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Adserv14\社会福祉\庶務係\60 障害福祉サービス事業所関係\02 指導監査\２　事前提出資料\"/>
    </mc:Choice>
  </mc:AlternateContent>
  <xr:revisionPtr revIDLastSave="0" documentId="13_ncr:1_{03CEB296-AB0C-4313-AC2D-5308BEFA419E}" xr6:coauthVersionLast="47" xr6:coauthVersionMax="47" xr10:uidLastSave="{00000000-0000-0000-0000-000000000000}"/>
  <bookViews>
    <workbookView xWindow="-120" yWindow="-120" windowWidth="29040" windowHeight="15720" xr2:uid="{00000000-000D-0000-FFFF-FFFF00000000}"/>
  </bookViews>
  <sheets>
    <sheet name="P1" sheetId="2" r:id="rId1"/>
    <sheet name="P2" sheetId="3" r:id="rId2"/>
    <sheet name="P3" sheetId="11" r:id="rId3"/>
    <sheet name="P4人員配置体制確認表" sheetId="1" r:id="rId4"/>
    <sheet name="P4記載例" sheetId="13" r:id="rId5"/>
    <sheet name="P5-1（ｻｰﾋﾞｽ包括型）" sheetId="6" r:id="rId6"/>
    <sheet name="P5-2（日中サービス支援型） " sheetId="7" r:id="rId7"/>
    <sheet name="P5-3（外部ｻｰﾋﾞｽ利用型）" sheetId="8" r:id="rId8"/>
    <sheet name="P6" sheetId="12" r:id="rId9"/>
    <sheet name="P7" sheetId="10" r:id="rId10"/>
  </sheets>
  <definedNames>
    <definedName name="_____________________________________________________________________kk29" localSheetId="2">#REF!</definedName>
    <definedName name="_____________________________________________________________________kk29" localSheetId="4">#REF!</definedName>
    <definedName name="_____________________________________________________________________kk29" localSheetId="8">#REF!</definedName>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 localSheetId="4">#REF!</definedName>
    <definedName name="____________________________________________________________________kk29" localSheetId="8">#REF!</definedName>
    <definedName name="____________________________________________________________________kk29">#REF!</definedName>
    <definedName name="___________________________________________________________________kk29" localSheetId="8">#REF!</definedName>
    <definedName name="___________________________________________________________________kk29">#REF!</definedName>
    <definedName name="__________________________________________________________________kk06" localSheetId="8">#REF!</definedName>
    <definedName name="__________________________________________________________________kk06">#REF!</definedName>
    <definedName name="__________________________________________________________________kk29" localSheetId="8">#REF!</definedName>
    <definedName name="__________________________________________________________________kk29">#REF!</definedName>
    <definedName name="_________________________________________________________________kk06" localSheetId="8">#REF!</definedName>
    <definedName name="_________________________________________________________________kk06">#REF!</definedName>
    <definedName name="_________________________________________________________________kk29" localSheetId="8">#REF!</definedName>
    <definedName name="_________________________________________________________________kk29">#REF!</definedName>
    <definedName name="________________________________________________________________kk06" localSheetId="8">#REF!</definedName>
    <definedName name="________________________________________________________________kk06">#REF!</definedName>
    <definedName name="________________________________________________________________kk29" localSheetId="8">#REF!</definedName>
    <definedName name="________________________________________________________________kk29">#REF!</definedName>
    <definedName name="_______________________________________________________________kk06" localSheetId="8">#REF!</definedName>
    <definedName name="_______________________________________________________________kk06">#REF!</definedName>
    <definedName name="_______________________________________________________________kk29" localSheetId="8">#REF!</definedName>
    <definedName name="_______________________________________________________________kk29">#REF!</definedName>
    <definedName name="______________________________________________________________kk06" localSheetId="8">#REF!</definedName>
    <definedName name="______________________________________________________________kk06">#REF!</definedName>
    <definedName name="______________________________________________________________kk29" localSheetId="8">#REF!</definedName>
    <definedName name="______________________________________________________________kk29">#REF!</definedName>
    <definedName name="_____________________________________________________________kk06" localSheetId="8">#REF!</definedName>
    <definedName name="_____________________________________________________________kk06">#REF!</definedName>
    <definedName name="_____________________________________________________________kk29" localSheetId="8">#REF!</definedName>
    <definedName name="_____________________________________________________________kk29">#REF!</definedName>
    <definedName name="____________________________________________________________kk06" localSheetId="8">#REF!</definedName>
    <definedName name="____________________________________________________________kk06">#REF!</definedName>
    <definedName name="____________________________________________________________kk29" localSheetId="8">#REF!</definedName>
    <definedName name="____________________________________________________________kk29">#REF!</definedName>
    <definedName name="___________________________________________________________kk06" localSheetId="8">#REF!</definedName>
    <definedName name="___________________________________________________________kk06">#REF!</definedName>
    <definedName name="___________________________________________________________kk29" localSheetId="8">#REF!</definedName>
    <definedName name="___________________________________________________________kk29">#REF!</definedName>
    <definedName name="__________________________________________________________kk06" localSheetId="8">#REF!</definedName>
    <definedName name="__________________________________________________________kk06">#REF!</definedName>
    <definedName name="__________________________________________________________kk29" localSheetId="8">#REF!</definedName>
    <definedName name="__________________________________________________________kk29">#REF!</definedName>
    <definedName name="_________________________________________________________kk06" localSheetId="8">#REF!</definedName>
    <definedName name="_________________________________________________________kk06">#REF!</definedName>
    <definedName name="_________________________________________________________kk29" localSheetId="8">#REF!</definedName>
    <definedName name="_________________________________________________________kk29">#REF!</definedName>
    <definedName name="________________________________________________________kk06" localSheetId="8">#REF!</definedName>
    <definedName name="________________________________________________________kk06">#REF!</definedName>
    <definedName name="________________________________________________________kk29" localSheetId="8">#REF!</definedName>
    <definedName name="________________________________________________________kk29">#REF!</definedName>
    <definedName name="_______________________________________________________kk06" localSheetId="8">#REF!</definedName>
    <definedName name="_______________________________________________________kk06">#REF!</definedName>
    <definedName name="_______________________________________________________kk29" localSheetId="8">#REF!</definedName>
    <definedName name="_______________________________________________________kk29">#REF!</definedName>
    <definedName name="______________________________________________________kk06" localSheetId="8">#REF!</definedName>
    <definedName name="______________________________________________________kk06">#REF!</definedName>
    <definedName name="______________________________________________________kk29" localSheetId="8">#REF!</definedName>
    <definedName name="______________________________________________________kk29">#REF!</definedName>
    <definedName name="_____________________________________________________kk06" localSheetId="8">#REF!</definedName>
    <definedName name="_____________________________________________________kk06">#REF!</definedName>
    <definedName name="_____________________________________________________kk29" localSheetId="8">#REF!</definedName>
    <definedName name="_____________________________________________________kk29">#REF!</definedName>
    <definedName name="____________________________________________________kk06" localSheetId="8">#REF!</definedName>
    <definedName name="____________________________________________________kk06">#REF!</definedName>
    <definedName name="____________________________________________________kk29" localSheetId="8">#REF!</definedName>
    <definedName name="____________________________________________________kk29">#REF!</definedName>
    <definedName name="___________________________________________________kk06" localSheetId="8">#REF!</definedName>
    <definedName name="___________________________________________________kk06">#REF!</definedName>
    <definedName name="___________________________________________________kk29" localSheetId="8">#REF!</definedName>
    <definedName name="___________________________________________________kk29">#REF!</definedName>
    <definedName name="__________________________________________________kk06" localSheetId="8">#REF!</definedName>
    <definedName name="__________________________________________________kk06">#REF!</definedName>
    <definedName name="__________________________________________________kk29" localSheetId="8">#REF!</definedName>
    <definedName name="__________________________________________________kk29">#REF!</definedName>
    <definedName name="_________________________________________________kk06" localSheetId="8">#REF!</definedName>
    <definedName name="_________________________________________________kk06">#REF!</definedName>
    <definedName name="_________________________________________________kk29" localSheetId="8">#REF!</definedName>
    <definedName name="_________________________________________________kk29">#REF!</definedName>
    <definedName name="________________________________________________kk06" localSheetId="8">#REF!</definedName>
    <definedName name="________________________________________________kk06">#REF!</definedName>
    <definedName name="________________________________________________kk29" localSheetId="8">#REF!</definedName>
    <definedName name="________________________________________________kk29">#REF!</definedName>
    <definedName name="_______________________________________________kk06" localSheetId="8">#REF!</definedName>
    <definedName name="_______________________________________________kk06">#REF!</definedName>
    <definedName name="_______________________________________________kk29" localSheetId="8">#REF!</definedName>
    <definedName name="_______________________________________________kk29">#REF!</definedName>
    <definedName name="______________________________________________kk06" localSheetId="8">#REF!</definedName>
    <definedName name="______________________________________________kk06">#REF!</definedName>
    <definedName name="______________________________________________kk29" localSheetId="8">#REF!</definedName>
    <definedName name="______________________________________________kk29">#REF!</definedName>
    <definedName name="_____________________________________________kk06" localSheetId="8">#REF!</definedName>
    <definedName name="_____________________________________________kk06">#REF!</definedName>
    <definedName name="_____________________________________________kk29" localSheetId="8">#REF!</definedName>
    <definedName name="_____________________________________________kk29">#REF!</definedName>
    <definedName name="____________________________________________kk06" localSheetId="8">#REF!</definedName>
    <definedName name="____________________________________________kk06">#REF!</definedName>
    <definedName name="____________________________________________kk29" localSheetId="8">#REF!</definedName>
    <definedName name="____________________________________________kk29">#REF!</definedName>
    <definedName name="___________________________________________kk06" localSheetId="8">#REF!</definedName>
    <definedName name="___________________________________________kk06">#REF!</definedName>
    <definedName name="___________________________________________kk29" localSheetId="8">#REF!</definedName>
    <definedName name="___________________________________________kk29">#REF!</definedName>
    <definedName name="__________________________________________kk06" localSheetId="8">#REF!</definedName>
    <definedName name="__________________________________________kk06">#REF!</definedName>
    <definedName name="__________________________________________kk29" localSheetId="8">#REF!</definedName>
    <definedName name="__________________________________________kk29">#REF!</definedName>
    <definedName name="_________________________________________kk06" localSheetId="8">#REF!</definedName>
    <definedName name="_________________________________________kk06">#REF!</definedName>
    <definedName name="_________________________________________kk29" localSheetId="8">#REF!</definedName>
    <definedName name="_________________________________________kk29">#REF!</definedName>
    <definedName name="________________________________________kk06" localSheetId="8">#REF!</definedName>
    <definedName name="________________________________________kk06">#REF!</definedName>
    <definedName name="________________________________________kk29" localSheetId="8">#REF!</definedName>
    <definedName name="________________________________________kk29">#REF!</definedName>
    <definedName name="_______________________________________kk06" localSheetId="8">#REF!</definedName>
    <definedName name="_______________________________________kk06">#REF!</definedName>
    <definedName name="_______________________________________kk29" localSheetId="8">#REF!</definedName>
    <definedName name="_______________________________________kk29">#REF!</definedName>
    <definedName name="______________________________________kk06" localSheetId="8">#REF!</definedName>
    <definedName name="______________________________________kk06">#REF!</definedName>
    <definedName name="______________________________________kk29" localSheetId="8">#REF!</definedName>
    <definedName name="______________________________________kk29">#REF!</definedName>
    <definedName name="_____________________________________kk06" localSheetId="8">#REF!</definedName>
    <definedName name="_____________________________________kk06">#REF!</definedName>
    <definedName name="_____________________________________kk29" localSheetId="8">#REF!</definedName>
    <definedName name="_____________________________________kk29">#REF!</definedName>
    <definedName name="____________________________________kk06" localSheetId="8">#REF!</definedName>
    <definedName name="____________________________________kk06">#REF!</definedName>
    <definedName name="____________________________________kk29" localSheetId="8">#REF!</definedName>
    <definedName name="____________________________________kk29">#REF!</definedName>
    <definedName name="___________________________________kk06" localSheetId="8">#REF!</definedName>
    <definedName name="___________________________________kk06">#REF!</definedName>
    <definedName name="___________________________________kk29" localSheetId="8">#REF!</definedName>
    <definedName name="___________________________________kk29">#REF!</definedName>
    <definedName name="__________________________________kk06" localSheetId="8">#REF!</definedName>
    <definedName name="__________________________________kk06">#REF!</definedName>
    <definedName name="__________________________________kk29" localSheetId="8">#REF!</definedName>
    <definedName name="__________________________________kk29">#REF!</definedName>
    <definedName name="_________________________________kk06" localSheetId="8">#REF!</definedName>
    <definedName name="_________________________________kk06">#REF!</definedName>
    <definedName name="_________________________________kk29" localSheetId="8">#REF!</definedName>
    <definedName name="_________________________________kk29">#REF!</definedName>
    <definedName name="________________________________kk06" localSheetId="8">#REF!</definedName>
    <definedName name="________________________________kk06">#REF!</definedName>
    <definedName name="________________________________kk29" localSheetId="8">#REF!</definedName>
    <definedName name="________________________________kk29">#REF!</definedName>
    <definedName name="_______________________________kk06" localSheetId="8">#REF!</definedName>
    <definedName name="_______________________________kk06">#REF!</definedName>
    <definedName name="_______________________________kk29" localSheetId="8">#REF!</definedName>
    <definedName name="_______________________________kk29">#REF!</definedName>
    <definedName name="______________________________kk06" localSheetId="8">#REF!</definedName>
    <definedName name="______________________________kk06">#REF!</definedName>
    <definedName name="______________________________kk29" localSheetId="8">#REF!</definedName>
    <definedName name="______________________________kk29">#REF!</definedName>
    <definedName name="_____________________________kk06" localSheetId="8">#REF!</definedName>
    <definedName name="_____________________________kk06">#REF!</definedName>
    <definedName name="_____________________________kk29" localSheetId="8">#REF!</definedName>
    <definedName name="_____________________________kk29">#REF!</definedName>
    <definedName name="____________________________kk06" localSheetId="8">#REF!</definedName>
    <definedName name="____________________________kk06">#REF!</definedName>
    <definedName name="____________________________kk29" localSheetId="8">#REF!</definedName>
    <definedName name="____________________________kk29">#REF!</definedName>
    <definedName name="___________________________kk06" localSheetId="8">#REF!</definedName>
    <definedName name="___________________________kk06">#REF!</definedName>
    <definedName name="___________________________kk29" localSheetId="8">#REF!</definedName>
    <definedName name="___________________________kk29">#REF!</definedName>
    <definedName name="__________________________kk06" localSheetId="8">#REF!</definedName>
    <definedName name="__________________________kk06">#REF!</definedName>
    <definedName name="__________________________kk29" localSheetId="8">#REF!</definedName>
    <definedName name="__________________________kk29">#REF!</definedName>
    <definedName name="_________________________kk06" localSheetId="8">#REF!</definedName>
    <definedName name="_________________________kk06">#REF!</definedName>
    <definedName name="_________________________kk29" localSheetId="8">#REF!</definedName>
    <definedName name="_________________________kk29">#REF!</definedName>
    <definedName name="________________________kk06" localSheetId="8">#REF!</definedName>
    <definedName name="________________________kk06">#REF!</definedName>
    <definedName name="________________________kk29" localSheetId="8">#REF!</definedName>
    <definedName name="________________________kk29">#REF!</definedName>
    <definedName name="_______________________kk06" localSheetId="8">#REF!</definedName>
    <definedName name="_______________________kk06">#REF!</definedName>
    <definedName name="_______________________kk29" localSheetId="8">#REF!</definedName>
    <definedName name="_______________________kk29">#REF!</definedName>
    <definedName name="______________________kk06" localSheetId="8">#REF!</definedName>
    <definedName name="______________________kk06">#REF!</definedName>
    <definedName name="______________________kk29" localSheetId="8">#REF!</definedName>
    <definedName name="______________________kk29">#REF!</definedName>
    <definedName name="_____________________kk06" localSheetId="8">#REF!</definedName>
    <definedName name="_____________________kk06">#REF!</definedName>
    <definedName name="_____________________kk29" localSheetId="8">#REF!</definedName>
    <definedName name="_____________________kk29">#REF!</definedName>
    <definedName name="____________________kk06" localSheetId="8">#REF!</definedName>
    <definedName name="____________________kk06">#REF!</definedName>
    <definedName name="____________________kk29" localSheetId="8">#REF!</definedName>
    <definedName name="____________________kk29">#REF!</definedName>
    <definedName name="___________________kk06" localSheetId="8">#REF!</definedName>
    <definedName name="___________________kk06">#REF!</definedName>
    <definedName name="___________________kk29" localSheetId="8">#REF!</definedName>
    <definedName name="___________________kk29">#REF!</definedName>
    <definedName name="__________________kk06" localSheetId="8">#REF!</definedName>
    <definedName name="__________________kk06">#REF!</definedName>
    <definedName name="__________________kk29" localSheetId="8">#REF!</definedName>
    <definedName name="__________________kk29">#REF!</definedName>
    <definedName name="_________________kk06" localSheetId="8">#REF!</definedName>
    <definedName name="_________________kk06">#REF!</definedName>
    <definedName name="_________________kk29" localSheetId="8">#REF!</definedName>
    <definedName name="_________________kk29">#REF!</definedName>
    <definedName name="________________kk06" localSheetId="8">#REF!</definedName>
    <definedName name="________________kk06">#REF!</definedName>
    <definedName name="________________kk29" localSheetId="8">#REF!</definedName>
    <definedName name="________________kk29">#REF!</definedName>
    <definedName name="_______________kk06" localSheetId="8">#REF!</definedName>
    <definedName name="_______________kk06">#REF!</definedName>
    <definedName name="_______________kk29" localSheetId="8">#REF!</definedName>
    <definedName name="_______________kk29">#REF!</definedName>
    <definedName name="______________kk06" localSheetId="8">#REF!</definedName>
    <definedName name="______________kk06">#REF!</definedName>
    <definedName name="______________kk29" localSheetId="8">#REF!</definedName>
    <definedName name="______________kk29">#REF!</definedName>
    <definedName name="_____________kk06" localSheetId="8">#REF!</definedName>
    <definedName name="_____________kk06">#REF!</definedName>
    <definedName name="_____________kk29" localSheetId="8">#REF!</definedName>
    <definedName name="_____________kk29">#REF!</definedName>
    <definedName name="____________kk06" localSheetId="8">#REF!</definedName>
    <definedName name="____________kk06">#REF!</definedName>
    <definedName name="____________kk29" localSheetId="8">#REF!</definedName>
    <definedName name="____________kk29">#REF!</definedName>
    <definedName name="___________kk06" localSheetId="8">#REF!</definedName>
    <definedName name="___________kk06">#REF!</definedName>
    <definedName name="___________kk29" localSheetId="8">#REF!</definedName>
    <definedName name="___________kk29">#REF!</definedName>
    <definedName name="__________kk06" localSheetId="8">#REF!</definedName>
    <definedName name="__________kk06">#REF!</definedName>
    <definedName name="__________kk29" localSheetId="8">#REF!</definedName>
    <definedName name="__________kk29">#REF!</definedName>
    <definedName name="_________kk06" localSheetId="8">#REF!</definedName>
    <definedName name="_________kk06">#REF!</definedName>
    <definedName name="_________kk29" localSheetId="8">#REF!</definedName>
    <definedName name="_________kk29">#REF!</definedName>
    <definedName name="________kk06" localSheetId="8">#REF!</definedName>
    <definedName name="________kk06">#REF!</definedName>
    <definedName name="________kk29" localSheetId="8">#REF!</definedName>
    <definedName name="________kk29">#REF!</definedName>
    <definedName name="_______kk06" localSheetId="8">#REF!</definedName>
    <definedName name="_______kk06">#REF!</definedName>
    <definedName name="_______kk29" localSheetId="8">#REF!</definedName>
    <definedName name="_______kk29">#REF!</definedName>
    <definedName name="______kk06" localSheetId="8">#REF!</definedName>
    <definedName name="______kk06">#REF!</definedName>
    <definedName name="______kk29" localSheetId="8">#REF!</definedName>
    <definedName name="______kk29">#REF!</definedName>
    <definedName name="_____kk06" localSheetId="8">#REF!</definedName>
    <definedName name="_____kk06">#REF!</definedName>
    <definedName name="_____kk29" localSheetId="8">#REF!</definedName>
    <definedName name="_____kk29">#REF!</definedName>
    <definedName name="____kk06" localSheetId="8">#REF!</definedName>
    <definedName name="____kk06">#REF!</definedName>
    <definedName name="____kk29" localSheetId="8">#REF!</definedName>
    <definedName name="____kk29">#REF!</definedName>
    <definedName name="___kk06" localSheetId="4">#REF!</definedName>
    <definedName name="___kk06" localSheetId="3">#REF!</definedName>
    <definedName name="___kk06" localSheetId="8">#REF!</definedName>
    <definedName name="___kk06">#REF!</definedName>
    <definedName name="___kk29" localSheetId="4">#REF!</definedName>
    <definedName name="___kk29" localSheetId="3">#REF!</definedName>
    <definedName name="___kk29" localSheetId="8">#REF!</definedName>
    <definedName name="___kk29">#REF!</definedName>
    <definedName name="__08">#N/A</definedName>
    <definedName name="__kk06" localSheetId="4">#REF!</definedName>
    <definedName name="__kk06" localSheetId="3">#REF!</definedName>
    <definedName name="__kk06" localSheetId="8">#REF!</definedName>
    <definedName name="__kk06">#REF!</definedName>
    <definedName name="__kk29" localSheetId="4">#REF!</definedName>
    <definedName name="__kk29" localSheetId="3">#REF!</definedName>
    <definedName name="__kk29" localSheetId="8">#REF!</definedName>
    <definedName name="__kk29">#REF!</definedName>
    <definedName name="_kk06" localSheetId="4">#REF!</definedName>
    <definedName name="_kk06" localSheetId="3">#REF!</definedName>
    <definedName name="_kk06" localSheetId="8">#REF!</definedName>
    <definedName name="_kk06">#REF!</definedName>
    <definedName name="_kk29" localSheetId="4">#REF!</definedName>
    <definedName name="_kk29" localSheetId="3">#REF!</definedName>
    <definedName name="_kk29" localSheetId="8">#REF!</definedName>
    <definedName name="_kk29">#REF!</definedName>
    <definedName name="②従業者の員数" localSheetId="8">#REF!</definedName>
    <definedName name="②従業者の員数">#REF!</definedName>
    <definedName name="Avrg" localSheetId="4">#REF!</definedName>
    <definedName name="Avrg" localSheetId="3">#REF!</definedName>
    <definedName name="Avrg" localSheetId="8">#REF!</definedName>
    <definedName name="Avrg">#REF!</definedName>
    <definedName name="avrg1" localSheetId="4">#REF!</definedName>
    <definedName name="avrg1" localSheetId="3">#REF!</definedName>
    <definedName name="avrg1" localSheetId="8">#REF!</definedName>
    <definedName name="avrg1">#REF!</definedName>
    <definedName name="houjin" localSheetId="4">#REF!</definedName>
    <definedName name="houjin" localSheetId="8">#REF!</definedName>
    <definedName name="houjin">#REF!</definedName>
    <definedName name="jigyoumeishou" localSheetId="4">#REF!</definedName>
    <definedName name="jigyoumeishou" localSheetId="8">#REF!</definedName>
    <definedName name="jigyoumeishou">#REF!</definedName>
    <definedName name="jiritu" localSheetId="4">#REF!</definedName>
    <definedName name="jiritu" localSheetId="3">#REF!</definedName>
    <definedName name="jiritu" localSheetId="8">#REF!</definedName>
    <definedName name="jiritu">#REF!</definedName>
    <definedName name="kanagawaken" localSheetId="8">#REF!</definedName>
    <definedName name="kanagawaken">#REF!</definedName>
    <definedName name="kawasaki" localSheetId="8">#REF!</definedName>
    <definedName name="kawasaki">#REF!</definedName>
    <definedName name="KK_03" localSheetId="4">#REF!</definedName>
    <definedName name="KK_03" localSheetId="3">#REF!</definedName>
    <definedName name="KK_03" localSheetId="8">#REF!</definedName>
    <definedName name="KK_03">#REF!</definedName>
    <definedName name="kk_04" localSheetId="4">#REF!</definedName>
    <definedName name="kk_04" localSheetId="3">#REF!</definedName>
    <definedName name="kk_04" localSheetId="8">#REF!</definedName>
    <definedName name="kk_04">#REF!</definedName>
    <definedName name="KK_06" localSheetId="4">#REF!</definedName>
    <definedName name="KK_06" localSheetId="3">#REF!</definedName>
    <definedName name="KK_06" localSheetId="8">#REF!</definedName>
    <definedName name="KK_06">#REF!</definedName>
    <definedName name="kk_07" localSheetId="4">#REF!</definedName>
    <definedName name="kk_07" localSheetId="3">#REF!</definedName>
    <definedName name="kk_07" localSheetId="8">#REF!</definedName>
    <definedName name="kk_07">#REF!</definedName>
    <definedName name="‐㏍08" localSheetId="8">#REF!</definedName>
    <definedName name="‐㏍08">#REF!</definedName>
    <definedName name="KK2_3" localSheetId="4">#REF!</definedName>
    <definedName name="KK2_3" localSheetId="3">#REF!</definedName>
    <definedName name="KK2_3" localSheetId="8">#REF!</definedName>
    <definedName name="KK2_3">#REF!</definedName>
    <definedName name="ｋｋｋｋ" localSheetId="8">#REF!</definedName>
    <definedName name="ｋｋｋｋ">#REF!</definedName>
    <definedName name="nn" localSheetId="8">#REF!</definedName>
    <definedName name="nn">#REF!</definedName>
    <definedName name="_xlnm.Print_Area" localSheetId="1">'P2'!$A$1:$AB$38</definedName>
    <definedName name="_xlnm.Print_Area" localSheetId="2">'P3'!$A$1:$AJ$19</definedName>
    <definedName name="_xlnm.Print_Area" localSheetId="4">P4記載例!$A$1:$BT$88</definedName>
    <definedName name="_xlnm.Print_Area" localSheetId="3">P4人員配置体制確認表!$A$1:$BT$88</definedName>
    <definedName name="_xlnm.Print_Area" localSheetId="5">'P5-1（ｻｰﾋﾞｽ包括型）'!$A$1:$L$42</definedName>
    <definedName name="_xlnm.Print_Area" localSheetId="6">'P5-2（日中サービス支援型） '!$A$1:$M$38</definedName>
    <definedName name="_xlnm.Print_Area" localSheetId="7">'P5-3（外部ｻｰﾋﾞｽ利用型）'!$A$1:$M$38</definedName>
    <definedName name="_xlnm.Print_Area" localSheetId="8">'P6'!$A$1:$J$22</definedName>
    <definedName name="Roman_01" localSheetId="2">#REF!</definedName>
    <definedName name="Roman_01" localSheetId="4">#REF!</definedName>
    <definedName name="Roman_01" localSheetId="3">#REF!</definedName>
    <definedName name="Roman_01" localSheetId="8">#REF!</definedName>
    <definedName name="Roman_01">#REF!</definedName>
    <definedName name="Roman_02" localSheetId="2">#REF!</definedName>
    <definedName name="Roman_02" localSheetId="4">#REF!</definedName>
    <definedName name="Roman_02" localSheetId="8">#REF!</definedName>
    <definedName name="Roman_02">#REF!</definedName>
    <definedName name="Roman_03" localSheetId="4">#REF!</definedName>
    <definedName name="Roman_03" localSheetId="3">#REF!</definedName>
    <definedName name="Roman_03" localSheetId="8">#REF!</definedName>
    <definedName name="Roman_03">#REF!</definedName>
    <definedName name="Roman_04" localSheetId="4">#REF!</definedName>
    <definedName name="Roman_04" localSheetId="3">#REF!</definedName>
    <definedName name="Roman_04" localSheetId="8">#REF!</definedName>
    <definedName name="Roman_04">#REF!</definedName>
    <definedName name="Roman_06" localSheetId="4">#REF!</definedName>
    <definedName name="Roman_06" localSheetId="3">#REF!</definedName>
    <definedName name="Roman_06" localSheetId="8">#REF!</definedName>
    <definedName name="Roman_06">#REF!</definedName>
    <definedName name="roman_09" localSheetId="4">#REF!</definedName>
    <definedName name="roman_09" localSheetId="3">#REF!</definedName>
    <definedName name="roman_09" localSheetId="8">#REF!</definedName>
    <definedName name="roman_09">#REF!</definedName>
    <definedName name="roman_11" localSheetId="4">#REF!</definedName>
    <definedName name="roman_11" localSheetId="3">#REF!</definedName>
    <definedName name="roman_11" localSheetId="8">#REF!</definedName>
    <definedName name="roman_11">#REF!</definedName>
    <definedName name="roman11" localSheetId="4">#REF!</definedName>
    <definedName name="roman11" localSheetId="3">#REF!</definedName>
    <definedName name="roman11" localSheetId="8">#REF!</definedName>
    <definedName name="roman11">#REF!</definedName>
    <definedName name="Roman2_1" localSheetId="4">#REF!</definedName>
    <definedName name="Roman2_1" localSheetId="3">#REF!</definedName>
    <definedName name="Roman2_1" localSheetId="8">#REF!</definedName>
    <definedName name="Roman2_1">#REF!</definedName>
    <definedName name="Roman2_3" localSheetId="4">#REF!</definedName>
    <definedName name="Roman2_3" localSheetId="3">#REF!</definedName>
    <definedName name="Roman2_3" localSheetId="8">#REF!</definedName>
    <definedName name="Roman2_3">#REF!</definedName>
    <definedName name="roman31" localSheetId="4">#REF!</definedName>
    <definedName name="roman31" localSheetId="3">#REF!</definedName>
    <definedName name="roman31" localSheetId="8">#REF!</definedName>
    <definedName name="roman31">#REF!</definedName>
    <definedName name="roman33" localSheetId="4">#REF!</definedName>
    <definedName name="roman33" localSheetId="3">#REF!</definedName>
    <definedName name="roman33" localSheetId="8">#REF!</definedName>
    <definedName name="roman33">#REF!</definedName>
    <definedName name="roman4_3" localSheetId="4">#REF!</definedName>
    <definedName name="roman4_3" localSheetId="3">#REF!</definedName>
    <definedName name="roman4_3" localSheetId="8">#REF!</definedName>
    <definedName name="roman4_3">#REF!</definedName>
    <definedName name="roman43" localSheetId="8">#REF!</definedName>
    <definedName name="roman43">#REF!</definedName>
    <definedName name="roman7_1" localSheetId="4">#REF!</definedName>
    <definedName name="roman7_1" localSheetId="3">#REF!</definedName>
    <definedName name="roman7_1" localSheetId="8">#REF!</definedName>
    <definedName name="roman7_1">#REF!</definedName>
    <definedName name="roman77" localSheetId="4">#REF!</definedName>
    <definedName name="roman77" localSheetId="3">#REF!</definedName>
    <definedName name="roman77" localSheetId="8">#REF!</definedName>
    <definedName name="roman77">#REF!</definedName>
    <definedName name="romann_12" localSheetId="4">#REF!</definedName>
    <definedName name="romann_12" localSheetId="3">#REF!</definedName>
    <definedName name="romann_12" localSheetId="8">#REF!</definedName>
    <definedName name="romann_12">#REF!</definedName>
    <definedName name="romann_66" localSheetId="4">#REF!</definedName>
    <definedName name="romann_66" localSheetId="3">#REF!</definedName>
    <definedName name="romann_66" localSheetId="8">#REF!</definedName>
    <definedName name="romann_66">#REF!</definedName>
    <definedName name="romann33" localSheetId="4">#REF!</definedName>
    <definedName name="romann33" localSheetId="3">#REF!</definedName>
    <definedName name="romann33" localSheetId="8">#REF!</definedName>
    <definedName name="romann33">#REF!</definedName>
    <definedName name="serv" localSheetId="4">#REF!</definedName>
    <definedName name="serv" localSheetId="3">#REF!</definedName>
    <definedName name="serv" localSheetId="8">#REF!</definedName>
    <definedName name="serv">#REF!</definedName>
    <definedName name="serv_" localSheetId="4">#REF!</definedName>
    <definedName name="serv_" localSheetId="3">#REF!</definedName>
    <definedName name="serv_" localSheetId="8">#REF!</definedName>
    <definedName name="serv_">#REF!</definedName>
    <definedName name="Serv_LIST" localSheetId="4">#REF!</definedName>
    <definedName name="Serv_LIST" localSheetId="3">#REF!</definedName>
    <definedName name="Serv_LIST" localSheetId="8">#REF!</definedName>
    <definedName name="Serv_LIST">#REF!</definedName>
    <definedName name="servo1" localSheetId="4">#REF!</definedName>
    <definedName name="servo1" localSheetId="3">#REF!</definedName>
    <definedName name="servo1" localSheetId="8">#REF!</definedName>
    <definedName name="servo1">#REF!</definedName>
    <definedName name="siharai" localSheetId="8">#REF!</definedName>
    <definedName name="siharai">#REF!</definedName>
    <definedName name="sikuchouson" localSheetId="8">#REF!</definedName>
    <definedName name="sikuchouson">#REF!</definedName>
    <definedName name="sinseisaki" localSheetId="8">#REF!</definedName>
    <definedName name="sinseisaki">#REF!</definedName>
    <definedName name="ｔａｂｉｅ＿04" localSheetId="4">#REF!</definedName>
    <definedName name="ｔａｂｉｅ＿04" localSheetId="3">#REF!</definedName>
    <definedName name="ｔａｂｉｅ＿04" localSheetId="8">#REF!</definedName>
    <definedName name="ｔａｂｉｅ＿04">#REF!</definedName>
    <definedName name="table_03" localSheetId="4">#REF!</definedName>
    <definedName name="table_03" localSheetId="3">#REF!</definedName>
    <definedName name="table_03" localSheetId="8">#REF!</definedName>
    <definedName name="table_03">#REF!</definedName>
    <definedName name="table_06" localSheetId="4">#REF!</definedName>
    <definedName name="table_06" localSheetId="3">#REF!</definedName>
    <definedName name="table_06" localSheetId="8">#REF!</definedName>
    <definedName name="table_06">#REF!</definedName>
    <definedName name="table2_3" localSheetId="4">#REF!</definedName>
    <definedName name="table2_3" localSheetId="3">#REF!</definedName>
    <definedName name="table2_3" localSheetId="8">#REF!</definedName>
    <definedName name="table2_3">#REF!</definedName>
    <definedName name="tapi2" localSheetId="4">#REF!</definedName>
    <definedName name="tapi2" localSheetId="3">#REF!</definedName>
    <definedName name="tapi2" localSheetId="8">#REF!</definedName>
    <definedName name="tapi2">#REF!</definedName>
    <definedName name="tebie_07" localSheetId="8">#REF!</definedName>
    <definedName name="tebie_07">#REF!</definedName>
    <definedName name="tebie_o7" localSheetId="4">#REF!</definedName>
    <definedName name="tebie_o7" localSheetId="3">#REF!</definedName>
    <definedName name="tebie_o7" localSheetId="8">#REF!</definedName>
    <definedName name="tebie_o7">#REF!</definedName>
    <definedName name="tebie07" localSheetId="8">#REF!</definedName>
    <definedName name="tebie07">#REF!</definedName>
    <definedName name="tebie08" localSheetId="4">#REF!</definedName>
    <definedName name="tebie08" localSheetId="3">#REF!</definedName>
    <definedName name="tebie08" localSheetId="8">#REF!</definedName>
    <definedName name="tebie08">#REF!</definedName>
    <definedName name="tebie33" localSheetId="4">#REF!</definedName>
    <definedName name="tebie33" localSheetId="3">#REF!</definedName>
    <definedName name="tebie33" localSheetId="8">#REF!</definedName>
    <definedName name="tebie33">#REF!</definedName>
    <definedName name="tebiroo" localSheetId="4">#REF!</definedName>
    <definedName name="tebiroo" localSheetId="3">#REF!</definedName>
    <definedName name="tebiroo" localSheetId="8">#REF!</definedName>
    <definedName name="tebiroo">#REF!</definedName>
    <definedName name="teble" localSheetId="4">#REF!</definedName>
    <definedName name="teble" localSheetId="3">#REF!</definedName>
    <definedName name="teble" localSheetId="8">#REF!</definedName>
    <definedName name="teble">#REF!</definedName>
    <definedName name="teble_09" localSheetId="4">#REF!</definedName>
    <definedName name="teble_09" localSheetId="3">#REF!</definedName>
    <definedName name="teble_09" localSheetId="8">#REF!</definedName>
    <definedName name="teble_09">#REF!</definedName>
    <definedName name="teble77" localSheetId="4">#REF!</definedName>
    <definedName name="teble77" localSheetId="3">#REF!</definedName>
    <definedName name="teble77" localSheetId="8">#REF!</definedName>
    <definedName name="teble77">#REF!</definedName>
    <definedName name="yokohama" localSheetId="8">#REF!</definedName>
    <definedName name="yokohama">#REF!</definedName>
    <definedName name="yousiki">#REF!</definedName>
    <definedName name="あ" localSheetId="4">#REF!</definedName>
    <definedName name="あ" localSheetId="8">#REF!</definedName>
    <definedName name="あ">#REF!</definedName>
    <definedName name="こ" localSheetId="4">#REF!</definedName>
    <definedName name="こ" localSheetId="8">#REF!</definedName>
    <definedName name="こ">#REF!</definedName>
    <definedName name="看護時間" localSheetId="4">#REF!</definedName>
    <definedName name="看護時間" localSheetId="8">#REF!</definedName>
    <definedName name="看護時間">#REF!</definedName>
    <definedName name="食事" localSheetId="4">#REF!</definedName>
    <definedName name="食事" localSheetId="3">#REF!</definedName>
    <definedName name="食事" localSheetId="8">#REF!</definedName>
    <definedName name="食事">#REF!</definedName>
    <definedName name="体制等状況一覧" localSheetId="8">#REF!</definedName>
    <definedName name="体制等状況一覧">#REF!</definedName>
    <definedName name="町っ油" localSheetId="4">#REF!</definedName>
    <definedName name="町っ油" localSheetId="3">#REF!</definedName>
    <definedName name="町っ油" localSheetId="8">#REF!</definedName>
    <definedName name="町っ油">#REF!</definedName>
    <definedName name="曜日" localSheetId="8">#REF!</definedName>
    <definedName name="曜日" localSheetId="9">#REF!</definedName>
    <definedName name="曜日">#REF!</definedName>
    <definedName name="利用日数記入例" localSheetId="4">#REF!</definedName>
    <definedName name="利用日数記入例" localSheetId="3">#REF!</definedName>
    <definedName name="利用日数記入例" localSheetId="8">#REF!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73" i="13" l="1"/>
  <c r="AW73" i="13"/>
  <c r="AV73" i="13"/>
  <c r="AU73" i="13"/>
  <c r="AT73" i="13"/>
  <c r="AS73" i="13"/>
  <c r="AR73" i="13"/>
  <c r="AQ73" i="13"/>
  <c r="AP73" i="13"/>
  <c r="AO73" i="13"/>
  <c r="AN73" i="13"/>
  <c r="AM73" i="13"/>
  <c r="AL73" i="13"/>
  <c r="AK73" i="13"/>
  <c r="AJ73" i="13"/>
  <c r="AI73" i="13"/>
  <c r="AH73" i="13"/>
  <c r="AG73" i="13"/>
  <c r="AF73" i="13"/>
  <c r="AE73" i="13"/>
  <c r="AD73" i="13"/>
  <c r="AC73" i="13"/>
  <c r="AB73" i="13"/>
  <c r="AA73" i="13"/>
  <c r="Z73" i="13"/>
  <c r="Y73" i="13"/>
  <c r="X73" i="13"/>
  <c r="W73" i="13"/>
  <c r="AY72" i="13"/>
  <c r="BB72" i="13" s="1"/>
  <c r="AY71" i="13"/>
  <c r="BB71" i="13" s="1"/>
  <c r="AY70" i="13"/>
  <c r="BB70" i="13" s="1"/>
  <c r="AY69" i="13"/>
  <c r="BB69" i="13" s="1"/>
  <c r="BB68" i="13"/>
  <c r="AY68" i="13"/>
  <c r="AY67" i="13"/>
  <c r="BB67" i="13" s="1"/>
  <c r="AY66" i="13"/>
  <c r="BB66" i="13" s="1"/>
  <c r="AY65" i="13"/>
  <c r="AY73" i="13" s="1"/>
  <c r="AX59"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Y59" i="13"/>
  <c r="X59" i="13"/>
  <c r="W59"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AY57" i="13"/>
  <c r="BB57" i="13" s="1"/>
  <c r="AY56" i="13"/>
  <c r="BB56" i="13" s="1"/>
  <c r="AY55" i="13"/>
  <c r="BB55" i="13" s="1"/>
  <c r="AY54" i="13"/>
  <c r="BB54" i="13" s="1"/>
  <c r="AY53" i="13"/>
  <c r="BB53" i="13" s="1"/>
  <c r="AY52" i="13"/>
  <c r="BB52" i="13" s="1"/>
  <c r="AY51" i="13"/>
  <c r="BB51" i="13" s="1"/>
  <c r="AY50" i="13"/>
  <c r="BB50" i="13" s="1"/>
  <c r="AY49" i="13"/>
  <c r="BB49" i="13" s="1"/>
  <c r="AY48" i="13"/>
  <c r="BB48" i="13" s="1"/>
  <c r="AY47" i="13"/>
  <c r="BB47" i="13" s="1"/>
  <c r="AY46" i="13"/>
  <c r="BB46" i="13" s="1"/>
  <c r="AY45" i="13"/>
  <c r="BB45" i="13" s="1"/>
  <c r="BB44" i="13"/>
  <c r="AY44" i="13"/>
  <c r="AY43" i="13"/>
  <c r="BB43" i="13" s="1"/>
  <c r="AY42" i="13"/>
  <c r="BB42" i="13" s="1"/>
  <c r="AY41" i="13"/>
  <c r="BB41" i="13" s="1"/>
  <c r="AY40" i="13"/>
  <c r="BB40" i="13" s="1"/>
  <c r="AY39" i="13"/>
  <c r="BB39" i="13" s="1"/>
  <c r="AY38" i="13"/>
  <c r="AY59" i="13" s="1"/>
  <c r="BB37" i="13"/>
  <c r="AY37" i="13"/>
  <c r="AY58" i="13" s="1"/>
  <c r="AE16" i="13"/>
  <c r="AL16" i="13" s="1"/>
  <c r="AV15" i="13"/>
  <c r="BC15" i="13" s="1"/>
  <c r="AE15" i="13"/>
  <c r="AL15" i="13" s="1"/>
  <c r="L15" i="13"/>
  <c r="BA9" i="13"/>
  <c r="AW9" i="13"/>
  <c r="AS9" i="13"/>
  <c r="AO9" i="13"/>
  <c r="AK9" i="13"/>
  <c r="AG9" i="13"/>
  <c r="BE8" i="13"/>
  <c r="L8" i="13"/>
  <c r="BE7" i="13"/>
  <c r="BE6" i="13"/>
  <c r="AE14" i="13" s="1"/>
  <c r="BH51" i="13" l="1"/>
  <c r="BE51" i="13"/>
  <c r="AV16" i="13" s="1"/>
  <c r="AE17" i="13"/>
  <c r="AI14" i="13"/>
  <c r="AL14" i="13"/>
  <c r="AL17" i="13" s="1"/>
  <c r="BB58" i="13"/>
  <c r="BH43" i="13"/>
  <c r="BH58" i="13" s="1"/>
  <c r="BE43" i="13"/>
  <c r="AI15" i="13"/>
  <c r="AZ15" i="13"/>
  <c r="BB38" i="13"/>
  <c r="BB59" i="13" s="1"/>
  <c r="BB65" i="13"/>
  <c r="BE9" i="13"/>
  <c r="AI16" i="13"/>
  <c r="BG10" i="13" l="1"/>
  <c r="BI26" i="13"/>
  <c r="AS26" i="13"/>
  <c r="AC26" i="13"/>
  <c r="M26" i="13"/>
  <c r="BB73" i="13"/>
  <c r="BE65" i="13"/>
  <c r="BE73" i="13" s="1"/>
  <c r="AV14" i="13"/>
  <c r="BE58" i="13"/>
  <c r="AI17" i="13"/>
  <c r="AC27" i="13" s="1"/>
  <c r="Y27" i="13" s="1"/>
  <c r="AZ16" i="13"/>
  <c r="BC16" i="13"/>
  <c r="Y26" i="13" l="1"/>
  <c r="AO26" i="13"/>
  <c r="BE26" i="13"/>
  <c r="BI27" i="13"/>
  <c r="BE27" i="13" s="1"/>
  <c r="AS27" i="13"/>
  <c r="AO27" i="13" s="1"/>
  <c r="M27" i="13"/>
  <c r="I27" i="13" s="1"/>
  <c r="AV17" i="13"/>
  <c r="BC14" i="13"/>
  <c r="BC17" i="13" s="1"/>
  <c r="AZ14" i="13"/>
  <c r="AZ17" i="13" s="1"/>
  <c r="BI28" i="13"/>
  <c r="BE28" i="13" s="1"/>
  <c r="AC28" i="13"/>
  <c r="Y28" i="13" s="1"/>
  <c r="BQ14" i="13"/>
  <c r="AS28" i="13"/>
  <c r="AO28" i="13" s="1"/>
  <c r="M28" i="13"/>
  <c r="I28" i="13" s="1"/>
  <c r="M29" i="13"/>
  <c r="I26" i="13"/>
  <c r="I29" i="13" s="1"/>
  <c r="N31" i="13" s="1"/>
  <c r="BQ15" i="13" l="1"/>
  <c r="BM14" i="13"/>
  <c r="BM15" i="13" s="1"/>
  <c r="BE29" i="13"/>
  <c r="BJ31" i="13" s="1"/>
  <c r="BI29" i="13"/>
  <c r="AO29" i="13"/>
  <c r="AT31" i="13" s="1"/>
  <c r="AS29" i="13"/>
  <c r="Y29" i="13"/>
  <c r="AD31" i="13" s="1"/>
  <c r="AC29" i="13"/>
  <c r="AJ18" i="11" l="1"/>
  <c r="AJ17" i="11"/>
  <c r="AJ16" i="11"/>
  <c r="AJ15" i="11"/>
  <c r="AJ14" i="11"/>
  <c r="AJ13" i="11"/>
  <c r="AJ12" i="11"/>
  <c r="AJ11" i="11"/>
  <c r="AJ10" i="11"/>
  <c r="AJ9" i="11"/>
  <c r="AJ8" i="11"/>
  <c r="AJ7" i="11"/>
  <c r="E2" i="11"/>
  <c r="F2" i="11" s="1"/>
  <c r="F3" i="11" l="1"/>
  <c r="G2" i="11"/>
  <c r="E3" i="11"/>
  <c r="G3" i="11" l="1"/>
  <c r="H2" i="11"/>
  <c r="H3" i="11" l="1"/>
  <c r="I2" i="11"/>
  <c r="I3" i="11" l="1"/>
  <c r="J2" i="11"/>
  <c r="J3" i="11" l="1"/>
  <c r="K2" i="11"/>
  <c r="K3" i="11" l="1"/>
  <c r="L2" i="11"/>
  <c r="M2" i="11" l="1"/>
  <c r="L3" i="11"/>
  <c r="M3" i="11" l="1"/>
  <c r="N2" i="11"/>
  <c r="O2" i="11" l="1"/>
  <c r="N3" i="11"/>
  <c r="P2" i="11" l="1"/>
  <c r="O3" i="11"/>
  <c r="Q2" i="11" l="1"/>
  <c r="P3" i="11"/>
  <c r="R2" i="11" l="1"/>
  <c r="Q3" i="11"/>
  <c r="S2" i="11" l="1"/>
  <c r="R3" i="11"/>
  <c r="T2" i="11" l="1"/>
  <c r="S3" i="11"/>
  <c r="U2" i="11" l="1"/>
  <c r="T3" i="11"/>
  <c r="U3" i="11" l="1"/>
  <c r="V2" i="11"/>
  <c r="W2" i="11" l="1"/>
  <c r="V3" i="11"/>
  <c r="W3" i="11" l="1"/>
  <c r="X2" i="11"/>
  <c r="X3" i="11" l="1"/>
  <c r="Y2" i="11"/>
  <c r="Z2" i="11" l="1"/>
  <c r="Y3" i="11"/>
  <c r="Z3" i="11" l="1"/>
  <c r="AA2" i="11"/>
  <c r="AA3" i="11" l="1"/>
  <c r="AB2" i="11"/>
  <c r="AB3" i="11" l="1"/>
  <c r="AC2" i="11"/>
  <c r="AC3" i="11" l="1"/>
  <c r="AD2" i="11"/>
  <c r="AD3" i="11" l="1"/>
  <c r="AE2" i="11"/>
  <c r="AF2" i="11" l="1"/>
  <c r="AE3" i="11"/>
  <c r="AG2" i="11" l="1"/>
  <c r="AF3" i="11"/>
  <c r="AH2" i="11" l="1"/>
  <c r="AG3" i="11"/>
  <c r="AI2" i="11" l="1"/>
  <c r="AI3" i="11" s="1"/>
  <c r="AH3" i="11"/>
  <c r="AX73" i="1" l="1"/>
  <c r="AW73" i="1"/>
  <c r="AV73" i="1"/>
  <c r="AU73" i="1"/>
  <c r="AT73" i="1"/>
  <c r="AS73" i="1"/>
  <c r="AR73" i="1"/>
  <c r="AQ73" i="1"/>
  <c r="AP73" i="1"/>
  <c r="AO73" i="1"/>
  <c r="AN73" i="1"/>
  <c r="AM73" i="1"/>
  <c r="AL73" i="1"/>
  <c r="AK73" i="1"/>
  <c r="AJ73" i="1"/>
  <c r="AI73" i="1"/>
  <c r="AH73" i="1"/>
  <c r="AG73" i="1"/>
  <c r="AF73" i="1"/>
  <c r="AE73" i="1"/>
  <c r="AD73" i="1"/>
  <c r="AC73" i="1"/>
  <c r="AB73" i="1"/>
  <c r="AA73" i="1"/>
  <c r="Z73" i="1"/>
  <c r="Y73" i="1"/>
  <c r="X73" i="1"/>
  <c r="W73" i="1"/>
  <c r="AY72" i="1"/>
  <c r="BB72" i="1" s="1"/>
  <c r="AY71" i="1"/>
  <c r="BB71" i="1" s="1"/>
  <c r="AY70" i="1"/>
  <c r="BB70" i="1" s="1"/>
  <c r="AY69" i="1"/>
  <c r="BB69" i="1" s="1"/>
  <c r="AY68" i="1"/>
  <c r="BB68" i="1" s="1"/>
  <c r="AY67" i="1"/>
  <c r="BB67" i="1" s="1"/>
  <c r="BB66" i="1"/>
  <c r="AY66" i="1"/>
  <c r="BB65" i="1"/>
  <c r="AY65"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AY57" i="1"/>
  <c r="BB57" i="1" s="1"/>
  <c r="BB56" i="1"/>
  <c r="AY56" i="1"/>
  <c r="AY55" i="1"/>
  <c r="BB55" i="1" s="1"/>
  <c r="AY54" i="1"/>
  <c r="BB54" i="1" s="1"/>
  <c r="AY53" i="1"/>
  <c r="BB53" i="1" s="1"/>
  <c r="AY52" i="1"/>
  <c r="BB52" i="1" s="1"/>
  <c r="AY51" i="1"/>
  <c r="BB51" i="1" s="1"/>
  <c r="BH51" i="1" s="1"/>
  <c r="AY50" i="1"/>
  <c r="BB50" i="1" s="1"/>
  <c r="AY49" i="1"/>
  <c r="BB49" i="1" s="1"/>
  <c r="AY48" i="1"/>
  <c r="BB48" i="1" s="1"/>
  <c r="AY47" i="1"/>
  <c r="BB47" i="1" s="1"/>
  <c r="AY46" i="1"/>
  <c r="BB46" i="1" s="1"/>
  <c r="AY45" i="1"/>
  <c r="BB45" i="1" s="1"/>
  <c r="AY44" i="1"/>
  <c r="BB44" i="1" s="1"/>
  <c r="AY43" i="1"/>
  <c r="BB43" i="1" s="1"/>
  <c r="AY42" i="1"/>
  <c r="BB42" i="1" s="1"/>
  <c r="AY41" i="1"/>
  <c r="BB41" i="1" s="1"/>
  <c r="AY40" i="1"/>
  <c r="BB40" i="1" s="1"/>
  <c r="AY39" i="1"/>
  <c r="BB39" i="1" s="1"/>
  <c r="AY38" i="1"/>
  <c r="BB38" i="1" s="1"/>
  <c r="AY37" i="1"/>
  <c r="AE16" i="1"/>
  <c r="AL16" i="1" s="1"/>
  <c r="AV15" i="1"/>
  <c r="BC15" i="1" s="1"/>
  <c r="AE15" i="1"/>
  <c r="AL15" i="1" s="1"/>
  <c r="L15" i="1"/>
  <c r="AV14" i="1"/>
  <c r="AZ14" i="1" s="1"/>
  <c r="AE14" i="1"/>
  <c r="AL14" i="1" s="1"/>
  <c r="BA9" i="1"/>
  <c r="AW9" i="1"/>
  <c r="AS9" i="1"/>
  <c r="AO9" i="1"/>
  <c r="AK9" i="1"/>
  <c r="AG9" i="1"/>
  <c r="BE8" i="1"/>
  <c r="L8" i="1"/>
  <c r="BE7" i="1"/>
  <c r="BE6" i="1"/>
  <c r="BE9" i="1" s="1"/>
  <c r="AI15" i="1" l="1"/>
  <c r="AI16" i="1"/>
  <c r="AY58" i="1"/>
  <c r="AY73" i="1"/>
  <c r="AL17" i="1"/>
  <c r="BB37" i="1"/>
  <c r="BB73" i="1"/>
  <c r="BB59" i="1"/>
  <c r="BI28" i="1"/>
  <c r="BE28" i="1" s="1"/>
  <c r="M28" i="1"/>
  <c r="I28" i="1" s="1"/>
  <c r="AC28" i="1"/>
  <c r="Y28" i="1" s="1"/>
  <c r="AS28" i="1"/>
  <c r="AO28" i="1" s="1"/>
  <c r="BQ14" i="1"/>
  <c r="AV17" i="1"/>
  <c r="BB58" i="1"/>
  <c r="BJ31" i="1"/>
  <c r="AS26" i="1"/>
  <c r="M26" i="1"/>
  <c r="AT31" i="1"/>
  <c r="BI26" i="1"/>
  <c r="AD31" i="1"/>
  <c r="AC26" i="1"/>
  <c r="N31" i="1"/>
  <c r="BG10" i="1"/>
  <c r="BC14" i="1"/>
  <c r="AE17" i="1"/>
  <c r="AI14" i="1"/>
  <c r="AI17" i="1" s="1"/>
  <c r="BI27" i="1" s="1"/>
  <c r="BE27" i="1" s="1"/>
  <c r="AZ15" i="1"/>
  <c r="BE43" i="1"/>
  <c r="BE58" i="1" s="1"/>
  <c r="BE51" i="1"/>
  <c r="AV16" i="1" s="1"/>
  <c r="BE65" i="1"/>
  <c r="BE73" i="1" s="1"/>
  <c r="BH43" i="1"/>
  <c r="BH58" i="1" s="1"/>
  <c r="AY59" i="1"/>
  <c r="AS27" i="1" l="1"/>
  <c r="AO27" i="1" s="1"/>
  <c r="M27" i="1"/>
  <c r="I27" i="1" s="1"/>
  <c r="AC27" i="1"/>
  <c r="Y27" i="1" s="1"/>
  <c r="BC16" i="1"/>
  <c r="BC17" i="1" s="1"/>
  <c r="AZ16" i="1"/>
  <c r="AZ17" i="1" s="1"/>
  <c r="BQ15" i="1"/>
  <c r="BM14" i="1"/>
  <c r="BM15" i="1" s="1"/>
  <c r="I26" i="1"/>
  <c r="I29" i="1" s="1"/>
  <c r="M29" i="1"/>
  <c r="BI29" i="1"/>
  <c r="BE26" i="1"/>
  <c r="BE29" i="1" s="1"/>
  <c r="AS29" i="1"/>
  <c r="AO26" i="1"/>
  <c r="AO29" i="1" s="1"/>
  <c r="AC29" i="1"/>
  <c r="Y26" i="1"/>
  <c r="Y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00000000-0006-0000-07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B964DE6F-C53B-413E-90CF-EFBEF47416B5}">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<sst xmlns="http://schemas.openxmlformats.org/spreadsheetml/2006/main" count="891" uniqueCount="331">
  <si>
    <t>法人・事業所名</t>
    <rPh sb="0" eb="2">
      <t>ホウジン</t>
    </rPh>
    <rPh sb="3" eb="6">
      <t>ジギョウショ</t>
    </rPh>
    <rPh sb="6" eb="7">
      <t>メイ</t>
    </rPh>
    <phoneticPr fontId="8"/>
  </si>
  <si>
    <t>事業所番号</t>
    <rPh sb="0" eb="3">
      <t>ジギョウショ</t>
    </rPh>
    <rPh sb="3" eb="5">
      <t>バンゴウ</t>
    </rPh>
    <phoneticPr fontId="8"/>
  </si>
  <si>
    <t>定員</t>
    <rPh sb="0" eb="2">
      <t>テイイン</t>
    </rPh>
    <phoneticPr fontId="8"/>
  </si>
  <si>
    <t>１　サービス類型</t>
    <rPh sb="6" eb="8">
      <t>ルイケイ</t>
    </rPh>
    <phoneticPr fontId="11"/>
  </si>
  <si>
    <t>３　利用者数</t>
    <rPh sb="2" eb="5">
      <t>リヨウシャ</t>
    </rPh>
    <rPh sb="5" eb="6">
      <t>スウ</t>
    </rPh>
    <phoneticPr fontId="11"/>
  </si>
  <si>
    <t>介護サービス包括型事業所</t>
    <rPh sb="0" eb="2">
      <t>カイゴ</t>
    </rPh>
    <rPh sb="9" eb="11">
      <t>ジギョウ</t>
    </rPh>
    <rPh sb="11" eb="12">
      <t>ショ</t>
    </rPh>
    <phoneticPr fontId="11"/>
  </si>
  <si>
    <t>区分１以下</t>
    <rPh sb="0" eb="2">
      <t>クブン</t>
    </rPh>
    <rPh sb="3" eb="5">
      <t>イカ</t>
    </rPh>
    <phoneticPr fontId="11"/>
  </si>
  <si>
    <t>区分２</t>
    <rPh sb="0" eb="2">
      <t>クブン</t>
    </rPh>
    <phoneticPr fontId="11"/>
  </si>
  <si>
    <t>区分３</t>
    <rPh sb="0" eb="2">
      <t>クブン</t>
    </rPh>
    <phoneticPr fontId="11"/>
  </si>
  <si>
    <t>区分４</t>
    <rPh sb="0" eb="2">
      <t>クブン</t>
    </rPh>
    <phoneticPr fontId="11"/>
  </si>
  <si>
    <t>区分５</t>
    <rPh sb="0" eb="2">
      <t>クブン</t>
    </rPh>
    <phoneticPr fontId="11"/>
  </si>
  <si>
    <t>区分６</t>
    <rPh sb="0" eb="2">
      <t>クブン</t>
    </rPh>
    <phoneticPr fontId="11"/>
  </si>
  <si>
    <t>計</t>
    <rPh sb="0" eb="1">
      <t>ケイ</t>
    </rPh>
    <phoneticPr fontId="11"/>
  </si>
  <si>
    <t>外部サービス利用型事業所</t>
    <rPh sb="0" eb="2">
      <t>ガイブ</t>
    </rPh>
    <rPh sb="6" eb="9">
      <t>リヨウガタ</t>
    </rPh>
    <rPh sb="9" eb="11">
      <t>ジギョウ</t>
    </rPh>
    <rPh sb="11" eb="12">
      <t>ショ</t>
    </rPh>
    <phoneticPr fontId="11"/>
  </si>
  <si>
    <t>利用者数（平均）</t>
    <rPh sb="0" eb="3">
      <t>リヨウシャ</t>
    </rPh>
    <rPh sb="3" eb="4">
      <t>スウ</t>
    </rPh>
    <rPh sb="5" eb="7">
      <t>ヘイキン</t>
    </rPh>
    <phoneticPr fontId="11"/>
  </si>
  <si>
    <t>日中サービス支援型事業所</t>
    <rPh sb="0" eb="2">
      <t>ニッチュウ</t>
    </rPh>
    <rPh sb="6" eb="8">
      <t>シエン</t>
    </rPh>
    <rPh sb="8" eb="9">
      <t>ガタ</t>
    </rPh>
    <rPh sb="9" eb="11">
      <t>ジギョウ</t>
    </rPh>
    <rPh sb="11" eb="12">
      <t>ショ</t>
    </rPh>
    <phoneticPr fontId="11"/>
  </si>
  <si>
    <t>　</t>
  </si>
  <si>
    <t>個人居宅介護利用者（再掲）</t>
  </si>
  <si>
    <t>定員増人数</t>
    <rPh sb="0" eb="2">
      <t>テイイン</t>
    </rPh>
    <rPh sb="2" eb="3">
      <t>ゾウ</t>
    </rPh>
    <rPh sb="3" eb="5">
      <t>ニンズウ</t>
    </rPh>
    <phoneticPr fontId="11"/>
  </si>
  <si>
    <t>２　運営状況</t>
    <rPh sb="2" eb="4">
      <t>ウンエイ</t>
    </rPh>
    <rPh sb="4" eb="6">
      <t>ジョウキョウ</t>
    </rPh>
    <phoneticPr fontId="8"/>
  </si>
  <si>
    <t>４　基準上置くべき従業者数</t>
    <rPh sb="2" eb="4">
      <t>キジュン</t>
    </rPh>
    <rPh sb="4" eb="5">
      <t>ジョウ</t>
    </rPh>
    <rPh sb="5" eb="6">
      <t>オ</t>
    </rPh>
    <rPh sb="9" eb="12">
      <t>ジュウギョウシャ</t>
    </rPh>
    <rPh sb="12" eb="13">
      <t>スウ</t>
    </rPh>
    <phoneticPr fontId="11"/>
  </si>
  <si>
    <t>５　当該事業所における基準上置くべき従業者数</t>
    <rPh sb="2" eb="4">
      <t>トウガイ</t>
    </rPh>
    <rPh sb="4" eb="7">
      <t>ジギョウショ</t>
    </rPh>
    <phoneticPr fontId="11"/>
  </si>
  <si>
    <t>６　加配している特定従業者数</t>
    <rPh sb="2" eb="4">
      <t>カハイ</t>
    </rPh>
    <rPh sb="8" eb="10">
      <t>トクテイ</t>
    </rPh>
    <rPh sb="10" eb="13">
      <t>ジュウギョウシャ</t>
    </rPh>
    <rPh sb="13" eb="14">
      <t>スウ</t>
    </rPh>
    <phoneticPr fontId="11"/>
  </si>
  <si>
    <t>①新設又は増改築等の時点から６か月未満</t>
  </si>
  <si>
    <t>常勤換算数</t>
    <rPh sb="0" eb="4">
      <t>ジョウキンカンサン</t>
    </rPh>
    <rPh sb="4" eb="5">
      <t>スウ</t>
    </rPh>
    <phoneticPr fontId="11"/>
  </si>
  <si>
    <t>特定従業者用の勤務延べ時間数</t>
    <rPh sb="0" eb="2">
      <t>トクテイ</t>
    </rPh>
    <rPh sb="2" eb="5">
      <t>ジュウギョウシャ</t>
    </rPh>
    <rPh sb="5" eb="6">
      <t>ヨウ</t>
    </rPh>
    <rPh sb="7" eb="9">
      <t>キンム</t>
    </rPh>
    <phoneticPr fontId="11"/>
  </si>
  <si>
    <t>特定従業者数換算数</t>
    <rPh sb="0" eb="5">
      <t>トクテイジュウギョウシャ</t>
    </rPh>
    <rPh sb="5" eb="6">
      <t>スウ</t>
    </rPh>
    <rPh sb="6" eb="9">
      <t>カンサンスウ</t>
    </rPh>
    <phoneticPr fontId="11"/>
  </si>
  <si>
    <t>②新設又は増改築等の時点から６か月以上１年未満</t>
  </si>
  <si>
    <t>常勤換算に
よる人数</t>
    <rPh sb="0" eb="2">
      <t>ジョウキン</t>
    </rPh>
    <rPh sb="2" eb="4">
      <t>カンサン</t>
    </rPh>
    <rPh sb="8" eb="10">
      <t>ニンズウ</t>
    </rPh>
    <phoneticPr fontId="11"/>
  </si>
  <si>
    <t>勤務延べ
時間数</t>
    <rPh sb="0" eb="3">
      <t>キンムノ</t>
    </rPh>
    <rPh sb="5" eb="8">
      <t>ジカンスウ</t>
    </rPh>
    <phoneticPr fontId="11"/>
  </si>
  <si>
    <t>特定従業者数換算による人数</t>
    <rPh sb="0" eb="6">
      <t>トクテイジュウギョウシャスウ</t>
    </rPh>
    <rPh sb="6" eb="8">
      <t>カンサン</t>
    </rPh>
    <rPh sb="11" eb="13">
      <t>ニンズウ</t>
    </rPh>
    <phoneticPr fontId="11"/>
  </si>
  <si>
    <t>③新設又は増改築等の時点から１年以上</t>
  </si>
  <si>
    <t>世話人６：１</t>
  </si>
  <si>
    <t>世話人等</t>
    <rPh sb="3" eb="4">
      <t>ナド</t>
    </rPh>
    <phoneticPr fontId="11"/>
  </si>
  <si>
    <t>世話人５：１</t>
  </si>
  <si>
    <t>合計</t>
    <rPh sb="0" eb="2">
      <t>ゴウケイ</t>
    </rPh>
    <phoneticPr fontId="11"/>
  </si>
  <si>
    <t>生活支援員</t>
    <rPh sb="0" eb="2">
      <t>セイカツ</t>
    </rPh>
    <rPh sb="2" eb="4">
      <t>シエン</t>
    </rPh>
    <rPh sb="4" eb="5">
      <t>イン</t>
    </rPh>
    <phoneticPr fontId="11"/>
  </si>
  <si>
    <t>７　人員配置体制加算の算定における必要加配数</t>
    <rPh sb="2" eb="10">
      <t>ジンインハイチタイセイカサン</t>
    </rPh>
    <rPh sb="11" eb="13">
      <t>サンテイ</t>
    </rPh>
    <rPh sb="17" eb="19">
      <t>ヒツヨウ</t>
    </rPh>
    <rPh sb="19" eb="21">
      <t>カハイ</t>
    </rPh>
    <rPh sb="21" eb="22">
      <t>スウ</t>
    </rPh>
    <phoneticPr fontId="11"/>
  </si>
  <si>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11"/>
  </si>
  <si>
    <t>調整数：</t>
    <rPh sb="0" eb="2">
      <t>チョウセイ</t>
    </rPh>
    <rPh sb="2" eb="3">
      <t>スウ</t>
    </rPh>
    <phoneticPr fontId="11"/>
  </si>
  <si>
    <t>介護包括サービス型・外部サービス利用型</t>
    <rPh sb="0" eb="4">
      <t>カイゴホウカツ</t>
    </rPh>
    <rPh sb="8" eb="9">
      <t>ガタ</t>
    </rPh>
    <rPh sb="10" eb="12">
      <t>ガイブ</t>
    </rPh>
    <rPh sb="16" eb="19">
      <t>リヨウガタ</t>
    </rPh>
    <phoneticPr fontId="11"/>
  </si>
  <si>
    <t>日中サービス支援型</t>
    <rPh sb="0" eb="2">
      <t>ニッチュウ</t>
    </rPh>
    <rPh sb="6" eb="9">
      <t>シエンガタ</t>
    </rPh>
    <phoneticPr fontId="11"/>
  </si>
  <si>
    <t>12:1の場合</t>
    <rPh sb="5" eb="7">
      <t>バアイ</t>
    </rPh>
    <phoneticPr fontId="11"/>
  </si>
  <si>
    <t>特定従業者数</t>
    <rPh sb="0" eb="5">
      <t>トクテイジュウギョウシャ</t>
    </rPh>
    <rPh sb="5" eb="6">
      <t>スウ</t>
    </rPh>
    <phoneticPr fontId="11"/>
  </si>
  <si>
    <t>勤務延べ時間</t>
    <rPh sb="0" eb="3">
      <t>キンムノ</t>
    </rPh>
    <rPh sb="4" eb="6">
      <t>ジカン</t>
    </rPh>
    <phoneticPr fontId="11"/>
  </si>
  <si>
    <t>30:1の場合</t>
    <rPh sb="5" eb="7">
      <t>バアイ</t>
    </rPh>
    <phoneticPr fontId="11"/>
  </si>
  <si>
    <t>7.5:1の場合</t>
    <rPh sb="6" eb="8">
      <t>バアイ</t>
    </rPh>
    <phoneticPr fontId="11"/>
  </si>
  <si>
    <t>20:1の場合</t>
    <rPh sb="5" eb="7">
      <t>バアイ</t>
    </rPh>
    <phoneticPr fontId="11"/>
  </si>
  <si>
    <t>不足加配数</t>
    <rPh sb="0" eb="2">
      <t>フソク</t>
    </rPh>
    <rPh sb="2" eb="4">
      <t>カハイ</t>
    </rPh>
    <rPh sb="4" eb="5">
      <t>スウ</t>
    </rPh>
    <phoneticPr fontId="11"/>
  </si>
  <si>
    <t>不足調整数</t>
    <rPh sb="0" eb="2">
      <t>フソク</t>
    </rPh>
    <rPh sb="2" eb="4">
      <t>チョウセイ</t>
    </rPh>
    <rPh sb="4" eb="5">
      <t>スウ</t>
    </rPh>
    <phoneticPr fontId="11"/>
  </si>
  <si>
    <t>加配状況</t>
    <rPh sb="0" eb="2">
      <t>カハイ</t>
    </rPh>
    <rPh sb="2" eb="4">
      <t>ジョウキョウ</t>
    </rPh>
    <phoneticPr fontId="11"/>
  </si>
  <si>
    <t>算定要件に対しての加配状況</t>
    <rPh sb="0" eb="4">
      <t>サンテイヨウケン</t>
    </rPh>
    <rPh sb="5" eb="6">
      <t>タイ</t>
    </rPh>
    <rPh sb="9" eb="11">
      <t>カハイ</t>
    </rPh>
    <rPh sb="11" eb="13">
      <t>ジョウキョウ</t>
    </rPh>
    <phoneticPr fontId="11"/>
  </si>
  <si>
    <t>算定要件に対しての加配状況</t>
  </si>
  <si>
    <t>12:1</t>
  </si>
  <si>
    <t>30:1</t>
  </si>
  <si>
    <t>7.5:1</t>
  </si>
  <si>
    <t>20:1</t>
  </si>
  <si>
    <t>従業者の勤務体制一覧表</t>
  </si>
  <si>
    <t>職種</t>
    <rPh sb="0" eb="2">
      <t>ショクシュ</t>
    </rPh>
    <phoneticPr fontId="11"/>
  </si>
  <si>
    <t>勤務形態</t>
    <rPh sb="0" eb="2">
      <t>キンム</t>
    </rPh>
    <rPh sb="2" eb="4">
      <t>ケイタイ</t>
    </rPh>
    <phoneticPr fontId="11"/>
  </si>
  <si>
    <t>氏名</t>
    <rPh sb="0" eb="2">
      <t>シメイ</t>
    </rPh>
    <phoneticPr fontId="11"/>
  </si>
  <si>
    <t>第１週</t>
    <rPh sb="0" eb="1">
      <t>ダイ</t>
    </rPh>
    <rPh sb="2" eb="3">
      <t>シュウ</t>
    </rPh>
    <phoneticPr fontId="11"/>
  </si>
  <si>
    <t>第２週</t>
    <rPh sb="0" eb="1">
      <t>ダイ</t>
    </rPh>
    <rPh sb="2" eb="3">
      <t>シュウ</t>
    </rPh>
    <phoneticPr fontId="11"/>
  </si>
  <si>
    <t>第３週</t>
    <rPh sb="0" eb="1">
      <t>ダイ</t>
    </rPh>
    <rPh sb="2" eb="3">
      <t>シュウ</t>
    </rPh>
    <phoneticPr fontId="11"/>
  </si>
  <si>
    <t>第４週</t>
    <rPh sb="0" eb="1">
      <t>ダイ</t>
    </rPh>
    <rPh sb="2" eb="3">
      <t>シュウ</t>
    </rPh>
    <phoneticPr fontId="11"/>
  </si>
  <si>
    <t>4週の合計</t>
    <rPh sb="1" eb="2">
      <t>シュウ</t>
    </rPh>
    <rPh sb="3" eb="5">
      <t>ゴウケイ</t>
    </rPh>
    <phoneticPr fontId="11"/>
  </si>
  <si>
    <t>週平均の勤務時間</t>
    <rPh sb="0" eb="3">
      <t>シュウヘイキン</t>
    </rPh>
    <rPh sb="4" eb="6">
      <t>キンム</t>
    </rPh>
    <rPh sb="6" eb="8">
      <t>ジカン</t>
    </rPh>
    <phoneticPr fontId="11"/>
  </si>
  <si>
    <t>常勤換算後の人数</t>
    <rPh sb="0" eb="2">
      <t>ジョウキン</t>
    </rPh>
    <rPh sb="2" eb="4">
      <t>カンザン</t>
    </rPh>
    <rPh sb="4" eb="5">
      <t>ゴ</t>
    </rPh>
    <rPh sb="6" eb="8">
      <t>ニンズウ</t>
    </rPh>
    <phoneticPr fontId="11"/>
  </si>
  <si>
    <t>特定従業者換算後の人数</t>
    <rPh sb="0" eb="2">
      <t>トクテイ</t>
    </rPh>
    <rPh sb="2" eb="5">
      <t>ジュウギョウシャ</t>
    </rPh>
    <rPh sb="5" eb="7">
      <t>カンザン</t>
    </rPh>
    <rPh sb="7" eb="8">
      <t>ゴ</t>
    </rPh>
    <rPh sb="9" eb="11">
      <t>ニンズウ</t>
    </rPh>
    <phoneticPr fontId="11"/>
  </si>
  <si>
    <t>兼務先</t>
    <rPh sb="0" eb="2">
      <t>ケンム</t>
    </rPh>
    <rPh sb="2" eb="3">
      <t>サキ</t>
    </rPh>
    <phoneticPr fontId="11"/>
  </si>
  <si>
    <t>月</t>
    <rPh sb="0" eb="1">
      <t>ゲツ</t>
    </rPh>
    <phoneticPr fontId="11"/>
  </si>
  <si>
    <t>火</t>
    <rPh sb="0" eb="1">
      <t>カ</t>
    </rPh>
    <phoneticPr fontId="11"/>
  </si>
  <si>
    <t>水</t>
    <rPh sb="0" eb="1">
      <t>スイ</t>
    </rPh>
    <phoneticPr fontId="11"/>
  </si>
  <si>
    <t>木</t>
    <rPh sb="0" eb="1">
      <t>モク</t>
    </rPh>
    <phoneticPr fontId="11"/>
  </si>
  <si>
    <t>金</t>
    <rPh sb="0" eb="1">
      <t>キン</t>
    </rPh>
    <phoneticPr fontId="11"/>
  </si>
  <si>
    <t>土</t>
    <rPh sb="0" eb="1">
      <t>ド</t>
    </rPh>
    <phoneticPr fontId="11"/>
  </si>
  <si>
    <t>日</t>
    <rPh sb="0" eb="1">
      <t>ニチ</t>
    </rPh>
    <phoneticPr fontId="11"/>
  </si>
  <si>
    <t>夜間及び深夜の時間帯以外の時間帯</t>
    <rPh sb="10" eb="12">
      <t>イガイ</t>
    </rPh>
    <rPh sb="13" eb="15">
      <t>ジカン</t>
    </rPh>
    <rPh sb="15" eb="16">
      <t>タイ</t>
    </rPh>
    <phoneticPr fontId="11"/>
  </si>
  <si>
    <t>サービス管理
責任者</t>
  </si>
  <si>
    <t>世話人</t>
    <rPh sb="0" eb="3">
      <t>セワニン</t>
    </rPh>
    <phoneticPr fontId="11"/>
  </si>
  <si>
    <t>生活支援員</t>
    <rPh sb="0" eb="2">
      <t>セイカツ</t>
    </rPh>
    <rPh sb="2" eb="5">
      <t>シエンイン</t>
    </rPh>
    <phoneticPr fontId="11"/>
  </si>
  <si>
    <t>世話人・生活支援員の合計</t>
    <rPh sb="0" eb="3">
      <t>セワニン</t>
    </rPh>
    <rPh sb="4" eb="6">
      <t>セイカツ</t>
    </rPh>
    <rPh sb="6" eb="9">
      <t>シエンイン</t>
    </rPh>
    <rPh sb="10" eb="12">
      <t>ゴウケイ</t>
    </rPh>
    <phoneticPr fontId="11"/>
  </si>
  <si>
    <t>総合計</t>
    <rPh sb="0" eb="1">
      <t>ソウ</t>
    </rPh>
    <rPh sb="1" eb="3">
      <t>ゴウケイ</t>
    </rPh>
    <phoneticPr fontId="11"/>
  </si>
  <si>
    <t>1週間に当該事業所における常勤職員の勤務すべき時間数（就業規則上に定める時間数）</t>
  </si>
  <si>
    <t>加配する特定従業者（世話人等）の勤務体制一覧表</t>
    <rPh sb="0" eb="2">
      <t>カハイ</t>
    </rPh>
    <rPh sb="4" eb="6">
      <t>トクテイ</t>
    </rPh>
    <rPh sb="6" eb="9">
      <t>ジュウギョウシャ</t>
    </rPh>
    <rPh sb="10" eb="12">
      <t>セワ</t>
    </rPh>
    <rPh sb="12" eb="14">
      <t>ニンナド</t>
    </rPh>
    <phoneticPr fontId="11"/>
  </si>
  <si>
    <t>世話人等</t>
    <rPh sb="0" eb="3">
      <t>セワニン</t>
    </rPh>
    <rPh sb="3" eb="4">
      <t>ナド</t>
    </rPh>
    <phoneticPr fontId="11"/>
  </si>
  <si>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11"/>
  </si>
  <si>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11"/>
  </si>
  <si>
    <t>１　職員の配置状況（既存資料の添付可）</t>
    <rPh sb="2" eb="4">
      <t>ショクインハ</t>
    </rPh>
    <rPh sb="5" eb="7">
      <t>ハイチジ</t>
    </rPh>
    <rPh sb="7" eb="9">
      <t>ジョウキョウキ</t>
    </rPh>
    <rPh sb="10" eb="12">
      <t>キソンシ</t>
    </rPh>
    <rPh sb="12" eb="14">
      <t>シリョウテ</t>
    </rPh>
    <rPh sb="15" eb="17">
      <t>テンプカ</t>
    </rPh>
    <rPh sb="17" eb="18">
      <t>カ</t>
    </rPh>
    <phoneticPr fontId="31"/>
  </si>
  <si>
    <t>　　年　　月　　日現在</t>
    <rPh sb="2" eb="3">
      <t>ネンツ</t>
    </rPh>
    <rPh sb="5" eb="6">
      <t>ツキニ</t>
    </rPh>
    <rPh sb="8" eb="9">
      <t>ニチゲ</t>
    </rPh>
    <rPh sb="9" eb="11">
      <t>ゲンザイ</t>
    </rPh>
    <phoneticPr fontId="31"/>
  </si>
  <si>
    <t>職　　　　種</t>
    <rPh sb="0" eb="1">
      <t>ショクタ</t>
    </rPh>
    <rPh sb="5" eb="6">
      <t>タネ</t>
    </rPh>
    <phoneticPr fontId="31"/>
  </si>
  <si>
    <t>氏　　　　名</t>
    <rPh sb="0" eb="1">
      <t>シメ</t>
    </rPh>
    <rPh sb="5" eb="6">
      <t>メイ</t>
    </rPh>
    <phoneticPr fontId="31"/>
  </si>
  <si>
    <t>年齢</t>
    <rPh sb="0" eb="2">
      <t>ネンレイ</t>
    </rPh>
    <phoneticPr fontId="31"/>
  </si>
  <si>
    <t>資格</t>
    <rPh sb="0" eb="2">
      <t>シカク</t>
    </rPh>
    <phoneticPr fontId="31"/>
  </si>
  <si>
    <t>勤務形態
区分</t>
    <rPh sb="0" eb="2">
      <t>キンムケ</t>
    </rPh>
    <rPh sb="2" eb="4">
      <t>ケイタイク</t>
    </rPh>
    <rPh sb="5" eb="7">
      <t>クブン</t>
    </rPh>
    <phoneticPr fontId="31"/>
  </si>
  <si>
    <t>勤続年数</t>
    <rPh sb="0" eb="2">
      <t>キンゾクネ</t>
    </rPh>
    <rPh sb="2" eb="4">
      <t>ネンスウ</t>
    </rPh>
    <phoneticPr fontId="31"/>
  </si>
  <si>
    <t>兼任先事業所名
とその職種</t>
    <rPh sb="0" eb="2">
      <t>ケンニンサ</t>
    </rPh>
    <rPh sb="2" eb="3">
      <t>サキジ</t>
    </rPh>
    <rPh sb="3" eb="6">
      <t>ジギョウショナ</t>
    </rPh>
    <rPh sb="6" eb="7">
      <t>ナシ</t>
    </rPh>
    <rPh sb="11" eb="13">
      <t>ショクシュ</t>
    </rPh>
    <phoneticPr fontId="31"/>
  </si>
  <si>
    <t>当該事業所
の勤務割合</t>
    <rPh sb="0" eb="2">
      <t>トウガイジ</t>
    </rPh>
    <rPh sb="2" eb="5">
      <t>ジギョウショキ</t>
    </rPh>
    <rPh sb="7" eb="9">
      <t>キンムワ</t>
    </rPh>
    <rPh sb="9" eb="11">
      <t>ワリアイ</t>
    </rPh>
    <phoneticPr fontId="31"/>
  </si>
  <si>
    <t>備　　　　　考</t>
    <rPh sb="0" eb="1">
      <t>ソナエコ</t>
    </rPh>
    <rPh sb="6" eb="7">
      <t>コウ</t>
    </rPh>
    <phoneticPr fontId="31"/>
  </si>
  <si>
    <t>例</t>
    <rPh sb="0" eb="1">
      <t>レイ</t>
    </rPh>
    <phoneticPr fontId="31"/>
  </si>
  <si>
    <t>管理者</t>
    <rPh sb="0" eb="3">
      <t>カンリシャ</t>
    </rPh>
    <phoneticPr fontId="31"/>
  </si>
  <si>
    <t>○○　○○</t>
  </si>
  <si>
    <t>介護福祉士</t>
    <rPh sb="0" eb="2">
      <t>カイゴフ</t>
    </rPh>
    <rPh sb="2" eb="5">
      <t>フクシシ</t>
    </rPh>
    <phoneticPr fontId="31"/>
  </si>
  <si>
    <t>Ｂ</t>
  </si>
  <si>
    <t>1年6月</t>
    <rPh sb="1" eb="2">
      <t>ネンツ</t>
    </rPh>
    <rPh sb="3" eb="4">
      <t>ツキ</t>
    </rPh>
    <phoneticPr fontId="31"/>
  </si>
  <si>
    <t>□□事業所管理者</t>
    <rPh sb="2" eb="5">
      <t>ジギョウショカ</t>
    </rPh>
    <rPh sb="5" eb="8">
      <t>カンリシャ</t>
    </rPh>
    <phoneticPr fontId="31"/>
  </si>
  <si>
    <t>0.5</t>
  </si>
  <si>
    <t>サービス管理責任者</t>
    <rPh sb="4" eb="6">
      <t>カンリセ</t>
    </rPh>
    <rPh sb="6" eb="8">
      <t>セキニンシ</t>
    </rPh>
    <rPh sb="8" eb="9">
      <t>シャ</t>
    </rPh>
    <phoneticPr fontId="31"/>
  </si>
  <si>
    <t>××　××</t>
  </si>
  <si>
    <t>ヘルパー1級</t>
    <rPh sb="5" eb="6">
      <t>キュウ</t>
    </rPh>
    <phoneticPr fontId="31"/>
  </si>
  <si>
    <t>Ａ</t>
  </si>
  <si>
    <r>
      <t>1</t>
    </r>
    <r>
      <rPr>
        <sz val="11"/>
        <color theme="1"/>
        <rFont val="游ゴシック"/>
        <family val="2"/>
        <charset val="128"/>
        <scheme val="minor"/>
      </rPr>
      <t>0年1月</t>
    </r>
    <rPh sb="2" eb="3">
      <t>ネンツ</t>
    </rPh>
    <rPh sb="4" eb="5">
      <t>ツキ</t>
    </rPh>
    <phoneticPr fontId="31"/>
  </si>
  <si>
    <t>世話人</t>
    <rPh sb="0" eb="2">
      <t>セワニ</t>
    </rPh>
    <rPh sb="2" eb="3">
      <t>ニン</t>
    </rPh>
    <phoneticPr fontId="31"/>
  </si>
  <si>
    <t>△△　△△</t>
  </si>
  <si>
    <t>ヘルパー3級</t>
    <rPh sb="5" eb="6">
      <t>キュウ</t>
    </rPh>
    <phoneticPr fontId="31"/>
  </si>
  <si>
    <r>
      <t>5</t>
    </r>
    <r>
      <rPr>
        <sz val="11"/>
        <color theme="1"/>
        <rFont val="游ゴシック"/>
        <family val="2"/>
        <charset val="128"/>
        <scheme val="minor"/>
      </rPr>
      <t>年9月</t>
    </r>
    <rPh sb="1" eb="2">
      <t>ネンツ</t>
    </rPh>
    <rPh sb="3" eb="4">
      <t>ツキ</t>
    </rPh>
    <phoneticPr fontId="31"/>
  </si>
  <si>
    <t>注</t>
    <rPh sb="0" eb="1">
      <t>チュウ</t>
    </rPh>
    <phoneticPr fontId="31"/>
  </si>
  <si>
    <t>１　資格は、介護福祉士、ヘルパー１級、看護師、准看護師、無資格等と記載すること。</t>
  </si>
  <si>
    <t>２　勤務年数は、当該事業所における勤務年月数を記載すること。</t>
    <rPh sb="2" eb="4">
      <t>キンムネ</t>
    </rPh>
    <rPh sb="4" eb="6">
      <t>ネンスウト</t>
    </rPh>
    <rPh sb="8" eb="10">
      <t>トウガイジ</t>
    </rPh>
    <rPh sb="10" eb="13">
      <t>ジギョウショキ</t>
    </rPh>
    <rPh sb="17" eb="19">
      <t>キンムネ</t>
    </rPh>
    <rPh sb="19" eb="21">
      <t>ネンゲツス</t>
    </rPh>
    <rPh sb="21" eb="22">
      <t>スウキ</t>
    </rPh>
    <rPh sb="23" eb="25">
      <t>キサイ</t>
    </rPh>
    <phoneticPr fontId="31"/>
  </si>
  <si>
    <t>３　勤務形態区分は、Ａ：常勤で専従、Ｂ：常勤で兼務、Ｃ：常勤以外で専従、Ｄ：常勤以外で兼務と表示すること。</t>
    <rPh sb="2" eb="4">
      <t>キンムケ</t>
    </rPh>
    <rPh sb="4" eb="6">
      <t>ケイタイク</t>
    </rPh>
    <rPh sb="6" eb="8">
      <t>クブンジ</t>
    </rPh>
    <rPh sb="12" eb="14">
      <t>ジョウキンセ</t>
    </rPh>
    <rPh sb="15" eb="17">
      <t>センジュウジ</t>
    </rPh>
    <rPh sb="20" eb="22">
      <t>ジョウキンケ</t>
    </rPh>
    <rPh sb="23" eb="25">
      <t>ケンムジ</t>
    </rPh>
    <rPh sb="28" eb="30">
      <t>ジョウキンイ</t>
    </rPh>
    <rPh sb="30" eb="32">
      <t>イガイセ</t>
    </rPh>
    <rPh sb="33" eb="35">
      <t>センジュウジ</t>
    </rPh>
    <rPh sb="38" eb="40">
      <t>ジョウキンイ</t>
    </rPh>
    <rPh sb="40" eb="42">
      <t>イガイケ</t>
    </rPh>
    <rPh sb="43" eb="45">
      <t>ケンムヒ</t>
    </rPh>
    <rPh sb="46" eb="48">
      <t>ヒョウジ</t>
    </rPh>
    <phoneticPr fontId="31"/>
  </si>
  <si>
    <t>４　兼任先が同一事業所の別職種である場合は、「同事業所」として兼務する職種を記載すること。</t>
  </si>
  <si>
    <t>５　当該事業所の勤務割合は、常勤専任者の勤務時間を１とした場合の割合を記載する。</t>
  </si>
  <si>
    <t>２　直接処遇職員（介護職員等）の勤務状況</t>
    <rPh sb="2" eb="4">
      <t>チョクセツシ</t>
    </rPh>
    <rPh sb="4" eb="6">
      <t>ショグウシ</t>
    </rPh>
    <rPh sb="6" eb="8">
      <t>ショクインカ</t>
    </rPh>
    <rPh sb="9" eb="11">
      <t>カイゴシ</t>
    </rPh>
    <rPh sb="11" eb="13">
      <t>ショクイント</t>
    </rPh>
    <rPh sb="13" eb="14">
      <t>トウキ</t>
    </rPh>
    <rPh sb="16" eb="18">
      <t>キンムジ</t>
    </rPh>
    <rPh sb="18" eb="20">
      <t>ジョウキョウ</t>
    </rPh>
    <phoneticPr fontId="31"/>
  </si>
  <si>
    <t>区分</t>
    <rPh sb="0" eb="2">
      <t>クブン</t>
    </rPh>
    <phoneticPr fontId="31"/>
  </si>
  <si>
    <t>勤務開始時間</t>
    <rPh sb="0" eb="2">
      <t>キンムカ</t>
    </rPh>
    <rPh sb="2" eb="4">
      <t>カイシジ</t>
    </rPh>
    <rPh sb="4" eb="6">
      <t>ジカン</t>
    </rPh>
    <phoneticPr fontId="31"/>
  </si>
  <si>
    <t>勤務終了時間</t>
    <rPh sb="0" eb="2">
      <t>キンムシ</t>
    </rPh>
    <rPh sb="2" eb="4">
      <t>シュウリョウジ</t>
    </rPh>
    <rPh sb="4" eb="6">
      <t>ジカン</t>
    </rPh>
    <phoneticPr fontId="31"/>
  </si>
  <si>
    <t>勤務時間</t>
    <rPh sb="0" eb="2">
      <t>キンムジ</t>
    </rPh>
    <rPh sb="2" eb="4">
      <t>ジカン</t>
    </rPh>
    <phoneticPr fontId="31"/>
  </si>
  <si>
    <t>備考</t>
    <rPh sb="0" eb="2">
      <t>ビコウ</t>
    </rPh>
    <phoneticPr fontId="31"/>
  </si>
  <si>
    <t>実働</t>
    <rPh sb="0" eb="2">
      <t>ジツドウ</t>
    </rPh>
    <phoneticPr fontId="31"/>
  </si>
  <si>
    <t>休憩</t>
    <rPh sb="0" eb="2">
      <t>キュウケイ</t>
    </rPh>
    <phoneticPr fontId="31"/>
  </si>
  <si>
    <t>計</t>
    <rPh sb="0" eb="1">
      <t>ケイ</t>
    </rPh>
    <phoneticPr fontId="31"/>
  </si>
  <si>
    <t>早番</t>
    <rPh sb="0" eb="2">
      <t>ハヤバン</t>
    </rPh>
    <phoneticPr fontId="31"/>
  </si>
  <si>
    <t>平常</t>
    <rPh sb="0" eb="2">
      <t>ヘイジョウ</t>
    </rPh>
    <phoneticPr fontId="31"/>
  </si>
  <si>
    <t>遅番</t>
    <rPh sb="0" eb="2">
      <t>オソバン</t>
    </rPh>
    <phoneticPr fontId="31"/>
  </si>
  <si>
    <t>※　事業所で作成している業務分担表の写しを添付してください（直接処遇職員以外の職種を含む。）。</t>
    <rPh sb="2" eb="5">
      <t>ジギョウショサ</t>
    </rPh>
    <rPh sb="6" eb="8">
      <t>サクセイギ</t>
    </rPh>
    <rPh sb="12" eb="14">
      <t>ギョウムブ</t>
    </rPh>
    <rPh sb="14" eb="16">
      <t>ブンタンオ</t>
    </rPh>
    <rPh sb="16" eb="17">
      <t>オモテウ</t>
    </rPh>
    <rPh sb="18" eb="19">
      <t>ウツテ</t>
    </rPh>
    <rPh sb="21" eb="23">
      <t>テンプチ</t>
    </rPh>
    <rPh sb="30" eb="32">
      <t>チョクセツシ</t>
    </rPh>
    <rPh sb="32" eb="34">
      <t>ショグウシ</t>
    </rPh>
    <rPh sb="34" eb="36">
      <t>ショクインイ</t>
    </rPh>
    <rPh sb="36" eb="38">
      <t>イガイシ</t>
    </rPh>
    <rPh sb="39" eb="41">
      <t>ショクシュフ</t>
    </rPh>
    <rPh sb="42" eb="43">
      <t>フク</t>
    </rPh>
    <phoneticPr fontId="31"/>
  </si>
  <si>
    <t>（参考）利用者の基本的な１日のスケジュール（日課）</t>
    <rPh sb="1" eb="3">
      <t>サンコウリ</t>
    </rPh>
    <rPh sb="4" eb="7">
      <t>リヨウシャキ</t>
    </rPh>
    <rPh sb="8" eb="11">
      <t>キホンテキニ</t>
    </rPh>
    <rPh sb="13" eb="14">
      <t>ニチニ</t>
    </rPh>
    <rPh sb="22" eb="24">
      <t>ニッカ</t>
    </rPh>
    <phoneticPr fontId="31"/>
  </si>
  <si>
    <t>※　右端の「朝食」「夕食」「自由時間」等を利用して記載願います。必要により、内容を書き換えて利用してください。</t>
    <rPh sb="2" eb="4">
      <t>ミギハシチ</t>
    </rPh>
    <rPh sb="6" eb="8">
      <t>チョウショクユ</t>
    </rPh>
    <rPh sb="10" eb="12">
      <t>ユウショクジ</t>
    </rPh>
    <rPh sb="14" eb="16">
      <t>ジユウジ</t>
    </rPh>
    <rPh sb="16" eb="18">
      <t>ジカント</t>
    </rPh>
    <rPh sb="19" eb="20">
      <t>トウリ</t>
    </rPh>
    <rPh sb="21" eb="23">
      <t>リヨウキ</t>
    </rPh>
    <rPh sb="25" eb="27">
      <t>キサイネ</t>
    </rPh>
    <rPh sb="27" eb="28">
      <t>ネガヒ</t>
    </rPh>
    <rPh sb="32" eb="34">
      <t>ヒツヨウナ</t>
    </rPh>
    <rPh sb="38" eb="40">
      <t>ナイヨウカ</t>
    </rPh>
    <rPh sb="41" eb="42">
      <t>カカ</t>
    </rPh>
    <rPh sb="43" eb="44">
      <t>カリ</t>
    </rPh>
    <rPh sb="46" eb="48">
      <t>リヨウ</t>
    </rPh>
    <phoneticPr fontId="31"/>
  </si>
  <si>
    <t>※　事業所で利用している資料等があれば、上表に代えて添付してください。</t>
    <rPh sb="2" eb="4">
      <t>ジギョウシ</t>
    </rPh>
    <rPh sb="4" eb="5">
      <t>ショリ</t>
    </rPh>
    <rPh sb="6" eb="8">
      <t>リヨウシ</t>
    </rPh>
    <rPh sb="12" eb="14">
      <t>シリョウト</t>
    </rPh>
    <rPh sb="14" eb="15">
      <t>トウウ</t>
    </rPh>
    <rPh sb="20" eb="21">
      <t>ウエヒ</t>
    </rPh>
    <rPh sb="21" eb="22">
      <t>ヒョウカ</t>
    </rPh>
    <rPh sb="23" eb="24">
      <t>カテ</t>
    </rPh>
    <rPh sb="26" eb="28">
      <t>テンプ</t>
    </rPh>
    <phoneticPr fontId="31"/>
  </si>
  <si>
    <t>【記載例】</t>
    <rPh sb="1" eb="3">
      <t>キサイレ</t>
    </rPh>
    <rPh sb="3" eb="4">
      <t>レイ</t>
    </rPh>
    <phoneticPr fontId="31"/>
  </si>
  <si>
    <r>
      <t>３</t>
    </r>
    <r>
      <rPr>
        <b/>
        <sz val="11"/>
        <rFont val="ＭＳ Ｐゴシック"/>
        <family val="3"/>
        <charset val="128"/>
      </rPr>
      <t>　障害福祉サービス費の請求状況</t>
    </r>
    <r>
      <rPr>
        <sz val="11"/>
        <color theme="1"/>
        <rFont val="游ゴシック"/>
        <family val="2"/>
        <charset val="128"/>
        <scheme val="minor"/>
      </rPr>
      <t>（直近月の状況）　</t>
    </r>
    <r>
      <rPr>
        <b/>
        <sz val="12"/>
        <rFont val="ＭＳ Ｐゴシック"/>
        <family val="3"/>
        <charset val="128"/>
      </rPr>
      <t>介護サービス包括型</t>
    </r>
    <rPh sb="2" eb="4">
      <t>ショウガイフ</t>
    </rPh>
    <rPh sb="4" eb="6">
      <t>フクシヒ</t>
    </rPh>
    <rPh sb="10" eb="11">
      <t>ヒセ</t>
    </rPh>
    <rPh sb="12" eb="14">
      <t>セイキュウジ</t>
    </rPh>
    <rPh sb="14" eb="16">
      <t>ジョウキョウチ</t>
    </rPh>
    <rPh sb="17" eb="19">
      <t>チョッキンツ</t>
    </rPh>
    <rPh sb="19" eb="20">
      <t>ツキジ</t>
    </rPh>
    <rPh sb="21" eb="23">
      <t>ジョウキョウカ</t>
    </rPh>
    <rPh sb="25" eb="27">
      <t>カイゴホ</t>
    </rPh>
    <rPh sb="31" eb="33">
      <t>ホウカツガ</t>
    </rPh>
    <rPh sb="33" eb="34">
      <t>ガタ</t>
    </rPh>
    <phoneticPr fontId="31"/>
  </si>
  <si>
    <t>※</t>
  </si>
  <si>
    <t>（空白）</t>
    <rPh sb="1" eb="3">
      <t>クウハク</t>
    </rPh>
    <phoneticPr fontId="31"/>
  </si>
  <si>
    <t>部分はプルダウンメニューから該当するものを選択してください。</t>
    <rPh sb="0" eb="2">
      <t>ブブンガ</t>
    </rPh>
    <rPh sb="14" eb="16">
      <t>ガイトウセ</t>
    </rPh>
    <rPh sb="21" eb="23">
      <t>センタク</t>
    </rPh>
    <phoneticPr fontId="31"/>
  </si>
  <si>
    <t>空白に戻す場合はDeleteキーで消去してください。</t>
    <rPh sb="0" eb="2">
      <t>クウハクモ</t>
    </rPh>
    <rPh sb="3" eb="4">
      <t>モドバ</t>
    </rPh>
    <rPh sb="5" eb="7">
      <t>バアイシ</t>
    </rPh>
    <rPh sb="17" eb="19">
      <t>ショウキョ</t>
    </rPh>
    <phoneticPr fontId="31"/>
  </si>
  <si>
    <t>　　年　　月分</t>
    <rPh sb="2" eb="3">
      <t>ネンガ</t>
    </rPh>
    <rPh sb="5" eb="6">
      <t>ガツブ</t>
    </rPh>
    <rPh sb="6" eb="7">
      <t>ブン</t>
    </rPh>
    <phoneticPr fontId="31"/>
  </si>
  <si>
    <t>件数</t>
    <rPh sb="0" eb="2">
      <t>ケンスウ</t>
    </rPh>
    <phoneticPr fontId="31"/>
  </si>
  <si>
    <t>利用実人員</t>
    <rPh sb="0" eb="2">
      <t>リヨウジ</t>
    </rPh>
    <rPh sb="2" eb="3">
      <t>ジツジ</t>
    </rPh>
    <rPh sb="3" eb="5">
      <t>ジンイン</t>
    </rPh>
    <phoneticPr fontId="31"/>
  </si>
  <si>
    <t>（日数）</t>
    <rPh sb="1" eb="3">
      <t>ニッスウ</t>
    </rPh>
    <phoneticPr fontId="31"/>
  </si>
  <si>
    <t>（単位：人）</t>
    <rPh sb="1" eb="3">
      <t>タンイヒ</t>
    </rPh>
    <rPh sb="4" eb="5">
      <t>ヒト</t>
    </rPh>
    <phoneticPr fontId="31"/>
  </si>
  <si>
    <t>共同生活援助サービス費（Ⅰ）</t>
    <rPh sb="0" eb="2">
      <t>キョウドウセ</t>
    </rPh>
    <rPh sb="2" eb="4">
      <t>セイカツヒ</t>
    </rPh>
    <rPh sb="10" eb="11">
      <t>ヒ</t>
    </rPh>
    <phoneticPr fontId="31"/>
  </si>
  <si>
    <t>長期帰宅時支援加算</t>
    <rPh sb="0" eb="2">
      <t>チョウキキ</t>
    </rPh>
    <rPh sb="2" eb="5">
      <t>キタクジシ</t>
    </rPh>
    <rPh sb="5" eb="7">
      <t>シエンカ</t>
    </rPh>
    <rPh sb="7" eb="9">
      <t>カサン</t>
    </rPh>
    <phoneticPr fontId="31"/>
  </si>
  <si>
    <t>共同生活援助サービス費（Ⅱ）※体験利用</t>
    <rPh sb="0" eb="2">
      <t>キョウドウセ</t>
    </rPh>
    <rPh sb="2" eb="4">
      <t>セイカツヒ</t>
    </rPh>
    <rPh sb="10" eb="11">
      <t>ヒタ</t>
    </rPh>
    <rPh sb="15" eb="17">
      <t>タイケンリ</t>
    </rPh>
    <rPh sb="17" eb="19">
      <t>リヨウ</t>
    </rPh>
    <phoneticPr fontId="31"/>
  </si>
  <si>
    <t>地域生活移行個別支援特別加算</t>
    <rPh sb="0" eb="2">
      <t>チイキセ</t>
    </rPh>
    <rPh sb="2" eb="4">
      <t>セイカツイ</t>
    </rPh>
    <rPh sb="4" eb="6">
      <t>イコウコ</t>
    </rPh>
    <rPh sb="6" eb="8">
      <t>コベツシ</t>
    </rPh>
    <rPh sb="8" eb="10">
      <t>シエント</t>
    </rPh>
    <rPh sb="10" eb="12">
      <t>トクベツカ</t>
    </rPh>
    <rPh sb="12" eb="14">
      <t>カサン</t>
    </rPh>
    <phoneticPr fontId="31"/>
  </si>
  <si>
    <t>福祉専門職員配置等加算</t>
    <rPh sb="0" eb="2">
      <t>フクシセ</t>
    </rPh>
    <rPh sb="2" eb="4">
      <t>センモンシ</t>
    </rPh>
    <rPh sb="4" eb="6">
      <t>ショクインハ</t>
    </rPh>
    <rPh sb="6" eb="9">
      <t>ハイチトウカ</t>
    </rPh>
    <rPh sb="9" eb="11">
      <t>カサン</t>
    </rPh>
    <phoneticPr fontId="31"/>
  </si>
  <si>
    <t>医療連携体制加算（Ⅰ～Ⅶ）</t>
    <rPh sb="0" eb="2">
      <t>イリョウレ</t>
    </rPh>
    <rPh sb="2" eb="4">
      <t>レンケイタ</t>
    </rPh>
    <rPh sb="4" eb="6">
      <t>タイセイカ</t>
    </rPh>
    <rPh sb="6" eb="8">
      <t>カサン</t>
    </rPh>
    <phoneticPr fontId="31"/>
  </si>
  <si>
    <t>視覚・聴覚言語障害者支援体制加算</t>
    <rPh sb="0" eb="2">
      <t>シカクチ</t>
    </rPh>
    <rPh sb="3" eb="5">
      <t>チョウカクゲ</t>
    </rPh>
    <rPh sb="5" eb="7">
      <t>ゲンゴシ</t>
    </rPh>
    <rPh sb="7" eb="9">
      <t>ショウガイシ</t>
    </rPh>
    <rPh sb="9" eb="10">
      <t>シャシ</t>
    </rPh>
    <rPh sb="10" eb="12">
      <t>シエンタ</t>
    </rPh>
    <rPh sb="12" eb="14">
      <t>タイセイカ</t>
    </rPh>
    <rPh sb="14" eb="15">
      <t>カサ</t>
    </rPh>
    <rPh sb="15" eb="16">
      <t>サン</t>
    </rPh>
    <phoneticPr fontId="31"/>
  </si>
  <si>
    <t>通勤者生活支援加算</t>
    <rPh sb="0" eb="3">
      <t>ツウキンシャセ</t>
    </rPh>
    <rPh sb="3" eb="5">
      <t>セイカツシ</t>
    </rPh>
    <rPh sb="5" eb="7">
      <t>シエンカ</t>
    </rPh>
    <rPh sb="7" eb="9">
      <t>カサン</t>
    </rPh>
    <phoneticPr fontId="31"/>
  </si>
  <si>
    <t>看護職員配置加算</t>
    <rPh sb="0" eb="2">
      <t>カンゴシ</t>
    </rPh>
    <rPh sb="2" eb="4">
      <t>ショクインハ</t>
    </rPh>
    <rPh sb="4" eb="6">
      <t>ハイチカ</t>
    </rPh>
    <rPh sb="6" eb="7">
      <t>カサ</t>
    </rPh>
    <rPh sb="7" eb="8">
      <t>サン</t>
    </rPh>
    <phoneticPr fontId="31"/>
  </si>
  <si>
    <t>福祉・介護職員処遇改善加算</t>
  </si>
  <si>
    <t>夜間支援等体制加算Ⅰ型</t>
    <rPh sb="0" eb="2">
      <t>ヤカンシ</t>
    </rPh>
    <rPh sb="2" eb="4">
      <t>シエント</t>
    </rPh>
    <rPh sb="4" eb="5">
      <t>トウタ</t>
    </rPh>
    <rPh sb="5" eb="7">
      <t>タイセイカ</t>
    </rPh>
    <rPh sb="7" eb="9">
      <t>カサンガ</t>
    </rPh>
    <rPh sb="10" eb="11">
      <t>ガタ</t>
    </rPh>
    <phoneticPr fontId="31"/>
  </si>
  <si>
    <t>夜間支援等体制加算Ⅱ型</t>
    <rPh sb="0" eb="2">
      <t>ヤカンシ</t>
    </rPh>
    <rPh sb="2" eb="4">
      <t>シエント</t>
    </rPh>
    <rPh sb="4" eb="5">
      <t>トウタ</t>
    </rPh>
    <rPh sb="5" eb="7">
      <t>タイセイカ</t>
    </rPh>
    <rPh sb="7" eb="9">
      <t>カサンガ</t>
    </rPh>
    <rPh sb="10" eb="11">
      <t>ガタ</t>
    </rPh>
    <phoneticPr fontId="31"/>
  </si>
  <si>
    <t>夜間支援等体制加算Ⅲ型</t>
    <rPh sb="0" eb="2">
      <t>ヤカンシ</t>
    </rPh>
    <rPh sb="2" eb="4">
      <t>シエント</t>
    </rPh>
    <rPh sb="4" eb="5">
      <t>トウタ</t>
    </rPh>
    <rPh sb="5" eb="7">
      <t>タイセイカ</t>
    </rPh>
    <rPh sb="7" eb="9">
      <t>カサンガ</t>
    </rPh>
    <rPh sb="10" eb="11">
      <t>ガタ</t>
    </rPh>
    <phoneticPr fontId="31"/>
  </si>
  <si>
    <t>精神障害者地域移行特別加算</t>
    <rPh sb="0" eb="2">
      <t>セイシンシ</t>
    </rPh>
    <rPh sb="2" eb="4">
      <t>ショウガイシ</t>
    </rPh>
    <rPh sb="4" eb="5">
      <t>シャチ</t>
    </rPh>
    <rPh sb="5" eb="7">
      <t>チイキイ</t>
    </rPh>
    <rPh sb="7" eb="9">
      <t>イコウト</t>
    </rPh>
    <rPh sb="9" eb="11">
      <t>トクベツカ</t>
    </rPh>
    <rPh sb="11" eb="12">
      <t>カサ</t>
    </rPh>
    <rPh sb="12" eb="13">
      <t>サン</t>
    </rPh>
    <phoneticPr fontId="31"/>
  </si>
  <si>
    <t>夜間支援等体制加算Ⅳ型</t>
    <rPh sb="0" eb="2">
      <t>ヤカンシ</t>
    </rPh>
    <rPh sb="2" eb="4">
      <t>シエント</t>
    </rPh>
    <rPh sb="4" eb="5">
      <t>トウタ</t>
    </rPh>
    <rPh sb="5" eb="7">
      <t>タイセイカ</t>
    </rPh>
    <rPh sb="7" eb="9">
      <t>カサンガ</t>
    </rPh>
    <rPh sb="10" eb="11">
      <t>ガタ</t>
    </rPh>
    <phoneticPr fontId="31"/>
  </si>
  <si>
    <t>強度行動障害者地域移行特別加算</t>
    <rPh sb="0" eb="2">
      <t>キョウドコ</t>
    </rPh>
    <rPh sb="2" eb="4">
      <t>コウドウシ</t>
    </rPh>
    <rPh sb="4" eb="7">
      <t>ショウガイシャチ</t>
    </rPh>
    <rPh sb="7" eb="9">
      <t>チイキイ</t>
    </rPh>
    <rPh sb="9" eb="11">
      <t>イコウト</t>
    </rPh>
    <rPh sb="11" eb="13">
      <t>トクベツカ</t>
    </rPh>
    <rPh sb="13" eb="15">
      <t>カサン</t>
    </rPh>
    <phoneticPr fontId="31"/>
  </si>
  <si>
    <t>夜間支援等体制加算Ⅴ型</t>
    <rPh sb="0" eb="2">
      <t>ヤカンシ</t>
    </rPh>
    <rPh sb="2" eb="4">
      <t>シエント</t>
    </rPh>
    <rPh sb="4" eb="5">
      <t>トウタ</t>
    </rPh>
    <rPh sb="5" eb="7">
      <t>タイセイカ</t>
    </rPh>
    <rPh sb="7" eb="9">
      <t>カサンガ</t>
    </rPh>
    <rPh sb="10" eb="11">
      <t>ガタ</t>
    </rPh>
    <phoneticPr fontId="31"/>
  </si>
  <si>
    <t>高次脳機能障害者支援体制加算</t>
    <rPh sb="0" eb="2">
      <t>こうじの</t>
    </rPh>
    <rPh sb="2" eb="5">
      <t>のうきのうし</t>
    </rPh>
    <rPh sb="5" eb="8">
      <t>しょうがいしゃし</t>
    </rPh>
    <rPh sb="8" eb="10">
      <t>しえんた</t>
    </rPh>
    <rPh sb="10" eb="12">
      <t>たいせいか</t>
    </rPh>
    <rPh sb="12" eb="14">
      <t>かさん</t>
    </rPh>
    <phoneticPr fontId="37" type="Hiragana"/>
  </si>
  <si>
    <t>夜間支援等体制加算Ⅵ型</t>
    <rPh sb="0" eb="2">
      <t>ヤカンシ</t>
    </rPh>
    <rPh sb="2" eb="4">
      <t>シエント</t>
    </rPh>
    <rPh sb="4" eb="5">
      <t>トウタ</t>
    </rPh>
    <rPh sb="5" eb="7">
      <t>タイセイカ</t>
    </rPh>
    <rPh sb="7" eb="9">
      <t>カサンガ</t>
    </rPh>
    <rPh sb="10" eb="11">
      <t>ガタ</t>
    </rPh>
    <phoneticPr fontId="31"/>
  </si>
  <si>
    <t>ピアサポート実施加算</t>
    <rPh sb="6" eb="8">
      <t>じっしか</t>
    </rPh>
    <rPh sb="8" eb="10">
      <t>かさん</t>
    </rPh>
    <phoneticPr fontId="37" type="Hiragana"/>
  </si>
  <si>
    <t>人員配置体制加算</t>
    <rPh sb="0" eb="2">
      <t>じんいんは</t>
    </rPh>
    <rPh sb="2" eb="4">
      <t>はいちた</t>
    </rPh>
    <rPh sb="4" eb="6">
      <t>たいせいか</t>
    </rPh>
    <rPh sb="6" eb="8">
      <t>かさん</t>
    </rPh>
    <phoneticPr fontId="37" type="Hiragana"/>
  </si>
  <si>
    <t>退去後ピアサポート実施加算</t>
    <rPh sb="0" eb="3">
      <t>たいきょごじ</t>
    </rPh>
    <rPh sb="9" eb="11">
      <t>じっしか</t>
    </rPh>
    <rPh sb="11" eb="13">
      <t>かさん</t>
    </rPh>
    <phoneticPr fontId="37" type="Hiragana"/>
  </si>
  <si>
    <t>重度障害者支援加算</t>
    <rPh sb="0" eb="2">
      <t>ジュウドシ</t>
    </rPh>
    <rPh sb="2" eb="5">
      <t>ショウガイシャシ</t>
    </rPh>
    <rPh sb="5" eb="7">
      <t>シエンカ</t>
    </rPh>
    <rPh sb="7" eb="9">
      <t>カサン</t>
    </rPh>
    <phoneticPr fontId="31"/>
  </si>
  <si>
    <t>集中的支援加算</t>
    <rPh sb="0" eb="3">
      <t>しゅうちゅうてきし</t>
    </rPh>
    <rPh sb="3" eb="7">
      <t>しえんかさん</t>
    </rPh>
    <phoneticPr fontId="37" type="Hiragana"/>
  </si>
  <si>
    <t>医療的ケア対応支援加算</t>
    <rPh sb="0" eb="3">
      <t>イリョウテキタ</t>
    </rPh>
    <rPh sb="5" eb="7">
      <t>タイオウシ</t>
    </rPh>
    <rPh sb="7" eb="9">
      <t>シエンカ</t>
    </rPh>
    <rPh sb="9" eb="11">
      <t>カサン</t>
    </rPh>
    <phoneticPr fontId="31"/>
  </si>
  <si>
    <t>日中支援加算Ⅰ型</t>
    <rPh sb="0" eb="2">
      <t>ニッチュウシ</t>
    </rPh>
    <rPh sb="2" eb="4">
      <t>シエンカ</t>
    </rPh>
    <rPh sb="4" eb="6">
      <t>カサンガ</t>
    </rPh>
    <rPh sb="7" eb="8">
      <t>ガタ</t>
    </rPh>
    <phoneticPr fontId="31"/>
  </si>
  <si>
    <t>日中支援加算Ⅱ型</t>
    <rPh sb="0" eb="2">
      <t>ニッチュウシ</t>
    </rPh>
    <rPh sb="2" eb="4">
      <t>シエンカ</t>
    </rPh>
    <rPh sb="4" eb="6">
      <t>カサンガ</t>
    </rPh>
    <rPh sb="7" eb="8">
      <t>ガタ</t>
    </rPh>
    <phoneticPr fontId="31"/>
  </si>
  <si>
    <t>強度行動障害者体験利用加算</t>
    <rPh sb="0" eb="2">
      <t>キョウドコ</t>
    </rPh>
    <rPh sb="2" eb="4">
      <t>コウドウシ</t>
    </rPh>
    <rPh sb="4" eb="7">
      <t>ショウガイシャタ</t>
    </rPh>
    <rPh sb="7" eb="9">
      <t>タイケンリ</t>
    </rPh>
    <rPh sb="9" eb="11">
      <t>リヨウカ</t>
    </rPh>
    <rPh sb="11" eb="13">
      <t>カサン</t>
    </rPh>
    <phoneticPr fontId="31"/>
  </si>
  <si>
    <t>区分４から区分６</t>
    <rPh sb="0" eb="2">
      <t>クブンク</t>
    </rPh>
    <rPh sb="5" eb="7">
      <t>クブン</t>
    </rPh>
    <phoneticPr fontId="31"/>
  </si>
  <si>
    <t>障害者支援施設等感染症対策向上加算</t>
    <rPh sb="0" eb="3">
      <t>しょうがいしゃし</t>
    </rPh>
    <rPh sb="3" eb="5">
      <t>しえんし</t>
    </rPh>
    <rPh sb="5" eb="7">
      <t>しせつと</t>
    </rPh>
    <rPh sb="7" eb="8">
      <t>とうか</t>
    </rPh>
    <rPh sb="8" eb="11">
      <t>かんせんしょうた</t>
    </rPh>
    <rPh sb="11" eb="13">
      <t>たいさくこ</t>
    </rPh>
    <rPh sb="13" eb="15">
      <t>こうじょうか</t>
    </rPh>
    <rPh sb="15" eb="17">
      <t>かさん</t>
    </rPh>
    <phoneticPr fontId="37" type="Hiragana"/>
  </si>
  <si>
    <t>区分３以下</t>
    <rPh sb="0" eb="2">
      <t>クブンイ</t>
    </rPh>
    <rPh sb="3" eb="5">
      <t>イカ</t>
    </rPh>
    <phoneticPr fontId="31"/>
  </si>
  <si>
    <t>新興感染症等施設療養加算</t>
    <rPh sb="0" eb="2">
      <t>しんこうか</t>
    </rPh>
    <rPh sb="2" eb="5">
      <t>かんせんしょうと</t>
    </rPh>
    <rPh sb="5" eb="6">
      <t>とうし</t>
    </rPh>
    <rPh sb="6" eb="8">
      <t>しせつり</t>
    </rPh>
    <rPh sb="8" eb="10">
      <t>りょうようか</t>
    </rPh>
    <rPh sb="10" eb="12">
      <t>かさん</t>
    </rPh>
    <phoneticPr fontId="37" type="Hiragana"/>
  </si>
  <si>
    <t>自立生活支援加算</t>
    <rPh sb="0" eb="2">
      <t>ジリツセ</t>
    </rPh>
    <rPh sb="2" eb="4">
      <t>セイカツシ</t>
    </rPh>
    <rPh sb="4" eb="6">
      <t>シエンカ</t>
    </rPh>
    <rPh sb="6" eb="8">
      <t>カサン</t>
    </rPh>
    <phoneticPr fontId="31"/>
  </si>
  <si>
    <t>入院時支援特別加算</t>
    <rPh sb="0" eb="2">
      <t>ニュウインジ</t>
    </rPh>
    <rPh sb="2" eb="3">
      <t>ジシ</t>
    </rPh>
    <rPh sb="3" eb="5">
      <t>シエント</t>
    </rPh>
    <rPh sb="5" eb="7">
      <t>トクベツカ</t>
    </rPh>
    <rPh sb="7" eb="9">
      <t>カサン</t>
    </rPh>
    <phoneticPr fontId="31"/>
  </si>
  <si>
    <t>長期入院時支援特別加算</t>
    <rPh sb="0" eb="2">
      <t>チョウキニ</t>
    </rPh>
    <rPh sb="2" eb="4">
      <t>ニュウインジ</t>
    </rPh>
    <rPh sb="4" eb="5">
      <t>ジシ</t>
    </rPh>
    <rPh sb="5" eb="7">
      <t>シエント</t>
    </rPh>
    <rPh sb="7" eb="9">
      <t>トクベツカ</t>
    </rPh>
    <rPh sb="9" eb="11">
      <t>カサン</t>
    </rPh>
    <phoneticPr fontId="31"/>
  </si>
  <si>
    <t>帰宅時支援加算</t>
    <rPh sb="0" eb="3">
      <t>キタクジシ</t>
    </rPh>
    <rPh sb="3" eb="5">
      <t>シエンカ</t>
    </rPh>
    <rPh sb="5" eb="7">
      <t>カサン</t>
    </rPh>
    <phoneticPr fontId="31"/>
  </si>
  <si>
    <t>請求額（基本報酬＋加算）
（利用定員　　人）</t>
    <rPh sb="0" eb="2">
      <t>セイキュウガ</t>
    </rPh>
    <rPh sb="2" eb="3">
      <t>ガクキ</t>
    </rPh>
    <rPh sb="4" eb="6">
      <t>キホンホ</t>
    </rPh>
    <rPh sb="6" eb="8">
      <t>ホウシュウカ</t>
    </rPh>
    <rPh sb="9" eb="11">
      <t>カサンリ</t>
    </rPh>
    <rPh sb="14" eb="16">
      <t>リヨウテ</t>
    </rPh>
    <rPh sb="16" eb="18">
      <t>テイインジ</t>
    </rPh>
    <rPh sb="20" eb="21">
      <t>ジン</t>
    </rPh>
    <phoneticPr fontId="31"/>
  </si>
  <si>
    <t>円</t>
    <rPh sb="0" eb="1">
      <t>エン</t>
    </rPh>
    <phoneticPr fontId="31"/>
  </si>
  <si>
    <t>※最終計は当該月に請求した総合計額を記載してください（上記表に記載した以外の加算減算も含めた合計額になるため、上記表の単純な合計額とは異なります）。</t>
    <rPh sb="1" eb="3">
      <t>サイシュウケ</t>
    </rPh>
    <rPh sb="3" eb="4">
      <t>ケイト</t>
    </rPh>
    <rPh sb="5" eb="7">
      <t>トウガイヅ</t>
    </rPh>
    <rPh sb="7" eb="8">
      <t>ヅキセ</t>
    </rPh>
    <rPh sb="9" eb="11">
      <t>セイキュウソ</t>
    </rPh>
    <rPh sb="13" eb="14">
      <t>ソウゴ</t>
    </rPh>
    <rPh sb="14" eb="16">
      <t>ゴウケイガ</t>
    </rPh>
    <rPh sb="16" eb="17">
      <t>ガクキ</t>
    </rPh>
    <rPh sb="18" eb="20">
      <t>キサイジ</t>
    </rPh>
    <rPh sb="27" eb="29">
      <t>ジョウキヒ</t>
    </rPh>
    <rPh sb="29" eb="30">
      <t>ヒョウキ</t>
    </rPh>
    <rPh sb="31" eb="33">
      <t>キサイイ</t>
    </rPh>
    <rPh sb="35" eb="37">
      <t>イガイカ</t>
    </rPh>
    <rPh sb="38" eb="40">
      <t>カサンフ</t>
    </rPh>
    <rPh sb="43" eb="44">
      <t>フクゴ</t>
    </rPh>
    <rPh sb="46" eb="49">
      <t>ゴウケイガクジ</t>
    </rPh>
    <rPh sb="55" eb="57">
      <t>ジョウキヒ</t>
    </rPh>
    <rPh sb="57" eb="58">
      <t>ヒョウタ</t>
    </rPh>
    <rPh sb="59" eb="61">
      <t>タンジュンゴ</t>
    </rPh>
    <rPh sb="62" eb="65">
      <t>ゴウケイガクコ</t>
    </rPh>
    <rPh sb="67" eb="68">
      <t>コト</t>
    </rPh>
    <phoneticPr fontId="31"/>
  </si>
  <si>
    <t>４　利用者の障害程度区分別人数・平均障害程度区分</t>
    <rPh sb="16" eb="18">
      <t>ヘイキンシ</t>
    </rPh>
    <rPh sb="18" eb="20">
      <t>ショウガイテ</t>
    </rPh>
    <rPh sb="20" eb="22">
      <t>テイドク</t>
    </rPh>
    <rPh sb="22" eb="24">
      <t>クブン</t>
    </rPh>
    <phoneticPr fontId="31"/>
  </si>
  <si>
    <t>区分１</t>
  </si>
  <si>
    <t>区分２</t>
  </si>
  <si>
    <t>区分３</t>
  </si>
  <si>
    <t>区分４</t>
  </si>
  <si>
    <t>区分５</t>
  </si>
  <si>
    <t>区分６</t>
  </si>
  <si>
    <t>利用者計</t>
  </si>
  <si>
    <t>平均障害程度区分</t>
    <rPh sb="0" eb="2">
      <t>ヘイキンシ</t>
    </rPh>
    <rPh sb="2" eb="4">
      <t>ショウガイテ</t>
    </rPh>
    <rPh sb="4" eb="6">
      <t>テイドク</t>
    </rPh>
    <rPh sb="6" eb="8">
      <t>クブン</t>
    </rPh>
    <phoneticPr fontId="31"/>
  </si>
  <si>
    <t>人</t>
    <rPh sb="0" eb="1">
      <t>ニン</t>
    </rPh>
    <phoneticPr fontId="31"/>
  </si>
  <si>
    <r>
      <t>５</t>
    </r>
    <r>
      <rPr>
        <b/>
        <sz val="11"/>
        <rFont val="ＭＳ Ｐゴシック"/>
        <family val="3"/>
        <charset val="128"/>
      </rPr>
      <t>　利用料（特定費用等）の徴収状況</t>
    </r>
    <r>
      <rPr>
        <sz val="11"/>
        <color theme="1"/>
        <rFont val="游ゴシック"/>
        <family val="2"/>
        <charset val="128"/>
        <scheme val="minor"/>
      </rPr>
      <t>（直近月の状況）　　　年　　月分</t>
    </r>
    <rPh sb="2" eb="5">
      <t>リヨウリョウト</t>
    </rPh>
    <rPh sb="6" eb="8">
      <t>トクテイヒ</t>
    </rPh>
    <rPh sb="8" eb="10">
      <t>ヒヨウト</t>
    </rPh>
    <rPh sb="10" eb="11">
      <t>トウチ</t>
    </rPh>
    <rPh sb="13" eb="15">
      <t>チョウシュウジ</t>
    </rPh>
    <rPh sb="15" eb="17">
      <t>ジョウキョウ</t>
    </rPh>
    <phoneticPr fontId="31"/>
  </si>
  <si>
    <t>６　共同生活住居の状況</t>
    <rPh sb="2" eb="4">
      <t>キョウドウセ</t>
    </rPh>
    <rPh sb="4" eb="6">
      <t>セイカツジ</t>
    </rPh>
    <rPh sb="6" eb="8">
      <t>ジュウキョジ</t>
    </rPh>
    <rPh sb="9" eb="11">
      <t>ジョウキョウ</t>
    </rPh>
    <phoneticPr fontId="31"/>
  </si>
  <si>
    <t>項　　　目</t>
    <rPh sb="0" eb="1">
      <t>コウメ</t>
    </rPh>
    <rPh sb="4" eb="5">
      <t>メ</t>
    </rPh>
    <phoneticPr fontId="31"/>
  </si>
  <si>
    <t>単　　　価</t>
    <rPh sb="0" eb="1">
      <t>タンア</t>
    </rPh>
    <rPh sb="4" eb="5">
      <t>アタイ</t>
    </rPh>
    <phoneticPr fontId="31"/>
  </si>
  <si>
    <t>件　　　数</t>
    <rPh sb="0" eb="1">
      <t>ケンカ</t>
    </rPh>
    <rPh sb="4" eb="5">
      <t>カズ</t>
    </rPh>
    <phoneticPr fontId="31"/>
  </si>
  <si>
    <t>徴収額</t>
    <rPh sb="0" eb="3">
      <t>チョウシュウガク</t>
    </rPh>
    <phoneticPr fontId="31"/>
  </si>
  <si>
    <t>名称</t>
    <rPh sb="0" eb="2">
      <t>メイショウ</t>
    </rPh>
    <phoneticPr fontId="31"/>
  </si>
  <si>
    <t>夜間支援体制の状態</t>
    <rPh sb="0" eb="2">
      <t>ヤカンシ</t>
    </rPh>
    <rPh sb="2" eb="4">
      <t>シエンタ</t>
    </rPh>
    <rPh sb="4" eb="6">
      <t>タイセイジ</t>
    </rPh>
    <rPh sb="7" eb="9">
      <t>ジョウタイ</t>
    </rPh>
    <phoneticPr fontId="31"/>
  </si>
  <si>
    <t>住居定員</t>
    <rPh sb="0" eb="2">
      <t>ジュウキョテ</t>
    </rPh>
    <rPh sb="2" eb="4">
      <t>テイイン</t>
    </rPh>
    <phoneticPr fontId="31"/>
  </si>
  <si>
    <t>食材料費</t>
    <rPh sb="0" eb="1">
      <t>ショクザ</t>
    </rPh>
    <rPh sb="1" eb="4">
      <t>ザイリョウヒ</t>
    </rPh>
    <phoneticPr fontId="31"/>
  </si>
  <si>
    <t>家賃</t>
    <rPh sb="0" eb="2">
      <t>ヤチン</t>
    </rPh>
    <phoneticPr fontId="31"/>
  </si>
  <si>
    <t>光熱水費</t>
    <rPh sb="0" eb="1">
      <t>ヒカリネ</t>
    </rPh>
    <rPh sb="1" eb="2">
      <t>ネツミ</t>
    </rPh>
    <rPh sb="2" eb="3">
      <t>ミズヒ</t>
    </rPh>
    <rPh sb="3" eb="4">
      <t>ヒ</t>
    </rPh>
    <phoneticPr fontId="31"/>
  </si>
  <si>
    <t>日用品費</t>
    <rPh sb="0" eb="3">
      <t>ニチヨウヒンヒ</t>
    </rPh>
    <rPh sb="3" eb="4">
      <t>ヒ</t>
    </rPh>
    <phoneticPr fontId="31"/>
  </si>
  <si>
    <t>その他の日常生活費</t>
    <rPh sb="2" eb="3">
      <t>タニ</t>
    </rPh>
    <rPh sb="4" eb="6">
      <t>ニチジョウセ</t>
    </rPh>
    <rPh sb="6" eb="9">
      <t>セイカツヒ</t>
    </rPh>
    <phoneticPr fontId="31"/>
  </si>
  <si>
    <t>※特定費用等について記載し、サービス費は含まないこと。</t>
    <rPh sb="1" eb="3">
      <t>トクテイヒ</t>
    </rPh>
    <rPh sb="3" eb="5">
      <t>ヒヨウト</t>
    </rPh>
    <rPh sb="5" eb="6">
      <t>トウキ</t>
    </rPh>
    <rPh sb="10" eb="12">
      <t>キサイヒ</t>
    </rPh>
    <rPh sb="18" eb="19">
      <t>ヒフ</t>
    </rPh>
    <rPh sb="20" eb="21">
      <t>フク</t>
    </rPh>
    <phoneticPr fontId="31"/>
  </si>
  <si>
    <t>なし</t>
  </si>
  <si>
    <t>あり</t>
  </si>
  <si>
    <r>
      <t>３</t>
    </r>
    <r>
      <rPr>
        <b/>
        <sz val="11"/>
        <rFont val="ＭＳ Ｐゴシック"/>
        <family val="3"/>
        <charset val="128"/>
      </rPr>
      <t>　障害福祉サービス費の請求状況</t>
    </r>
    <r>
      <rPr>
        <sz val="11"/>
        <color theme="1"/>
        <rFont val="游ゴシック"/>
        <family val="2"/>
        <charset val="128"/>
        <scheme val="minor"/>
      </rPr>
      <t>（直近月の状況）　</t>
    </r>
    <r>
      <rPr>
        <b/>
        <sz val="12"/>
        <rFont val="ＭＳ Ｐゴシック"/>
        <family val="3"/>
        <charset val="128"/>
      </rPr>
      <t>日中サービス支援型</t>
    </r>
    <rPh sb="2" eb="4">
      <t>ショウガイフ</t>
    </rPh>
    <rPh sb="4" eb="6">
      <t>フクシヒ</t>
    </rPh>
    <rPh sb="10" eb="11">
      <t>ヒセ</t>
    </rPh>
    <rPh sb="12" eb="14">
      <t>セイキュウジ</t>
    </rPh>
    <rPh sb="14" eb="16">
      <t>ジョウキョウチ</t>
    </rPh>
    <rPh sb="17" eb="19">
      <t>チョッキンツ</t>
    </rPh>
    <rPh sb="19" eb="20">
      <t>ツキジ</t>
    </rPh>
    <rPh sb="21" eb="23">
      <t>ジョウキョウニ</t>
    </rPh>
    <rPh sb="25" eb="27">
      <t>ニッチュウシ</t>
    </rPh>
    <rPh sb="31" eb="33">
      <t>シエンガ</t>
    </rPh>
    <rPh sb="33" eb="34">
      <t>ガタ</t>
    </rPh>
    <phoneticPr fontId="31"/>
  </si>
  <si>
    <t>日中サービス支援型共同生活援助サービス費（Ⅰ）</t>
    <rPh sb="0" eb="2">
      <t>ニッチュウシ</t>
    </rPh>
    <rPh sb="6" eb="9">
      <t>シエンガタキ</t>
    </rPh>
    <rPh sb="9" eb="11">
      <t>キョウドウセ</t>
    </rPh>
    <rPh sb="11" eb="13">
      <t>セイカツヒ</t>
    </rPh>
    <rPh sb="19" eb="20">
      <t>ヒ</t>
    </rPh>
    <phoneticPr fontId="31"/>
  </si>
  <si>
    <t>日中サービス支援型共同生活援助サービス費（Ⅱ）※体験利用</t>
    <rPh sb="0" eb="2">
      <t>ニッチュウシ</t>
    </rPh>
    <rPh sb="6" eb="9">
      <t>シエンガタキ</t>
    </rPh>
    <rPh sb="9" eb="11">
      <t>キョウドウセ</t>
    </rPh>
    <rPh sb="11" eb="13">
      <t>セイカツヒ</t>
    </rPh>
    <rPh sb="19" eb="20">
      <t>ヒタ</t>
    </rPh>
    <rPh sb="24" eb="26">
      <t>タイケンリ</t>
    </rPh>
    <rPh sb="26" eb="28">
      <t>リヨウ</t>
    </rPh>
    <phoneticPr fontId="31"/>
  </si>
  <si>
    <t>夜勤職員加配加算</t>
    <rPh sb="0" eb="2">
      <t>ヤキンシ</t>
    </rPh>
    <rPh sb="2" eb="4">
      <t>ショクインク</t>
    </rPh>
    <rPh sb="4" eb="5">
      <t>クワク</t>
    </rPh>
    <rPh sb="5" eb="6">
      <t>クバカ</t>
    </rPh>
    <rPh sb="6" eb="8">
      <t>カサン</t>
    </rPh>
    <phoneticPr fontId="31"/>
  </si>
  <si>
    <r>
      <t>５</t>
    </r>
    <r>
      <rPr>
        <b/>
        <sz val="11"/>
        <rFont val="ＭＳ Ｐゴシック"/>
        <family val="3"/>
        <charset val="128"/>
      </rPr>
      <t>　利用料（特定費用等）の徴収状況</t>
    </r>
    <r>
      <rPr>
        <sz val="11"/>
        <color theme="1"/>
        <rFont val="游ゴシック"/>
        <family val="2"/>
        <charset val="128"/>
        <scheme val="minor"/>
      </rPr>
      <t>（直近月の状況）　　　　　　年　　月分</t>
    </r>
    <rPh sb="2" eb="5">
      <t>リヨウリョウト</t>
    </rPh>
    <rPh sb="6" eb="8">
      <t>トクテイヒ</t>
    </rPh>
    <rPh sb="8" eb="10">
      <t>ヒヨウト</t>
    </rPh>
    <rPh sb="10" eb="11">
      <t>トウチ</t>
    </rPh>
    <rPh sb="13" eb="15">
      <t>チョウシュウジ</t>
    </rPh>
    <rPh sb="15" eb="17">
      <t>ジョウキョウ</t>
    </rPh>
    <phoneticPr fontId="31"/>
  </si>
  <si>
    <r>
      <t>３</t>
    </r>
    <r>
      <rPr>
        <b/>
        <sz val="11"/>
        <rFont val="ＭＳ Ｐゴシック"/>
        <family val="3"/>
        <charset val="128"/>
      </rPr>
      <t>　障害福祉サービス費の請求状況</t>
    </r>
    <r>
      <rPr>
        <sz val="11"/>
        <color theme="1"/>
        <rFont val="游ゴシック"/>
        <family val="2"/>
        <charset val="128"/>
        <scheme val="minor"/>
      </rPr>
      <t>（直近月の状況）　</t>
    </r>
    <r>
      <rPr>
        <b/>
        <sz val="12"/>
        <rFont val="ＭＳ Ｐゴシック"/>
        <family val="3"/>
        <charset val="128"/>
      </rPr>
      <t>外部サービス利用型</t>
    </r>
    <rPh sb="2" eb="4">
      <t>ショウガイフ</t>
    </rPh>
    <rPh sb="4" eb="6">
      <t>フクシヒ</t>
    </rPh>
    <rPh sb="10" eb="11">
      <t>ヒセ</t>
    </rPh>
    <rPh sb="12" eb="14">
      <t>セイキュウジ</t>
    </rPh>
    <rPh sb="14" eb="16">
      <t>ジョウキョウチ</t>
    </rPh>
    <rPh sb="17" eb="19">
      <t>チョッキンツ</t>
    </rPh>
    <rPh sb="19" eb="20">
      <t>ツキジ</t>
    </rPh>
    <rPh sb="21" eb="23">
      <t>ジョウキョウガ</t>
    </rPh>
    <rPh sb="25" eb="27">
      <t>ガイブリ</t>
    </rPh>
    <rPh sb="31" eb="34">
      <t>リヨウガタ</t>
    </rPh>
    <phoneticPr fontId="31"/>
  </si>
  <si>
    <t>外部サービス利用型共同生活援助サービス費</t>
    <rPh sb="0" eb="2">
      <t>ガイブリ</t>
    </rPh>
    <rPh sb="6" eb="9">
      <t>リヨウガタキ</t>
    </rPh>
    <rPh sb="9" eb="11">
      <t>キョウドウセ</t>
    </rPh>
    <rPh sb="11" eb="13">
      <t>セイカツエ</t>
    </rPh>
    <rPh sb="13" eb="15">
      <t>エンジョヒ</t>
    </rPh>
    <rPh sb="19" eb="20">
      <t>ヒ</t>
    </rPh>
    <phoneticPr fontId="31"/>
  </si>
  <si>
    <t>外部ｻｰﾋﾞｽ利用型共同生活援助ｻｰﾋﾞｽ費（Ⅰ～Ⅱ）</t>
    <rPh sb="0" eb="2">
      <t>ガイブリ</t>
    </rPh>
    <rPh sb="7" eb="10">
      <t>リヨウガタキ</t>
    </rPh>
    <rPh sb="10" eb="12">
      <t>キョウドウセ</t>
    </rPh>
    <rPh sb="12" eb="14">
      <t>セイカツエ</t>
    </rPh>
    <rPh sb="14" eb="16">
      <t>エンジョヒ</t>
    </rPh>
    <rPh sb="21" eb="22">
      <t>ヒ</t>
    </rPh>
    <phoneticPr fontId="31"/>
  </si>
  <si>
    <t>上記を算定している者のうち受託居宅介護サービス費の算定者数</t>
    <rPh sb="0" eb="2">
      <t>ジョウキサ</t>
    </rPh>
    <rPh sb="3" eb="5">
      <t>サンテイシ</t>
    </rPh>
    <rPh sb="9" eb="10">
      <t>シャジ</t>
    </rPh>
    <rPh sb="13" eb="15">
      <t>ジュタクキ</t>
    </rPh>
    <rPh sb="15" eb="17">
      <t>キョタクカ</t>
    </rPh>
    <rPh sb="17" eb="19">
      <t>カイゴヒ</t>
    </rPh>
    <rPh sb="23" eb="24">
      <t>ヒサ</t>
    </rPh>
    <rPh sb="25" eb="27">
      <t>サンテイシ</t>
    </rPh>
    <rPh sb="27" eb="28">
      <t>シャス</t>
    </rPh>
    <rPh sb="28" eb="29">
      <t>スウ</t>
    </rPh>
    <phoneticPr fontId="31"/>
  </si>
  <si>
    <t>外部ｻｰﾋﾞｽ共同生活援助サービス費（Ⅲ）　※体験利用</t>
    <rPh sb="0" eb="2">
      <t>ガイブキ</t>
    </rPh>
    <rPh sb="7" eb="9">
      <t>キョウドウセ</t>
    </rPh>
    <rPh sb="9" eb="11">
      <t>セイカツエ</t>
    </rPh>
    <rPh sb="11" eb="13">
      <t>エンジョヒ</t>
    </rPh>
    <rPh sb="17" eb="18">
      <t>ヒタ</t>
    </rPh>
    <rPh sb="23" eb="25">
      <t>タイケンリ</t>
    </rPh>
    <rPh sb="25" eb="27">
      <t>リヨウ</t>
    </rPh>
    <phoneticPr fontId="31"/>
  </si>
  <si>
    <r>
      <t>４</t>
    </r>
    <r>
      <rPr>
        <b/>
        <sz val="11"/>
        <rFont val="ＭＳ Ｐゴシック"/>
        <family val="3"/>
        <charset val="128"/>
      </rPr>
      <t>　利用料（特定費用等）の徴収状況</t>
    </r>
    <r>
      <rPr>
        <sz val="11"/>
        <color theme="1"/>
        <rFont val="游ゴシック"/>
        <family val="2"/>
        <charset val="128"/>
        <scheme val="minor"/>
      </rPr>
      <t>（直近月の状況）　　　　年　　月分</t>
    </r>
    <rPh sb="2" eb="5">
      <t>リヨウリョウト</t>
    </rPh>
    <rPh sb="6" eb="8">
      <t>トクテイヒ</t>
    </rPh>
    <rPh sb="8" eb="10">
      <t>ヒヨウト</t>
    </rPh>
    <rPh sb="10" eb="11">
      <t>トウチ</t>
    </rPh>
    <rPh sb="13" eb="15">
      <t>チョウシュウジ</t>
    </rPh>
    <rPh sb="15" eb="17">
      <t>ジョウキョウ</t>
    </rPh>
    <phoneticPr fontId="31"/>
  </si>
  <si>
    <t>５　共同生活住居の状況</t>
    <rPh sb="2" eb="4">
      <t>キョウドウセ</t>
    </rPh>
    <rPh sb="4" eb="6">
      <t>セイカツジ</t>
    </rPh>
    <rPh sb="6" eb="8">
      <t>ジュウキョジ</t>
    </rPh>
    <rPh sb="9" eb="11">
      <t>ジョウキョウ</t>
    </rPh>
    <phoneticPr fontId="31"/>
  </si>
  <si>
    <t>利用者氏名</t>
    <rPh sb="0" eb="3">
      <t>リヨウシャ</t>
    </rPh>
    <rPh sb="3" eb="5">
      <t>シメイ</t>
    </rPh>
    <phoneticPr fontId="31"/>
  </si>
  <si>
    <t>計画作成者
氏　　　名</t>
    <rPh sb="0" eb="2">
      <t>ケイカク</t>
    </rPh>
    <rPh sb="2" eb="5">
      <t>サクセイシャ</t>
    </rPh>
    <rPh sb="6" eb="7">
      <t>シ</t>
    </rPh>
    <rPh sb="10" eb="11">
      <t>メイ</t>
    </rPh>
    <phoneticPr fontId="31"/>
  </si>
  <si>
    <t>支給決定
期　　　間</t>
    <rPh sb="0" eb="2">
      <t>シキュウ</t>
    </rPh>
    <rPh sb="2" eb="4">
      <t>ケッテイ</t>
    </rPh>
    <rPh sb="5" eb="6">
      <t>キ</t>
    </rPh>
    <rPh sb="9" eb="10">
      <t>アイダ</t>
    </rPh>
    <phoneticPr fontId="31"/>
  </si>
  <si>
    <t>計画対象
期　　　間</t>
    <rPh sb="0" eb="2">
      <t>ケイカク</t>
    </rPh>
    <rPh sb="2" eb="4">
      <t>タイショウ</t>
    </rPh>
    <rPh sb="5" eb="6">
      <t>キ</t>
    </rPh>
    <rPh sb="9" eb="10">
      <t>アイダ</t>
    </rPh>
    <phoneticPr fontId="31"/>
  </si>
  <si>
    <t>（適正に処理されていれば○、不備があるときは×を記入すること）</t>
    <rPh sb="1" eb="3">
      <t>テキセイ</t>
    </rPh>
    <rPh sb="4" eb="6">
      <t>ショリ</t>
    </rPh>
    <rPh sb="14" eb="16">
      <t>フビ</t>
    </rPh>
    <rPh sb="24" eb="26">
      <t>キニュウ</t>
    </rPh>
    <phoneticPr fontId="31"/>
  </si>
  <si>
    <t>アセスメントの
実　　　　　　施</t>
  </si>
  <si>
    <t>サービスの
詳細な内容</t>
  </si>
  <si>
    <t>支援の目標及び
達成時期</t>
  </si>
  <si>
    <t>利用者への交付
及び説明</t>
  </si>
  <si>
    <t>モニタリングの
実　　　　　　施</t>
  </si>
  <si>
    <t>　　※直近で計画を作成した利用者５名（５名未満の場合はその人数）を記入してください。なお、実地指導当日は、上記に記載した利用者以外の記録も確認します。</t>
    <phoneticPr fontId="31"/>
  </si>
  <si>
    <t>　　※作成時期、作成過程、作成上の留意点、計画変更の状況等を記載すること。</t>
    <phoneticPr fontId="31"/>
  </si>
  <si>
    <t>（１）　苦情処理の状況</t>
    <rPh sb="4" eb="6">
      <t>クジョウ</t>
    </rPh>
    <rPh sb="6" eb="8">
      <t>ショリ</t>
    </rPh>
    <rPh sb="9" eb="11">
      <t>ジョウキョウ</t>
    </rPh>
    <phoneticPr fontId="31"/>
  </si>
  <si>
    <t>苦情受付年月日</t>
    <rPh sb="0" eb="2">
      <t>クジョウ</t>
    </rPh>
    <rPh sb="2" eb="3">
      <t>ウ</t>
    </rPh>
    <rPh sb="3" eb="4">
      <t>ツ</t>
    </rPh>
    <rPh sb="4" eb="7">
      <t>ネンガッピ</t>
    </rPh>
    <phoneticPr fontId="31"/>
  </si>
  <si>
    <t>苦　情　の　内　容</t>
    <rPh sb="0" eb="1">
      <t>ク</t>
    </rPh>
    <rPh sb="2" eb="3">
      <t>ジョウ</t>
    </rPh>
    <rPh sb="6" eb="7">
      <t>ナイ</t>
    </rPh>
    <rPh sb="8" eb="9">
      <t>カタチ</t>
    </rPh>
    <phoneticPr fontId="31"/>
  </si>
  <si>
    <t>苦　情　へ　の　具　体　的　対　応</t>
    <rPh sb="0" eb="1">
      <t>ク</t>
    </rPh>
    <rPh sb="2" eb="3">
      <t>ジョウ</t>
    </rPh>
    <rPh sb="8" eb="9">
      <t>グ</t>
    </rPh>
    <rPh sb="10" eb="11">
      <t>カラダ</t>
    </rPh>
    <rPh sb="12" eb="13">
      <t>マト</t>
    </rPh>
    <rPh sb="14" eb="15">
      <t>タイ</t>
    </rPh>
    <rPh sb="16" eb="17">
      <t>オウ</t>
    </rPh>
    <phoneticPr fontId="31"/>
  </si>
  <si>
    <t>年　　月　　日</t>
    <rPh sb="0" eb="1">
      <t>ネン</t>
    </rPh>
    <rPh sb="3" eb="4">
      <t>ツキ</t>
    </rPh>
    <rPh sb="6" eb="7">
      <t>ニチ</t>
    </rPh>
    <phoneticPr fontId="31"/>
  </si>
  <si>
    <t>（２）　事故発生時の対応状況</t>
    <rPh sb="4" eb="6">
      <t>ジコ</t>
    </rPh>
    <rPh sb="6" eb="8">
      <t>ハッセイ</t>
    </rPh>
    <rPh sb="8" eb="9">
      <t>ジ</t>
    </rPh>
    <rPh sb="10" eb="12">
      <t>タイオウ</t>
    </rPh>
    <rPh sb="12" eb="14">
      <t>ジョウキョウ</t>
    </rPh>
    <phoneticPr fontId="31"/>
  </si>
  <si>
    <t>事故発生年月日</t>
    <rPh sb="0" eb="2">
      <t>ジコ</t>
    </rPh>
    <rPh sb="2" eb="4">
      <t>ハッセイ</t>
    </rPh>
    <rPh sb="4" eb="7">
      <t>ネンガッピ</t>
    </rPh>
    <phoneticPr fontId="31"/>
  </si>
  <si>
    <t>事　故　等　の　内　容</t>
    <rPh sb="0" eb="1">
      <t>コト</t>
    </rPh>
    <rPh sb="2" eb="3">
      <t>ユエ</t>
    </rPh>
    <rPh sb="4" eb="5">
      <t>トウ</t>
    </rPh>
    <rPh sb="8" eb="9">
      <t>ナイ</t>
    </rPh>
    <rPh sb="10" eb="11">
      <t>カタチ</t>
    </rPh>
    <phoneticPr fontId="31"/>
  </si>
  <si>
    <t>事　故　等　へ　の　具　体　的　対　応</t>
    <rPh sb="0" eb="1">
      <t>コト</t>
    </rPh>
    <rPh sb="2" eb="3">
      <t>ユエ</t>
    </rPh>
    <rPh sb="4" eb="5">
      <t>トウ</t>
    </rPh>
    <rPh sb="10" eb="11">
      <t>グ</t>
    </rPh>
    <rPh sb="12" eb="13">
      <t>カラダ</t>
    </rPh>
    <rPh sb="14" eb="15">
      <t>マト</t>
    </rPh>
    <rPh sb="16" eb="17">
      <t>タイ</t>
    </rPh>
    <rPh sb="18" eb="19">
      <t>オウ</t>
    </rPh>
    <phoneticPr fontId="31"/>
  </si>
  <si>
    <t>　　　（１）　虐待防止措置実施状況</t>
    <rPh sb="7" eb="11">
      <t>ギャクタイボウシ</t>
    </rPh>
    <rPh sb="11" eb="13">
      <t>ソチ</t>
    </rPh>
    <rPh sb="13" eb="15">
      <t>ジッシ</t>
    </rPh>
    <rPh sb="15" eb="17">
      <t>ジョウキョウ</t>
    </rPh>
    <phoneticPr fontId="31"/>
  </si>
  <si>
    <t>項目</t>
    <rPh sb="0" eb="2">
      <t>コウモク</t>
    </rPh>
    <phoneticPr fontId="31"/>
  </si>
  <si>
    <t>有無</t>
    <rPh sb="0" eb="2">
      <t>ウム</t>
    </rPh>
    <phoneticPr fontId="31"/>
  </si>
  <si>
    <t>詳細</t>
    <rPh sb="0" eb="2">
      <t>ショウサイ</t>
    </rPh>
    <phoneticPr fontId="31"/>
  </si>
  <si>
    <t>直近の開催(予定)日</t>
    <rPh sb="3" eb="5">
      <t>カイサイ</t>
    </rPh>
    <rPh sb="6" eb="8">
      <t>ヨテイ</t>
    </rPh>
    <rPh sb="9" eb="10">
      <t>ヒ</t>
    </rPh>
    <phoneticPr fontId="31"/>
  </si>
  <si>
    <t>令和　年　月　日</t>
    <rPh sb="0" eb="2">
      <t>レイワ</t>
    </rPh>
    <rPh sb="3" eb="4">
      <t>ネン</t>
    </rPh>
    <rPh sb="5" eb="6">
      <t>ガツ</t>
    </rPh>
    <rPh sb="7" eb="8">
      <t>ニチ</t>
    </rPh>
    <phoneticPr fontId="31"/>
  </si>
  <si>
    <t>　全職員への委員会の内容の周知</t>
    <rPh sb="1" eb="4">
      <t>ゼンショクイン</t>
    </rPh>
    <rPh sb="6" eb="9">
      <t>イインカイ</t>
    </rPh>
    <rPh sb="10" eb="12">
      <t>ナイヨウ</t>
    </rPh>
    <rPh sb="13" eb="15">
      <t>シュウチ</t>
    </rPh>
    <phoneticPr fontId="31"/>
  </si>
  <si>
    <t>　虐待防止設置の担当者</t>
    <rPh sb="1" eb="5">
      <t>ギャクタイボウシ</t>
    </rPh>
    <rPh sb="5" eb="7">
      <t>セッチ</t>
    </rPh>
    <rPh sb="8" eb="11">
      <t>タントウシャ</t>
    </rPh>
    <phoneticPr fontId="31"/>
  </si>
  <si>
    <t>※法人が開催したもの、虐待防止委員会・身体拘束適正化委員会が一体的なものも含む</t>
    <rPh sb="1" eb="3">
      <t>ホウジン</t>
    </rPh>
    <rPh sb="4" eb="6">
      <t>カイサイ</t>
    </rPh>
    <rPh sb="11" eb="15">
      <t>ギャクタイボウシ</t>
    </rPh>
    <rPh sb="15" eb="18">
      <t>イインカイ</t>
    </rPh>
    <rPh sb="19" eb="21">
      <t>シンタイ</t>
    </rPh>
    <rPh sb="21" eb="23">
      <t>コウソク</t>
    </rPh>
    <rPh sb="23" eb="26">
      <t>テキセイカ</t>
    </rPh>
    <rPh sb="26" eb="29">
      <t>イインカイ</t>
    </rPh>
    <rPh sb="30" eb="33">
      <t>イッタイテキ</t>
    </rPh>
    <rPh sb="37" eb="38">
      <t>フク</t>
    </rPh>
    <phoneticPr fontId="31"/>
  </si>
  <si>
    <t>　　　（２）　身体拘束廃止状況</t>
    <rPh sb="7" eb="9">
      <t>シンタイ</t>
    </rPh>
    <rPh sb="9" eb="11">
      <t>コウソク</t>
    </rPh>
    <rPh sb="11" eb="13">
      <t>ハイシハイシジョウキョウ</t>
    </rPh>
    <phoneticPr fontId="31"/>
  </si>
  <si>
    <t>　指針の策定</t>
    <rPh sb="1" eb="3">
      <t>シシン</t>
    </rPh>
    <rPh sb="4" eb="6">
      <t>サクテイ</t>
    </rPh>
    <phoneticPr fontId="31"/>
  </si>
  <si>
    <t>　過去の身体拘束の有無</t>
    <rPh sb="1" eb="3">
      <t>カコ</t>
    </rPh>
    <rPh sb="4" eb="8">
      <t>シンタイコウソク</t>
    </rPh>
    <rPh sb="9" eb="11">
      <t>ウム</t>
    </rPh>
    <phoneticPr fontId="31"/>
  </si>
  <si>
    <t>10　地域連携推進協議会の開催状況</t>
    <rPh sb="3" eb="9">
      <t>チイキレンケイスイシン</t>
    </rPh>
    <rPh sb="9" eb="12">
      <t>キョウギカイ</t>
    </rPh>
    <rPh sb="13" eb="17">
      <t>カイサイジョウキョウ</t>
    </rPh>
    <phoneticPr fontId="31"/>
  </si>
  <si>
    <t>Ⅰ・イ</t>
    <phoneticPr fontId="31"/>
  </si>
  <si>
    <t>Ⅰ・ロ</t>
    <phoneticPr fontId="31"/>
  </si>
  <si>
    <t>Ⅱ・イ</t>
    <phoneticPr fontId="31"/>
  </si>
  <si>
    <t>Ⅱ・ロ</t>
    <phoneticPr fontId="31"/>
  </si>
  <si>
    <t>Ⅲ</t>
    <phoneticPr fontId="31"/>
  </si>
  <si>
    <t>Ⅳ</t>
    <phoneticPr fontId="3"/>
  </si>
  <si>
    <t>Ⅰ</t>
    <phoneticPr fontId="31"/>
  </si>
  <si>
    <t>Ⅱ</t>
    <phoneticPr fontId="31"/>
  </si>
  <si>
    <t>Ⅳ</t>
    <phoneticPr fontId="31"/>
  </si>
  <si>
    <t>Ⅴ</t>
    <phoneticPr fontId="31"/>
  </si>
  <si>
    <t>Ⅵ</t>
    <phoneticPr fontId="31"/>
  </si>
  <si>
    <t>担当者氏名</t>
    <rPh sb="0" eb="2">
      <t>タントウ</t>
    </rPh>
    <rPh sb="2" eb="3">
      <t>シャ</t>
    </rPh>
    <rPh sb="3" eb="5">
      <t>シメイ</t>
    </rPh>
    <phoneticPr fontId="31"/>
  </si>
  <si>
    <t>Ⅶ</t>
    <phoneticPr fontId="37" type="Hiragana"/>
  </si>
  <si>
    <t>Ⅷ</t>
    <phoneticPr fontId="37" type="Hiragana"/>
  </si>
  <si>
    <t>Ⅸ</t>
    <phoneticPr fontId="37" type="Hiragana"/>
  </si>
  <si>
    <t>Ⅹ</t>
    <phoneticPr fontId="37" type="Hiragana"/>
  </si>
  <si>
    <t>Ⅺ</t>
    <phoneticPr fontId="37" type="Hiragana"/>
  </si>
  <si>
    <t>Ⅻ</t>
    <phoneticPr fontId="37" type="Hiragana"/>
  </si>
  <si>
    <t>周知方法</t>
    <rPh sb="0" eb="4">
      <t>シュウチホウホウ</t>
    </rPh>
    <phoneticPr fontId="3"/>
  </si>
  <si>
    <t>　　　（４）　情報公開実施</t>
    <rPh sb="7" eb="9">
      <t>ジョウホウ</t>
    </rPh>
    <rPh sb="9" eb="11">
      <t>コウカイ</t>
    </rPh>
    <rPh sb="11" eb="13">
      <t>ジッシ</t>
    </rPh>
    <phoneticPr fontId="31"/>
  </si>
  <si>
    <t>　　　（３）　業務継続計画</t>
    <phoneticPr fontId="31"/>
  </si>
  <si>
    <t>　業務継続計画(感染症、非常災害)の策定</t>
    <rPh sb="8" eb="11">
      <t>カンセンショウ</t>
    </rPh>
    <rPh sb="12" eb="14">
      <t>ヒジョウ</t>
    </rPh>
    <rPh sb="14" eb="16">
      <t>サイガイ</t>
    </rPh>
    <rPh sb="18" eb="20">
      <t>サクテイ</t>
    </rPh>
    <phoneticPr fontId="31"/>
  </si>
  <si>
    <t>策定日</t>
    <rPh sb="0" eb="3">
      <t>サクテイビ</t>
    </rPh>
    <phoneticPr fontId="3"/>
  </si>
  <si>
    <t>　年１回以上の研修の開催</t>
    <rPh sb="1" eb="2">
      <t>ネン</t>
    </rPh>
    <rPh sb="3" eb="6">
      <t>カイイジョウ</t>
    </rPh>
    <rPh sb="10" eb="12">
      <t>カイサイ</t>
    </rPh>
    <phoneticPr fontId="31"/>
  </si>
  <si>
    <t>策定日</t>
    <rPh sb="0" eb="2">
      <t>サクテイ</t>
    </rPh>
    <rPh sb="2" eb="3">
      <t>ヒ</t>
    </rPh>
    <phoneticPr fontId="31"/>
  </si>
  <si>
    <t>※感染症の研修・訓練は感染症の予防及び蔓延防止の研修・訓練と一致的なものも含む</t>
    <rPh sb="1" eb="4">
      <t>カンセンショウ</t>
    </rPh>
    <rPh sb="5" eb="7">
      <t>ケンシュウ</t>
    </rPh>
    <rPh sb="8" eb="10">
      <t>クンレン</t>
    </rPh>
    <rPh sb="11" eb="14">
      <t>カンセンショウ</t>
    </rPh>
    <rPh sb="15" eb="17">
      <t>ヨボウ</t>
    </rPh>
    <rPh sb="17" eb="18">
      <t>オヨ</t>
    </rPh>
    <rPh sb="19" eb="21">
      <t>マンエン</t>
    </rPh>
    <rPh sb="21" eb="23">
      <t>ボウシ</t>
    </rPh>
    <rPh sb="24" eb="26">
      <t>ケンシュウ</t>
    </rPh>
    <rPh sb="27" eb="29">
      <t>クンレン</t>
    </rPh>
    <rPh sb="30" eb="33">
      <t>イッチテキ</t>
    </rPh>
    <rPh sb="37" eb="38">
      <t>フク</t>
    </rPh>
    <phoneticPr fontId="31"/>
  </si>
  <si>
    <t>最新の更新日</t>
    <rPh sb="0" eb="2">
      <t>サイシン</t>
    </rPh>
    <rPh sb="3" eb="5">
      <t>コウシン</t>
    </rPh>
    <rPh sb="5" eb="6">
      <t>ヒ</t>
    </rPh>
    <phoneticPr fontId="31"/>
  </si>
  <si>
    <r>
      <t>　年１回以上の研修</t>
    </r>
    <r>
      <rPr>
        <sz val="8"/>
        <rFont val="ＭＳ Ｐゴシック"/>
        <family val="3"/>
        <charset val="128"/>
      </rPr>
      <t>※</t>
    </r>
    <r>
      <rPr>
        <sz val="11"/>
        <rFont val="ＭＳ Ｐゴシック"/>
        <family val="3"/>
        <charset val="128"/>
      </rPr>
      <t>の開催</t>
    </r>
    <rPh sb="1" eb="2">
      <t>ネン</t>
    </rPh>
    <rPh sb="3" eb="6">
      <t>カイイジョウ</t>
    </rPh>
    <rPh sb="11" eb="13">
      <t>カイサイ</t>
    </rPh>
    <phoneticPr fontId="31"/>
  </si>
  <si>
    <t>　年１回以上の地域連携推進会議の開催</t>
    <rPh sb="7" eb="9">
      <t>チイキ</t>
    </rPh>
    <rPh sb="9" eb="11">
      <t>レンケイ</t>
    </rPh>
    <rPh sb="11" eb="13">
      <t>スイシン</t>
    </rPh>
    <rPh sb="13" eb="15">
      <t>カイギ</t>
    </rPh>
    <rPh sb="16" eb="18">
      <t>カイサイ</t>
    </rPh>
    <phoneticPr fontId="31"/>
  </si>
  <si>
    <t>　年１回以上の施設(住居ごと)見学会の開催</t>
    <rPh sb="7" eb="9">
      <t>シセツ</t>
    </rPh>
    <rPh sb="10" eb="12">
      <t>ジュウキョ</t>
    </rPh>
    <rPh sb="15" eb="17">
      <t>ケンガク</t>
    </rPh>
    <rPh sb="17" eb="18">
      <t>カイ</t>
    </rPh>
    <rPh sb="19" eb="21">
      <t>カイサイ</t>
    </rPh>
    <phoneticPr fontId="31"/>
  </si>
  <si>
    <t>　基礎情報、財務状況、従業者、サービス内容、実績、事業所の運営体制等のWAMNET等への情報公開実施</t>
    <rPh sb="33" eb="34">
      <t>トウ</t>
    </rPh>
    <rPh sb="41" eb="42">
      <t>トウ</t>
    </rPh>
    <phoneticPr fontId="31"/>
  </si>
  <si>
    <r>
      <t>　年１回以上の訓練</t>
    </r>
    <r>
      <rPr>
        <sz val="8"/>
        <rFont val="ＭＳ Ｐゴシック"/>
        <family val="3"/>
        <charset val="128"/>
      </rPr>
      <t>※</t>
    </r>
    <r>
      <rPr>
        <sz val="11"/>
        <rFont val="ＭＳ Ｐゴシック"/>
        <family val="3"/>
        <charset val="128"/>
      </rPr>
      <t>(シミミュレーション)の開催</t>
    </r>
    <rPh sb="1" eb="2">
      <t>ネン</t>
    </rPh>
    <rPh sb="3" eb="6">
      <t>カイイジョウ</t>
    </rPh>
    <rPh sb="7" eb="9">
      <t>クンレン</t>
    </rPh>
    <rPh sb="22" eb="24">
      <t>カイサイ</t>
    </rPh>
    <phoneticPr fontId="31"/>
  </si>
  <si>
    <r>
      <t>　年１回以上の虐待防止委員会</t>
    </r>
    <r>
      <rPr>
        <sz val="8"/>
        <rFont val="ＭＳ Ｐゴシック"/>
        <family val="3"/>
        <charset val="128"/>
      </rPr>
      <t>※</t>
    </r>
    <r>
      <rPr>
        <sz val="11"/>
        <color theme="1"/>
        <rFont val="ＭＳ Ｐゴシック"/>
        <family val="3"/>
        <charset val="128"/>
      </rPr>
      <t>の開催</t>
    </r>
    <rPh sb="7" eb="11">
      <t>ギャクタイボウシ</t>
    </rPh>
    <rPh sb="11" eb="14">
      <t>イインカイ</t>
    </rPh>
    <rPh sb="16" eb="18">
      <t>カイサイ</t>
    </rPh>
    <phoneticPr fontId="31"/>
  </si>
  <si>
    <r>
      <t>　年１回以上の身体拘束適正化委員会</t>
    </r>
    <r>
      <rPr>
        <sz val="8"/>
        <rFont val="ＭＳ Ｐゴシック"/>
        <family val="3"/>
        <charset val="128"/>
      </rPr>
      <t>※</t>
    </r>
    <r>
      <rPr>
        <sz val="11"/>
        <rFont val="ＭＳ Ｐゴシック"/>
        <family val="3"/>
        <charset val="128"/>
      </rPr>
      <t>の開催</t>
    </r>
    <rPh sb="7" eb="11">
      <t>シンタイコウソク</t>
    </rPh>
    <rPh sb="11" eb="14">
      <t>テキセイカ</t>
    </rPh>
    <rPh sb="14" eb="17">
      <t>イインカイ</t>
    </rPh>
    <rPh sb="19" eb="21">
      <t>カイサイ</t>
    </rPh>
    <phoneticPr fontId="31"/>
  </si>
  <si>
    <t>6　共同生活援助計画の作成状況</t>
    <rPh sb="6" eb="8">
      <t>エンジョ</t>
    </rPh>
    <rPh sb="11" eb="13">
      <t>サクセイ</t>
    </rPh>
    <rPh sb="13" eb="15">
      <t>ジョウキョウ</t>
    </rPh>
    <phoneticPr fontId="31"/>
  </si>
  <si>
    <r>
      <t>7　苦情処理、事故発生時の対応等</t>
    </r>
    <r>
      <rPr>
        <sz val="11"/>
        <color theme="1"/>
        <rFont val="游ゴシック"/>
        <family val="2"/>
        <charset val="128"/>
        <scheme val="minor"/>
      </rPr>
      <t>（直近１年の状況）　　</t>
    </r>
    <r>
      <rPr>
        <sz val="10"/>
        <rFont val="ＭＳ Ｐゴシック"/>
        <family val="3"/>
        <charset val="128"/>
      </rPr>
      <t>※既存記録等の活用可</t>
    </r>
    <rPh sb="2" eb="4">
      <t>クジョウ</t>
    </rPh>
    <rPh sb="4" eb="6">
      <t>ショリ</t>
    </rPh>
    <rPh sb="7" eb="9">
      <t>ジコ</t>
    </rPh>
    <rPh sb="9" eb="12">
      <t>ハッセイジ</t>
    </rPh>
    <rPh sb="13" eb="15">
      <t>タイオウ</t>
    </rPh>
    <rPh sb="15" eb="16">
      <t>トウ</t>
    </rPh>
    <rPh sb="17" eb="19">
      <t>チョッキン</t>
    </rPh>
    <rPh sb="20" eb="21">
      <t>ネン</t>
    </rPh>
    <rPh sb="22" eb="24">
      <t>ジョウキョウ</t>
    </rPh>
    <rPh sb="28" eb="30">
      <t>キゾン</t>
    </rPh>
    <rPh sb="30" eb="32">
      <t>キロク</t>
    </rPh>
    <rPh sb="32" eb="33">
      <t>トウ</t>
    </rPh>
    <rPh sb="34" eb="36">
      <t>カツヨウ</t>
    </rPh>
    <rPh sb="36" eb="37">
      <t>カ</t>
    </rPh>
    <phoneticPr fontId="31"/>
  </si>
  <si>
    <t>8　令和７年度以降の新たな基準(減算対象)への対応</t>
    <rPh sb="2" eb="4">
      <t>レイワ</t>
    </rPh>
    <rPh sb="5" eb="7">
      <t>ネンド</t>
    </rPh>
    <rPh sb="7" eb="9">
      <t>イコウ</t>
    </rPh>
    <rPh sb="10" eb="11">
      <t>アラ</t>
    </rPh>
    <rPh sb="13" eb="15">
      <t>キジュン</t>
    </rPh>
    <phoneticPr fontId="31"/>
  </si>
  <si>
    <t>Ｃ</t>
  </si>
  <si>
    <t>年</t>
    <rPh sb="0" eb="1">
      <t>ネン</t>
    </rPh>
    <phoneticPr fontId="31"/>
  </si>
  <si>
    <t>月分</t>
    <rPh sb="0" eb="1">
      <t>ガツブ</t>
    </rPh>
    <rPh sb="1" eb="2">
      <t>ブン</t>
    </rPh>
    <phoneticPr fontId="31"/>
  </si>
  <si>
    <t>職　　種</t>
    <rPh sb="0" eb="1">
      <t>ショクタ</t>
    </rPh>
    <rPh sb="3" eb="4">
      <t>タネ</t>
    </rPh>
    <phoneticPr fontId="31"/>
  </si>
  <si>
    <t>氏　　名</t>
    <rPh sb="0" eb="1">
      <t>シメ</t>
    </rPh>
    <rPh sb="3" eb="4">
      <t>メイ</t>
    </rPh>
    <phoneticPr fontId="31"/>
  </si>
  <si>
    <t>合計勤務</t>
    <rPh sb="0" eb="2">
      <t>ゴウケイキ</t>
    </rPh>
    <rPh sb="2" eb="4">
      <t>キンム</t>
    </rPh>
    <phoneticPr fontId="31"/>
  </si>
  <si>
    <t>時間数</t>
    <rPh sb="0" eb="2">
      <t>ジカンス</t>
    </rPh>
    <rPh sb="2" eb="3">
      <t>スウ</t>
    </rPh>
    <phoneticPr fontId="31"/>
  </si>
  <si>
    <t>月</t>
  </si>
  <si>
    <t>サービス管理責任者</t>
    <rPh sb="4" eb="6">
      <t>カンリセ</t>
    </rPh>
    <rPh sb="6" eb="9">
      <t>セキニンシャ</t>
    </rPh>
    <phoneticPr fontId="31"/>
  </si>
  <si>
    <t>火</t>
  </si>
  <si>
    <t>水</t>
  </si>
  <si>
    <t>木</t>
  </si>
  <si>
    <t>金</t>
  </si>
  <si>
    <t>土</t>
  </si>
  <si>
    <t>日</t>
  </si>
  <si>
    <t>記載例　：　Ａ＝早番(5:30～13:30)、Ｂ＝平常(8:30～16:30)、Ｃ＝遅番(14:00～22:00)、Ｄ＝夜勤(21:00～6:00)</t>
    <rPh sb="0" eb="2">
      <t>キサイレ</t>
    </rPh>
    <rPh sb="2" eb="3">
      <t>レイハ</t>
    </rPh>
    <rPh sb="8" eb="9">
      <t>ハヤバ</t>
    </rPh>
    <rPh sb="9" eb="10">
      <t>バンヘ</t>
    </rPh>
    <rPh sb="25" eb="27">
      <t>ヘイジョウチ</t>
    </rPh>
    <rPh sb="42" eb="43">
      <t>チヤ</t>
    </rPh>
    <rPh sb="60" eb="62">
      <t>ヤキン</t>
    </rPh>
    <phoneticPr fontId="31"/>
  </si>
  <si>
    <t>○</t>
  </si>
  <si>
    <t>管理者</t>
    <rPh sb="0" eb="3">
      <t>カンリシャ</t>
    </rPh>
    <phoneticPr fontId="11"/>
  </si>
  <si>
    <t>サービス管理責任者</t>
    <rPh sb="4" eb="6">
      <t>カンリ</t>
    </rPh>
    <rPh sb="6" eb="9">
      <t>セキニンシャ</t>
    </rPh>
    <phoneticPr fontId="11"/>
  </si>
  <si>
    <t>世話人A</t>
    <rPh sb="0" eb="2">
      <t>セワ</t>
    </rPh>
    <rPh sb="2" eb="3">
      <t>ニン</t>
    </rPh>
    <phoneticPr fontId="11"/>
  </si>
  <si>
    <t>世話人B</t>
    <rPh sb="0" eb="2">
      <t>セワ</t>
    </rPh>
    <rPh sb="2" eb="3">
      <t>ニン</t>
    </rPh>
    <phoneticPr fontId="11"/>
  </si>
  <si>
    <t>世話人C</t>
    <rPh sb="0" eb="2">
      <t>セワ</t>
    </rPh>
    <rPh sb="2" eb="3">
      <t>ニン</t>
    </rPh>
    <phoneticPr fontId="11"/>
  </si>
  <si>
    <t>世話人D</t>
    <rPh sb="0" eb="2">
      <t>セワ</t>
    </rPh>
    <rPh sb="2" eb="3">
      <t>ニン</t>
    </rPh>
    <phoneticPr fontId="11"/>
  </si>
  <si>
    <t>世話人E</t>
    <rPh sb="0" eb="2">
      <t>セワ</t>
    </rPh>
    <rPh sb="2" eb="3">
      <t>ニン</t>
    </rPh>
    <phoneticPr fontId="11"/>
  </si>
  <si>
    <t>生活支援員A</t>
    <rPh sb="0" eb="2">
      <t>セイカツ</t>
    </rPh>
    <rPh sb="2" eb="4">
      <t>シエン</t>
    </rPh>
    <rPh sb="4" eb="5">
      <t>イン</t>
    </rPh>
    <phoneticPr fontId="11"/>
  </si>
  <si>
    <t>生活支援員B</t>
    <rPh sb="0" eb="2">
      <t>セイカツ</t>
    </rPh>
    <rPh sb="2" eb="4">
      <t>シエン</t>
    </rPh>
    <rPh sb="4" eb="5">
      <t>イン</t>
    </rPh>
    <phoneticPr fontId="11"/>
  </si>
  <si>
    <t>生活支援員C</t>
    <rPh sb="0" eb="2">
      <t>セイカツ</t>
    </rPh>
    <rPh sb="2" eb="4">
      <t>シエン</t>
    </rPh>
    <rPh sb="4" eb="5">
      <t>イン</t>
    </rPh>
    <phoneticPr fontId="11"/>
  </si>
  <si>
    <t>生活支援員D</t>
    <rPh sb="0" eb="2">
      <t>セイカツ</t>
    </rPh>
    <rPh sb="2" eb="4">
      <t>シエン</t>
    </rPh>
    <rPh sb="4" eb="5">
      <t>イン</t>
    </rPh>
    <phoneticPr fontId="11"/>
  </si>
  <si>
    <t>生活支援員E</t>
    <rPh sb="0" eb="2">
      <t>セイカツ</t>
    </rPh>
    <rPh sb="2" eb="4">
      <t>シエン</t>
    </rPh>
    <rPh sb="4" eb="5">
      <t>イン</t>
    </rPh>
    <phoneticPr fontId="11"/>
  </si>
  <si>
    <t>世話人A</t>
    <rPh sb="0" eb="3">
      <t>セワニン</t>
    </rPh>
    <phoneticPr fontId="11"/>
  </si>
  <si>
    <t>（１）　シフト別の勤務形態及び業務内容</t>
    <rPh sb="7" eb="8">
      <t>ベツキ</t>
    </rPh>
    <rPh sb="9" eb="11">
      <t>キンムケ</t>
    </rPh>
    <rPh sb="11" eb="13">
      <t>ケイタイオ</t>
    </rPh>
    <rPh sb="13" eb="14">
      <t>オヨギ</t>
    </rPh>
    <rPh sb="15" eb="17">
      <t>ギョウムナ</t>
    </rPh>
    <rPh sb="17" eb="19">
      <t>ナイヨウ</t>
    </rPh>
    <phoneticPr fontId="31"/>
  </si>
  <si>
    <t>　（３）１か月の勤務実績</t>
    <phoneticPr fontId="3"/>
  </si>
  <si>
    <t>（２）　1月の勤務割（直近1か月間、既存資料の添付可）</t>
    <rPh sb="5" eb="6">
      <t>ガツキ</t>
    </rPh>
    <rPh sb="7" eb="9">
      <t>キンムワ</t>
    </rPh>
    <rPh sb="9" eb="10">
      <t>ワリナ</t>
    </rPh>
    <rPh sb="11" eb="13">
      <t>ナオチカゲ</t>
    </rPh>
    <rPh sb="15" eb="17">
      <t>ゲツカンキ</t>
    </rPh>
    <rPh sb="18" eb="20">
      <t>キソンシ</t>
    </rPh>
    <rPh sb="20" eb="22">
      <t>シリョウテ</t>
    </rPh>
    <rPh sb="23" eb="25">
      <t>テンプカ</t>
    </rPh>
    <rPh sb="25" eb="26">
      <t>カ</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</si>
</sst>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409]h:mm\ AM/PM;@"/>
    <numFmt numFmtId="188" formatCode="#,##0.0"/>
    <numFmt numFmtId="189" formatCode="d;@"/>
    <numFmt numFmtId="190" formatCode="aaa"/>
  </numFmts>
  <fonts count="46">
    <font>
      <sz val="11"/>
      <color theme="1"/>
      <name val="游ゴシック"/>
      <family val="2"/>
      <charset val="128"/>
      <scheme val="minor"/>
    </font>
    <font>
      <sz val="11"/>
      <name val="ＭＳ Ｐゴシック"/>
      <family val="3"/>
    </font>
    <font>
      <sz val="12"/>
      <name val="ＭＳ ゴシック"/>
      <family val="3"/>
    </font>
    <font>
      <sz val="6"/>
      <name val="游ゴシック"/>
      <family val="2"/>
      <charset val="128"/>
      <scheme val="minor"/>
    </font>
    <font>
      <sz val="11"/>
      <color theme="1"/>
      <name val="ＭＳ ゴシック"/>
      <family val="3"/>
    </font>
    <font>
      <sz val="10"/>
      <color theme="1"/>
      <name val="ＭＳ ゴシック"/>
      <family val="3"/>
    </font>
    <font>
      <sz val="12"/>
      <color theme="1"/>
      <name val="ＭＳ ゴシック"/>
      <family val="3"/>
    </font>
    <font>
      <sz val="12"/>
      <color theme="1"/>
      <name val="ＭＳ 明朝"/>
      <family val="1"/>
    </font>
    <font>
      <sz val="6"/>
      <name val="ＭＳ ゴシック"/>
      <family val="2"/>
    </font>
    <font>
      <sz val="10"/>
      <color theme="1"/>
      <name val="ＭＳ 明朝"/>
      <family val="1"/>
    </font>
    <font>
      <b/>
      <sz val="12"/>
      <name val="ＭＳ ゴシック"/>
      <family val="3"/>
    </font>
    <font>
      <sz val="6"/>
      <name val="游ゴシック"/>
      <family val="3"/>
      <scheme val="minor"/>
    </font>
    <font>
      <b/>
      <sz val="12"/>
      <name val="ＭＳ Ｐゴシック"/>
      <family val="3"/>
    </font>
    <font>
      <sz val="10"/>
      <name val="ＭＳ ゴシック"/>
      <family val="3"/>
    </font>
    <font>
      <sz val="9"/>
      <name val="ＭＳ ゴシック"/>
      <family val="3"/>
    </font>
    <font>
      <sz val="12"/>
      <color rgb="FFFF0000"/>
      <name val="ＭＳ ゴシック"/>
      <family val="3"/>
    </font>
    <font>
      <b/>
      <sz val="8"/>
      <color rgb="FFFF0000"/>
      <name val="ＭＳ ゴシック"/>
      <family val="3"/>
    </font>
    <font>
      <b/>
      <sz val="12"/>
      <color theme="1"/>
      <name val="ＭＳ ゴシック"/>
      <family val="3"/>
    </font>
    <font>
      <sz val="11"/>
      <name val="ＭＳ ゴシック"/>
      <family val="3"/>
    </font>
    <font>
      <sz val="14"/>
      <name val="ＭＳ ゴシック"/>
      <family val="3"/>
    </font>
    <font>
      <sz val="11"/>
      <color theme="1"/>
      <name val="游ゴシック"/>
      <family val="3"/>
      <scheme val="minor"/>
    </font>
    <font>
      <sz val="16"/>
      <name val="ＭＳ ゴシック"/>
      <family val="3"/>
    </font>
    <font>
      <sz val="16"/>
      <color theme="1"/>
      <name val="ＭＳ 明朝"/>
      <family val="1"/>
    </font>
    <font>
      <sz val="12"/>
      <name val="ＭＳ 明朝"/>
      <family val="1"/>
    </font>
    <font>
      <b/>
      <sz val="10"/>
      <color theme="1"/>
      <name val="ＭＳ ゴシック"/>
      <family val="3"/>
    </font>
    <font>
      <sz val="6"/>
      <color theme="1"/>
      <name val="ＭＳ ゴシック"/>
      <family val="3"/>
    </font>
    <font>
      <sz val="11"/>
      <name val="ＭＳ 明朝"/>
      <family val="1"/>
    </font>
    <font>
      <b/>
      <sz val="9"/>
      <color indexed="81"/>
      <name val="MS P ゴシック"/>
      <family val="3"/>
      <charset val="128"/>
    </font>
    <font>
      <sz val="9"/>
      <color indexed="81"/>
      <name val="MS P 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11"/>
      <color indexed="10"/>
      <name val="ＭＳ Ｐゴシック"/>
      <family val="3"/>
      <charset val="128"/>
    </font>
    <font>
      <sz val="11"/>
      <color indexed="8"/>
      <name val="ＭＳ Ｐゴシック"/>
      <family val="3"/>
      <charset val="128"/>
    </font>
    <font>
      <sz val="6"/>
      <name val="游ゴシック"/>
      <family val="3"/>
      <charset val="128"/>
    </font>
    <font>
      <sz val="10"/>
      <color indexed="10"/>
      <name val="ＭＳ Ｐゴシック"/>
      <family val="3"/>
      <charset val="128"/>
    </font>
    <font>
      <sz val="11"/>
      <color indexed="12"/>
      <name val="ＭＳ Ｐゴシック"/>
      <family val="3"/>
      <charset val="128"/>
    </font>
    <font>
      <sz val="9.5"/>
      <color indexed="10"/>
      <name val="ＭＳ Ｐゴシック"/>
      <family val="3"/>
      <charset val="128"/>
    </font>
    <font>
      <sz val="9.5"/>
      <name val="ＭＳ Ｐゴシック"/>
      <family val="3"/>
      <charset val="128"/>
    </font>
    <font>
      <sz val="8"/>
      <name val="ＭＳ Ｐゴシック"/>
      <family val="3"/>
      <charset val="128"/>
    </font>
    <font>
      <sz val="11"/>
      <color theme="1"/>
      <name val="ＭＳ Ｐゴシック"/>
      <family val="3"/>
      <charset val="128"/>
    </font>
    <font>
      <sz val="11"/>
      <color indexed="9"/>
      <name val="ＭＳ Ｐゴシック"/>
      <family val="3"/>
      <charset val="128"/>
    </font>
    <font>
      <sz val="10"/>
      <name val="ＭＳ 明朝"/>
      <family val="1"/>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indexed="45"/>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0">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xf numFmtId="0" fontId="20" fillId="0" borderId="0">
      <alignment vertical="center"/>
    </xf>
    <xf numFmtId="0" fontId="29" fillId="0" borderId="0">
      <alignment vertical="center"/>
    </xf>
    <xf numFmtId="38" fontId="29" fillId="0" borderId="0" applyFont="0" applyFill="0" applyBorder="0" applyAlignment="0" applyProtection="0"/>
    <xf numFmtId="0" fontId="29" fillId="0" borderId="0">
      <alignment vertical="center"/>
    </xf>
  </cellStyleXfs>
  <cellXfs count="826">
    <xf numFmtId="0" fontId="0" fillId="0" borderId="0" xfId="0">
      <alignment vertical="center"/>
    </xf>
    <xf numFmtId="0" fontId="2" fillId="0" borderId="0" xfId="1" applyFont="1" applyAlignment="1">
      <alignment vertical="center" textRotation="255" shrinkToFit="1"/>
    </xf>
    <xf numFmtId="0" fontId="2" fillId="0" borderId="0" xfId="1" applyFont="1">
      <alignment vertical="center"/>
    </xf>
    <xf numFmtId="0" fontId="5" fillId="0" borderId="0" xfId="2" applyFont="1">
      <alignment vertical="center"/>
    </xf>
    <xf numFmtId="0" fontId="6" fillId="0" borderId="0" xfId="3" applyFont="1">
      <alignment vertical="center"/>
    </xf>
    <xf numFmtId="0" fontId="9" fillId="0" borderId="0" xfId="2" applyFont="1" applyAlignment="1" applyProtection="1">
      <alignment vertical="center" shrinkToFit="1"/>
      <protection locked="0"/>
    </xf>
    <xf numFmtId="0" fontId="2" fillId="3" borderId="5" xfId="1" applyFont="1" applyFill="1" applyBorder="1" applyAlignment="1">
      <alignment vertical="center" textRotation="255" shrinkToFit="1"/>
    </xf>
    <xf numFmtId="0" fontId="2" fillId="3" borderId="0" xfId="1" applyFont="1" applyFill="1" applyAlignment="1">
      <alignment horizontal="centerContinuous" vertical="center"/>
    </xf>
    <xf numFmtId="0" fontId="2" fillId="3" borderId="0" xfId="1" applyFont="1" applyFill="1" applyAlignment="1">
      <alignment horizontal="center" vertical="center"/>
    </xf>
    <xf numFmtId="0" fontId="2" fillId="3" borderId="0" xfId="1" applyFont="1" applyFill="1">
      <alignment vertical="center"/>
    </xf>
    <xf numFmtId="0" fontId="1" fillId="3" borderId="0" xfId="4" applyFill="1">
      <alignment vertical="center"/>
    </xf>
    <xf numFmtId="0" fontId="2" fillId="3" borderId="7" xfId="1" applyFont="1" applyFill="1" applyBorder="1" applyAlignment="1">
      <alignment vertical="center" shrinkToFit="1"/>
    </xf>
    <xf numFmtId="0" fontId="2" fillId="0" borderId="0" xfId="1" applyFont="1" applyAlignment="1">
      <alignment vertical="center" shrinkToFit="1"/>
    </xf>
    <xf numFmtId="0" fontId="12" fillId="0" borderId="0" xfId="4" applyFont="1">
      <alignment vertical="center"/>
    </xf>
    <xf numFmtId="0" fontId="13" fillId="0" borderId="0" xfId="1" applyFont="1">
      <alignment vertical="center"/>
    </xf>
    <xf numFmtId="0" fontId="2" fillId="0" borderId="0" xfId="1" applyFont="1" applyAlignment="1">
      <alignment horizontal="center" vertical="center"/>
    </xf>
    <xf numFmtId="0" fontId="14" fillId="0" borderId="0" xfId="1" applyFont="1" applyAlignment="1">
      <alignment horizontal="center"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176" fontId="2" fillId="0" borderId="0" xfId="1" applyNumberFormat="1" applyFont="1">
      <alignment vertical="center"/>
    </xf>
    <xf numFmtId="0" fontId="10" fillId="0" borderId="0" xfId="1" applyFont="1">
      <alignment vertical="center"/>
    </xf>
    <xf numFmtId="0" fontId="2" fillId="3" borderId="0" xfId="1" applyFont="1" applyFill="1" applyAlignment="1">
      <alignment horizontal="left" vertical="center"/>
    </xf>
    <xf numFmtId="0" fontId="2" fillId="0" borderId="11" xfId="1" applyFont="1" applyBorder="1" applyAlignment="1">
      <alignment vertical="center" shrinkToFit="1"/>
    </xf>
    <xf numFmtId="0" fontId="2" fillId="3" borderId="5" xfId="1" applyFont="1" applyFill="1" applyBorder="1" applyAlignment="1">
      <alignment vertical="center" shrinkToFit="1"/>
    </xf>
    <xf numFmtId="0" fontId="15" fillId="3" borderId="0" xfId="1" applyFont="1" applyFill="1" applyAlignment="1">
      <alignment horizontal="center" vertical="center"/>
    </xf>
    <xf numFmtId="0" fontId="2" fillId="3" borderId="0" xfId="1" applyFont="1" applyFill="1" applyAlignment="1">
      <alignment vertical="center" shrinkToFit="1"/>
    </xf>
    <xf numFmtId="0" fontId="2" fillId="3" borderId="7" xfId="1" applyFont="1" applyFill="1" applyBorder="1">
      <alignment vertical="center"/>
    </xf>
    <xf numFmtId="0" fontId="16" fillId="0" borderId="9" xfId="2" applyFont="1" applyBorder="1" applyAlignment="1">
      <alignment horizontal="right" vertical="center"/>
    </xf>
    <xf numFmtId="0" fontId="17" fillId="3" borderId="0" xfId="2" applyFont="1" applyFill="1">
      <alignment vertical="center"/>
    </xf>
    <xf numFmtId="0" fontId="5" fillId="3" borderId="0" xfId="2" applyFont="1" applyFill="1">
      <alignment vertical="center"/>
    </xf>
    <xf numFmtId="0" fontId="10" fillId="3" borderId="7" xfId="1" applyFont="1" applyFill="1" applyBorder="1">
      <alignment vertical="center"/>
    </xf>
    <xf numFmtId="179" fontId="14" fillId="0" borderId="0" xfId="1" applyNumberFormat="1" applyFont="1">
      <alignment vertical="center"/>
    </xf>
    <xf numFmtId="0" fontId="14" fillId="0" borderId="0" xfId="1" applyFont="1" applyAlignment="1">
      <alignment vertical="center" wrapText="1"/>
    </xf>
    <xf numFmtId="0" fontId="2" fillId="3" borderId="7" xfId="1" applyFont="1" applyFill="1" applyBorder="1" applyAlignment="1">
      <alignment horizontal="left" vertical="center"/>
    </xf>
    <xf numFmtId="179" fontId="2" fillId="0" borderId="0" xfId="1" applyNumberFormat="1" applyFont="1">
      <alignment vertical="center"/>
    </xf>
    <xf numFmtId="178" fontId="2" fillId="0" borderId="0" xfId="1" applyNumberFormat="1" applyFont="1">
      <alignment vertical="center"/>
    </xf>
    <xf numFmtId="0" fontId="2" fillId="3" borderId="18" xfId="1" applyFont="1" applyFill="1" applyBorder="1" applyAlignment="1">
      <alignment vertical="center" shrinkToFit="1"/>
    </xf>
    <xf numFmtId="0" fontId="2" fillId="3" borderId="19" xfId="1" applyFont="1" applyFill="1" applyBorder="1" applyAlignment="1">
      <alignment horizontal="center" vertical="center"/>
    </xf>
    <xf numFmtId="0" fontId="15" fillId="3" borderId="19" xfId="1" applyFont="1" applyFill="1" applyBorder="1" applyAlignment="1">
      <alignment horizontal="center" vertical="center"/>
    </xf>
    <xf numFmtId="0" fontId="2" fillId="3" borderId="19" xfId="1" applyFont="1" applyFill="1" applyBorder="1" applyAlignment="1">
      <alignment vertical="center" shrinkToFit="1"/>
    </xf>
    <xf numFmtId="0" fontId="2" fillId="3" borderId="20" xfId="1" applyFont="1" applyFill="1" applyBorder="1">
      <alignment vertical="center"/>
    </xf>
    <xf numFmtId="0" fontId="13" fillId="0" borderId="0" xfId="1" applyFont="1" applyAlignment="1">
      <alignment horizontal="centerContinuous" vertical="center" wrapText="1"/>
    </xf>
    <xf numFmtId="0" fontId="8" fillId="0" borderId="0" xfId="1" applyFont="1" applyAlignment="1">
      <alignment vertical="center" wrapText="1"/>
    </xf>
    <xf numFmtId="176" fontId="10" fillId="0" borderId="0" xfId="1" applyNumberFormat="1" applyFont="1">
      <alignment vertical="center"/>
    </xf>
    <xf numFmtId="1" fontId="10" fillId="0" borderId="0" xfId="1" applyNumberFormat="1" applyFont="1">
      <alignment vertical="center"/>
    </xf>
    <xf numFmtId="0" fontId="13" fillId="0" borderId="0" xfId="1" applyFont="1" applyAlignment="1">
      <alignment horizontal="center" vertical="center" wrapText="1"/>
    </xf>
    <xf numFmtId="0" fontId="13" fillId="0" borderId="0" xfId="1" applyFont="1" applyAlignment="1">
      <alignment horizontal="centerContinuous" vertical="center"/>
    </xf>
    <xf numFmtId="0" fontId="10" fillId="0" borderId="0" xfId="1" applyFont="1" applyAlignment="1">
      <alignment horizontal="center" vertical="center"/>
    </xf>
    <xf numFmtId="176" fontId="10" fillId="0" borderId="0" xfId="1" applyNumberFormat="1" applyFont="1" applyAlignment="1">
      <alignment horizontal="right" vertical="center"/>
    </xf>
    <xf numFmtId="1" fontId="2" fillId="0" borderId="0" xfId="1" applyNumberFormat="1" applyFont="1" applyAlignment="1">
      <alignment horizontal="center" vertical="center"/>
    </xf>
    <xf numFmtId="180" fontId="2" fillId="0" borderId="0" xfId="1" applyNumberFormat="1" applyFont="1">
      <alignment vertical="center"/>
    </xf>
    <xf numFmtId="181" fontId="2" fillId="0" borderId="0" xfId="1" applyNumberFormat="1" applyFont="1">
      <alignment vertical="center"/>
    </xf>
    <xf numFmtId="0" fontId="2" fillId="0" borderId="21" xfId="1" applyFont="1" applyBorder="1" applyAlignment="1">
      <alignment vertical="center" shrinkToFit="1"/>
    </xf>
    <xf numFmtId="0" fontId="2" fillId="0" borderId="22" xfId="1" applyFont="1" applyBorder="1" applyAlignment="1">
      <alignment vertical="center" shrinkToFit="1"/>
    </xf>
    <xf numFmtId="0" fontId="2" fillId="0" borderId="22" xfId="1" applyFont="1" applyBorder="1" applyAlignment="1">
      <alignment horizontal="center" vertical="center"/>
    </xf>
    <xf numFmtId="0" fontId="10" fillId="0" borderId="22" xfId="1" applyFont="1" applyBorder="1" applyAlignment="1">
      <alignment horizontal="center" vertical="center"/>
    </xf>
    <xf numFmtId="176" fontId="10" fillId="0" borderId="22" xfId="1" applyNumberFormat="1" applyFont="1" applyBorder="1" applyAlignment="1">
      <alignment horizontal="right" vertical="center"/>
    </xf>
    <xf numFmtId="0" fontId="2" fillId="0" borderId="22" xfId="1" applyFont="1" applyBorder="1">
      <alignment vertical="center"/>
    </xf>
    <xf numFmtId="1" fontId="2" fillId="0" borderId="22" xfId="1" applyNumberFormat="1" applyFont="1" applyBorder="1" applyAlignment="1">
      <alignment horizontal="center" vertical="center"/>
    </xf>
    <xf numFmtId="0" fontId="8" fillId="0" borderId="22" xfId="1" applyFont="1" applyBorder="1" applyAlignment="1">
      <alignment vertical="center" wrapText="1"/>
    </xf>
    <xf numFmtId="180" fontId="2" fillId="0" borderId="22" xfId="1" applyNumberFormat="1" applyFont="1" applyBorder="1">
      <alignment vertical="center"/>
    </xf>
    <xf numFmtId="181" fontId="2" fillId="0" borderId="22" xfId="1" applyNumberFormat="1" applyFont="1" applyBorder="1">
      <alignment vertical="center"/>
    </xf>
    <xf numFmtId="181" fontId="2" fillId="0" borderId="23" xfId="1" applyNumberFormat="1" applyFont="1" applyBorder="1">
      <alignment vertical="center"/>
    </xf>
    <xf numFmtId="0" fontId="2" fillId="0" borderId="24" xfId="1" applyFont="1" applyBorder="1" applyAlignment="1">
      <alignment vertical="center" shrinkToFit="1"/>
    </xf>
    <xf numFmtId="0" fontId="13" fillId="0" borderId="0" xfId="1" applyFont="1" applyAlignment="1">
      <alignment vertical="center" wrapText="1"/>
    </xf>
    <xf numFmtId="0" fontId="14" fillId="0" borderId="0" xfId="1" applyFont="1">
      <alignment vertical="center"/>
    </xf>
    <xf numFmtId="0" fontId="18" fillId="0" borderId="8" xfId="1" applyFont="1" applyBorder="1">
      <alignment vertical="center"/>
    </xf>
    <xf numFmtId="0" fontId="18" fillId="0" borderId="9" xfId="1" applyFont="1" applyBorder="1" applyAlignment="1">
      <alignment vertical="center" wrapText="1"/>
    </xf>
    <xf numFmtId="0" fontId="13" fillId="0" borderId="25" xfId="1" applyFont="1" applyBorder="1" applyAlignment="1">
      <alignment horizontal="center" vertical="center" wrapText="1"/>
    </xf>
    <xf numFmtId="0" fontId="2" fillId="0" borderId="26" xfId="1" applyFont="1" applyBorder="1">
      <alignment vertical="center"/>
    </xf>
    <xf numFmtId="0" fontId="18" fillId="0" borderId="26" xfId="1" applyFont="1" applyBorder="1">
      <alignment vertical="center"/>
    </xf>
    <xf numFmtId="0" fontId="18" fillId="0" borderId="0" xfId="1" applyFont="1" applyAlignment="1">
      <alignment vertical="center" wrapText="1"/>
    </xf>
    <xf numFmtId="49" fontId="2" fillId="0" borderId="0" xfId="1" applyNumberFormat="1" applyFont="1">
      <alignment vertical="center"/>
    </xf>
    <xf numFmtId="0" fontId="9" fillId="0" borderId="0" xfId="2" applyFont="1" applyAlignment="1">
      <alignment vertical="center" shrinkToFit="1"/>
    </xf>
    <xf numFmtId="0" fontId="18" fillId="0" borderId="15" xfId="1" applyFont="1" applyBorder="1">
      <alignment vertical="center"/>
    </xf>
    <xf numFmtId="181" fontId="18" fillId="0" borderId="16" xfId="1" applyNumberFormat="1" applyFont="1" applyBorder="1">
      <alignment vertical="center"/>
    </xf>
    <xf numFmtId="0" fontId="19" fillId="0" borderId="0" xfId="1" applyFont="1">
      <alignment vertical="center"/>
    </xf>
    <xf numFmtId="181" fontId="19" fillId="0" borderId="0" xfId="1" applyNumberFormat="1" applyFont="1">
      <alignment vertical="center"/>
    </xf>
    <xf numFmtId="0" fontId="19" fillId="0" borderId="0" xfId="1" applyFont="1" applyAlignment="1">
      <alignment horizontal="center" vertical="center"/>
    </xf>
    <xf numFmtId="0" fontId="19" fillId="0" borderId="0" xfId="1" applyFont="1" applyAlignment="1">
      <alignment horizontal="left" vertical="top" wrapText="1"/>
    </xf>
    <xf numFmtId="0" fontId="9" fillId="0" borderId="0" xfId="2" applyFont="1" applyBorder="1" applyAlignment="1">
      <alignment vertical="center" shrinkToFit="1"/>
    </xf>
    <xf numFmtId="0" fontId="2" fillId="0" borderId="0" xfId="1" applyFont="1" applyBorder="1">
      <alignment vertical="center"/>
    </xf>
    <xf numFmtId="181" fontId="2" fillId="0" borderId="0" xfId="1" applyNumberFormat="1" applyFont="1" applyBorder="1">
      <alignment vertical="center"/>
    </xf>
    <xf numFmtId="0" fontId="2" fillId="6" borderId="8" xfId="1" applyFont="1" applyFill="1" applyBorder="1" applyAlignment="1">
      <alignment vertical="center" shrinkToFit="1"/>
    </xf>
    <xf numFmtId="181" fontId="2" fillId="6" borderId="10" xfId="1" applyNumberFormat="1" applyFont="1" applyFill="1" applyBorder="1">
      <alignment vertical="center"/>
    </xf>
    <xf numFmtId="181" fontId="2" fillId="7" borderId="8" xfId="1" applyNumberFormat="1" applyFont="1" applyFill="1" applyBorder="1">
      <alignment vertical="center"/>
    </xf>
    <xf numFmtId="0" fontId="13" fillId="7" borderId="10" xfId="1" applyFont="1" applyFill="1" applyBorder="1" applyAlignment="1">
      <alignment horizontal="center" vertical="center" wrapText="1"/>
    </xf>
    <xf numFmtId="0" fontId="2" fillId="0" borderId="26" xfId="1" applyFont="1" applyBorder="1" applyAlignment="1">
      <alignment vertical="center" shrinkToFit="1"/>
    </xf>
    <xf numFmtId="0" fontId="18" fillId="0" borderId="1" xfId="1" applyFont="1" applyBorder="1" applyAlignment="1">
      <alignment horizontal="centerContinuous" vertical="center" wrapText="1"/>
    </xf>
    <xf numFmtId="0" fontId="18" fillId="0" borderId="0" xfId="6" applyFont="1">
      <alignment vertical="center"/>
    </xf>
    <xf numFmtId="0" fontId="18" fillId="0" borderId="0" xfId="1" applyFont="1" applyAlignment="1">
      <alignment horizontal="center" vertical="center"/>
    </xf>
    <xf numFmtId="0" fontId="18" fillId="0" borderId="27" xfId="5" applyFont="1" applyFill="1" applyBorder="1" applyAlignment="1">
      <alignment horizontal="center" vertical="center"/>
    </xf>
    <xf numFmtId="0" fontId="18" fillId="0" borderId="26" xfId="5" applyFont="1" applyFill="1" applyBorder="1" applyAlignment="1">
      <alignment horizontal="center" vertical="center"/>
    </xf>
    <xf numFmtId="0" fontId="18" fillId="0" borderId="0" xfId="1" applyFont="1" applyBorder="1" applyAlignment="1">
      <alignment horizontal="center" vertical="center" wrapText="1"/>
    </xf>
    <xf numFmtId="0" fontId="18" fillId="0" borderId="0" xfId="5" applyFont="1" applyFill="1" applyBorder="1" applyAlignment="1">
      <alignment horizontal="center" vertical="center"/>
    </xf>
    <xf numFmtId="179" fontId="18" fillId="0" borderId="0" xfId="1" applyNumberFormat="1" applyFont="1" applyBorder="1">
      <alignment vertical="center"/>
    </xf>
    <xf numFmtId="181" fontId="2" fillId="0" borderId="27" xfId="1" applyNumberFormat="1" applyFont="1" applyBorder="1">
      <alignment vertical="center"/>
    </xf>
    <xf numFmtId="181" fontId="2" fillId="0" borderId="25" xfId="1" applyNumberFormat="1" applyFont="1" applyBorder="1">
      <alignment vertical="center"/>
    </xf>
    <xf numFmtId="180" fontId="18" fillId="0" borderId="0" xfId="1" applyNumberFormat="1" applyFont="1" applyBorder="1">
      <alignment vertical="center"/>
    </xf>
    <xf numFmtId="182" fontId="18" fillId="0" borderId="0" xfId="1" applyNumberFormat="1" applyFont="1" applyBorder="1" applyAlignment="1">
      <alignment vertical="center"/>
    </xf>
    <xf numFmtId="180" fontId="18" fillId="0" borderId="0" xfId="1" applyNumberFormat="1" applyFont="1" applyBorder="1" applyAlignment="1">
      <alignment vertical="center"/>
    </xf>
    <xf numFmtId="184" fontId="18" fillId="0" borderId="0" xfId="1" applyNumberFormat="1" applyFont="1" applyBorder="1" applyAlignment="1">
      <alignment vertical="center"/>
    </xf>
    <xf numFmtId="179" fontId="14" fillId="0" borderId="0" xfId="1" applyNumberFormat="1" applyFont="1" applyAlignment="1">
      <alignment horizontal="center" vertical="center"/>
    </xf>
    <xf numFmtId="180" fontId="2" fillId="0" borderId="0" xfId="1" applyNumberFormat="1" applyFont="1" applyAlignment="1">
      <alignment horizontal="center" vertical="center"/>
    </xf>
    <xf numFmtId="0" fontId="2" fillId="0" borderId="27" xfId="5" applyFont="1" applyFill="1" applyBorder="1" applyAlignment="1">
      <alignment horizontal="center" vertical="center"/>
    </xf>
    <xf numFmtId="0" fontId="2" fillId="0" borderId="26" xfId="5" applyFont="1" applyFill="1" applyBorder="1" applyAlignment="1">
      <alignment horizontal="center" vertical="center"/>
    </xf>
    <xf numFmtId="179" fontId="14" fillId="0" borderId="0" xfId="1" applyNumberFormat="1" applyFont="1" applyBorder="1" applyAlignment="1">
      <alignment horizontal="center" vertical="center"/>
    </xf>
    <xf numFmtId="180" fontId="2" fillId="0" borderId="0" xfId="1" applyNumberFormat="1" applyFont="1" applyBorder="1" applyAlignment="1">
      <alignment horizontal="center" vertical="center"/>
    </xf>
    <xf numFmtId="180" fontId="2" fillId="0" borderId="0" xfId="1" applyNumberFormat="1" applyFont="1" applyBorder="1">
      <alignment vertical="center"/>
    </xf>
    <xf numFmtId="0" fontId="2" fillId="0" borderId="0" xfId="5" applyFont="1" applyFill="1" applyBorder="1" applyAlignment="1">
      <alignment horizontal="center" vertical="center"/>
    </xf>
    <xf numFmtId="179" fontId="14" fillId="0" borderId="0" xfId="1" applyNumberFormat="1" applyFont="1" applyBorder="1">
      <alignment vertical="center"/>
    </xf>
    <xf numFmtId="0" fontId="2" fillId="0" borderId="15" xfId="1" applyFont="1" applyBorder="1" applyAlignment="1">
      <alignment vertical="center" shrinkToFit="1"/>
    </xf>
    <xf numFmtId="179" fontId="14" fillId="0" borderId="16" xfId="1" applyNumberFormat="1" applyFont="1" applyBorder="1" applyAlignment="1">
      <alignment horizontal="center" vertical="center"/>
    </xf>
    <xf numFmtId="180" fontId="2" fillId="0" borderId="16" xfId="1" applyNumberFormat="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5" xfId="1" applyFont="1" applyBorder="1" applyAlignment="1">
      <alignment horizontal="center" vertical="center"/>
    </xf>
    <xf numFmtId="180" fontId="2" fillId="0" borderId="16" xfId="1" applyNumberFormat="1" applyFont="1" applyBorder="1">
      <alignment vertical="center"/>
    </xf>
    <xf numFmtId="179" fontId="14" fillId="0" borderId="16" xfId="1" applyNumberFormat="1" applyFont="1" applyBorder="1">
      <alignment vertical="center"/>
    </xf>
    <xf numFmtId="181" fontId="2" fillId="0" borderId="17" xfId="1" applyNumberFormat="1" applyFont="1" applyBorder="1">
      <alignment vertical="center"/>
    </xf>
    <xf numFmtId="0" fontId="2" fillId="0" borderId="32" xfId="1" applyFont="1" applyBorder="1" applyAlignment="1">
      <alignment vertical="center" shrinkToFit="1"/>
    </xf>
    <xf numFmtId="0" fontId="2" fillId="0" borderId="33" xfId="1" applyFont="1" applyBorder="1" applyAlignment="1">
      <alignment vertical="center" shrinkToFit="1"/>
    </xf>
    <xf numFmtId="179" fontId="14" fillId="0" borderId="33" xfId="1" applyNumberFormat="1" applyFont="1" applyBorder="1" applyAlignment="1">
      <alignment horizontal="center" vertical="center"/>
    </xf>
    <xf numFmtId="180" fontId="2" fillId="0" borderId="33" xfId="1" applyNumberFormat="1" applyFont="1" applyBorder="1" applyAlignment="1">
      <alignment horizontal="center" vertical="center"/>
    </xf>
    <xf numFmtId="0" fontId="2" fillId="0" borderId="33" xfId="1" applyFont="1" applyBorder="1" applyAlignment="1">
      <alignment horizontal="center" vertical="center"/>
    </xf>
    <xf numFmtId="180" fontId="2" fillId="0" borderId="33" xfId="1" applyNumberFormat="1" applyFont="1" applyBorder="1">
      <alignment vertical="center"/>
    </xf>
    <xf numFmtId="179" fontId="14" fillId="0" borderId="33" xfId="1" applyNumberFormat="1" applyFont="1" applyBorder="1">
      <alignment vertical="center"/>
    </xf>
    <xf numFmtId="181" fontId="2" fillId="0" borderId="33" xfId="1" applyNumberFormat="1" applyFont="1" applyBorder="1">
      <alignment vertical="center"/>
    </xf>
    <xf numFmtId="181" fontId="2" fillId="0" borderId="34" xfId="1" applyNumberFormat="1" applyFont="1" applyBorder="1">
      <alignment vertical="center"/>
    </xf>
    <xf numFmtId="0" fontId="2" fillId="0" borderId="35" xfId="1" applyFont="1" applyBorder="1" applyAlignment="1">
      <alignment horizontal="center" vertical="center"/>
    </xf>
    <xf numFmtId="0" fontId="2" fillId="0" borderId="42" xfId="1" applyFont="1" applyBorder="1" applyAlignment="1">
      <alignment horizontal="center" vertical="center"/>
    </xf>
    <xf numFmtId="0" fontId="2" fillId="0" borderId="44" xfId="1" applyFont="1" applyBorder="1" applyAlignment="1">
      <alignment horizontal="center" vertical="center" shrinkToFit="1"/>
    </xf>
    <xf numFmtId="0" fontId="2" fillId="0" borderId="45" xfId="1" applyFont="1" applyBorder="1" applyAlignment="1">
      <alignment vertical="center" shrinkToFit="1"/>
    </xf>
    <xf numFmtId="0" fontId="2" fillId="0" borderId="46" xfId="1" applyFont="1" applyBorder="1" applyAlignment="1">
      <alignment vertical="center" shrinkToFit="1"/>
    </xf>
    <xf numFmtId="0" fontId="2" fillId="0" borderId="47" xfId="1" applyFont="1" applyBorder="1" applyAlignment="1">
      <alignment horizontal="center" vertical="center" shrinkToFit="1"/>
    </xf>
    <xf numFmtId="0" fontId="2" fillId="0" borderId="48" xfId="1" applyFont="1" applyBorder="1" applyAlignment="1">
      <alignment vertical="center" shrinkToFit="1"/>
    </xf>
    <xf numFmtId="0" fontId="2" fillId="0" borderId="49" xfId="1" applyFont="1" applyBorder="1" applyAlignment="1">
      <alignment vertical="center" shrinkToFit="1"/>
    </xf>
    <xf numFmtId="0" fontId="18" fillId="0" borderId="51" xfId="1" applyFont="1" applyBorder="1" applyAlignment="1">
      <alignment horizontal="center" vertical="center" textRotation="255"/>
    </xf>
    <xf numFmtId="0" fontId="23" fillId="2" borderId="56" xfId="1" applyFont="1" applyFill="1" applyBorder="1">
      <alignment vertical="center"/>
    </xf>
    <xf numFmtId="0" fontId="23" fillId="2" borderId="57" xfId="1" applyFont="1" applyFill="1" applyBorder="1">
      <alignment vertical="center"/>
    </xf>
    <xf numFmtId="0" fontId="23" fillId="2" borderId="58" xfId="1" applyFont="1" applyFill="1" applyBorder="1">
      <alignment vertical="center"/>
    </xf>
    <xf numFmtId="0" fontId="23" fillId="2" borderId="38" xfId="1" applyFont="1" applyFill="1" applyBorder="1">
      <alignment vertical="center"/>
    </xf>
    <xf numFmtId="0" fontId="23" fillId="2" borderId="39" xfId="1" applyFont="1" applyFill="1" applyBorder="1">
      <alignment vertical="center"/>
    </xf>
    <xf numFmtId="0" fontId="23" fillId="2" borderId="40" xfId="1" applyFont="1" applyFill="1" applyBorder="1">
      <alignment vertical="center"/>
    </xf>
    <xf numFmtId="0" fontId="2" fillId="0" borderId="0" xfId="1" applyFont="1" applyAlignment="1">
      <alignment vertical="center" wrapText="1"/>
    </xf>
    <xf numFmtId="0" fontId="23" fillId="2" borderId="69" xfId="1" applyFont="1" applyFill="1" applyBorder="1">
      <alignment vertical="center"/>
    </xf>
    <xf numFmtId="0" fontId="23" fillId="2" borderId="1" xfId="1" applyFont="1" applyFill="1" applyBorder="1">
      <alignment vertical="center"/>
    </xf>
    <xf numFmtId="0" fontId="23" fillId="2" borderId="70" xfId="1" applyFont="1" applyFill="1" applyBorder="1">
      <alignment vertical="center"/>
    </xf>
    <xf numFmtId="0" fontId="24" fillId="0" borderId="0" xfId="2" applyFont="1">
      <alignment vertical="center"/>
    </xf>
    <xf numFmtId="0" fontId="23" fillId="2" borderId="44" xfId="1" applyFont="1" applyFill="1" applyBorder="1">
      <alignment vertical="center"/>
    </xf>
    <xf numFmtId="0" fontId="23" fillId="2" borderId="45" xfId="1" applyFont="1" applyFill="1" applyBorder="1">
      <alignment vertical="center"/>
    </xf>
    <xf numFmtId="0" fontId="23" fillId="2" borderId="46" xfId="1" applyFont="1" applyFill="1" applyBorder="1">
      <alignment vertical="center"/>
    </xf>
    <xf numFmtId="0" fontId="23" fillId="2" borderId="62" xfId="1" applyFont="1" applyFill="1" applyBorder="1">
      <alignment vertical="center"/>
    </xf>
    <xf numFmtId="185" fontId="2" fillId="0" borderId="0" xfId="1" applyNumberFormat="1" applyFont="1">
      <alignment vertical="center"/>
    </xf>
    <xf numFmtId="0" fontId="23" fillId="2" borderId="4" xfId="1" applyFont="1" applyFill="1" applyBorder="1">
      <alignment vertical="center"/>
    </xf>
    <xf numFmtId="0" fontId="25" fillId="0" borderId="0" xfId="2" applyFont="1">
      <alignment vertical="center"/>
    </xf>
    <xf numFmtId="0" fontId="23" fillId="2" borderId="75" xfId="1" applyFont="1" applyFill="1" applyBorder="1">
      <alignment vertical="center"/>
    </xf>
    <xf numFmtId="0" fontId="23" fillId="2" borderId="76" xfId="1" applyFont="1" applyFill="1" applyBorder="1">
      <alignment vertical="center"/>
    </xf>
    <xf numFmtId="0" fontId="23" fillId="2" borderId="77" xfId="1" applyFont="1" applyFill="1" applyBorder="1">
      <alignment vertical="center"/>
    </xf>
    <xf numFmtId="0" fontId="23" fillId="2" borderId="78" xfId="1" applyFont="1" applyFill="1" applyBorder="1">
      <alignment vertical="center"/>
    </xf>
    <xf numFmtId="0" fontId="23" fillId="2" borderId="84" xfId="1" applyFont="1" applyFill="1" applyBorder="1">
      <alignment vertical="center"/>
    </xf>
    <xf numFmtId="0" fontId="23" fillId="2" borderId="11" xfId="1" applyFont="1" applyFill="1" applyBorder="1">
      <alignment vertical="center"/>
    </xf>
    <xf numFmtId="0" fontId="23" fillId="2" borderId="85" xfId="1" applyFont="1" applyFill="1" applyBorder="1">
      <alignment vertical="center"/>
    </xf>
    <xf numFmtId="0" fontId="26" fillId="0" borderId="56" xfId="1" applyFont="1" applyBorder="1">
      <alignment vertical="center"/>
    </xf>
    <xf numFmtId="0" fontId="26" fillId="0" borderId="53" xfId="1" applyFont="1" applyBorder="1">
      <alignment vertical="center"/>
    </xf>
    <xf numFmtId="0" fontId="26" fillId="0" borderId="55" xfId="1" applyFont="1" applyBorder="1">
      <alignment vertical="center"/>
    </xf>
    <xf numFmtId="0" fontId="23" fillId="0" borderId="56" xfId="1" applyFont="1" applyBorder="1" applyAlignment="1">
      <alignment vertical="center" shrinkToFit="1"/>
    </xf>
    <xf numFmtId="0" fontId="23" fillId="0" borderId="57" xfId="1" applyFont="1" applyBorder="1" applyAlignment="1">
      <alignment vertical="center" shrinkToFit="1"/>
    </xf>
    <xf numFmtId="0" fontId="23" fillId="0" borderId="58" xfId="1" applyFont="1" applyBorder="1" applyAlignment="1">
      <alignment vertical="center" shrinkToFit="1"/>
    </xf>
    <xf numFmtId="0" fontId="2" fillId="0" borderId="32" xfId="1" applyFont="1" applyBorder="1">
      <alignment vertical="center"/>
    </xf>
    <xf numFmtId="0" fontId="2" fillId="0" borderId="33" xfId="1" applyFont="1" applyBorder="1">
      <alignment vertical="center"/>
    </xf>
    <xf numFmtId="0" fontId="2" fillId="0" borderId="52" xfId="1" applyFont="1" applyBorder="1">
      <alignment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37" xfId="1" applyFont="1" applyBorder="1" applyAlignment="1">
      <alignment vertical="center" shrinkToFit="1"/>
    </xf>
    <xf numFmtId="0" fontId="23" fillId="2" borderId="17" xfId="1" applyFont="1" applyFill="1" applyBorder="1">
      <alignment vertical="center"/>
    </xf>
    <xf numFmtId="0" fontId="2" fillId="2" borderId="70" xfId="1" applyFont="1" applyFill="1" applyBorder="1">
      <alignment vertical="center"/>
    </xf>
    <xf numFmtId="0" fontId="30" fillId="8" borderId="0" xfId="7" applyFont="1" applyFill="1" applyAlignment="1">
      <alignment vertical="center"/>
    </xf>
    <xf numFmtId="0" fontId="29" fillId="8" borderId="0" xfId="7" applyFont="1" applyFill="1" applyAlignment="1">
      <alignment vertical="center"/>
    </xf>
    <xf numFmtId="0" fontId="29" fillId="8" borderId="1" xfId="7" applyFont="1" applyFill="1" applyBorder="1" applyAlignment="1">
      <alignment vertical="center"/>
    </xf>
    <xf numFmtId="0" fontId="29" fillId="8" borderId="1" xfId="7" applyFont="1" applyFill="1" applyBorder="1" applyAlignment="1">
      <alignment horizontal="center" vertical="center"/>
    </xf>
    <xf numFmtId="0" fontId="29" fillId="8" borderId="4" xfId="7" applyFont="1" applyFill="1" applyBorder="1" applyAlignment="1">
      <alignment horizontal="center" vertical="center"/>
    </xf>
    <xf numFmtId="0" fontId="29" fillId="8" borderId="1" xfId="7" applyFont="1" applyFill="1" applyBorder="1" applyAlignment="1">
      <alignment horizontal="center" vertical="center" wrapText="1"/>
    </xf>
    <xf numFmtId="55" fontId="29" fillId="8" borderId="1" xfId="7" quotePrefix="1" applyNumberFormat="1" applyFont="1" applyFill="1" applyBorder="1" applyAlignment="1">
      <alignment horizontal="center" vertical="center"/>
    </xf>
    <xf numFmtId="9" fontId="29" fillId="8" borderId="1" xfId="7" quotePrefix="1" applyNumberFormat="1" applyFont="1" applyFill="1" applyBorder="1" applyAlignment="1">
      <alignment horizontal="center" vertical="center"/>
    </xf>
    <xf numFmtId="0" fontId="29" fillId="8" borderId="1" xfId="7" applyFont="1" applyFill="1" applyBorder="1" applyAlignment="1">
      <alignment horizontal="left" vertical="center"/>
    </xf>
    <xf numFmtId="55" fontId="29" fillId="8" borderId="1" xfId="7" quotePrefix="1" applyNumberFormat="1" applyFill="1" applyBorder="1" applyAlignment="1">
      <alignment horizontal="center" vertical="center"/>
    </xf>
    <xf numFmtId="0" fontId="29" fillId="8" borderId="4" xfId="7" applyFont="1" applyFill="1" applyBorder="1" applyAlignment="1">
      <alignment vertical="center"/>
    </xf>
    <xf numFmtId="0" fontId="32" fillId="8" borderId="0" xfId="7" applyFont="1" applyFill="1" applyAlignment="1">
      <alignment vertical="center"/>
    </xf>
    <xf numFmtId="0" fontId="29" fillId="8" borderId="0" xfId="7" applyFont="1" applyFill="1" applyBorder="1" applyAlignment="1">
      <alignment horizontal="left" vertical="center"/>
    </xf>
    <xf numFmtId="0" fontId="29" fillId="8" borderId="0" xfId="7" applyFill="1" applyAlignment="1">
      <alignment vertical="center"/>
    </xf>
    <xf numFmtId="0" fontId="29" fillId="8" borderId="1" xfId="7" applyFill="1" applyBorder="1" applyAlignment="1">
      <alignment horizontal="center" vertical="center"/>
    </xf>
    <xf numFmtId="0" fontId="29" fillId="8" borderId="26" xfId="7" applyFill="1" applyBorder="1" applyAlignment="1" applyProtection="1">
      <protection locked="0"/>
    </xf>
    <xf numFmtId="0" fontId="29" fillId="0" borderId="0" xfId="7" applyBorder="1" applyAlignment="1">
      <alignment vertical="center"/>
    </xf>
    <xf numFmtId="0" fontId="29" fillId="8" borderId="0" xfId="7" applyFill="1" applyBorder="1" applyAlignment="1">
      <alignment vertical="center"/>
    </xf>
    <xf numFmtId="0" fontId="29" fillId="0" borderId="26" xfId="7" applyBorder="1" applyAlignment="1">
      <alignment vertical="center"/>
    </xf>
    <xf numFmtId="0" fontId="29" fillId="8" borderId="0" xfId="7" applyFill="1" applyBorder="1" applyAlignment="1">
      <alignment horizontal="center" vertical="center"/>
    </xf>
    <xf numFmtId="0" fontId="29" fillId="8" borderId="27" xfId="7" applyFill="1" applyBorder="1" applyAlignment="1">
      <alignment horizontal="center" vertical="center"/>
    </xf>
    <xf numFmtId="0" fontId="29" fillId="8" borderId="1" xfId="7" applyFill="1" applyBorder="1" applyAlignment="1" applyProtection="1">
      <alignment vertical="center"/>
      <protection locked="0"/>
    </xf>
    <xf numFmtId="0" fontId="29" fillId="8" borderId="1" xfId="7" applyFill="1" applyBorder="1" applyAlignment="1">
      <alignment vertical="center"/>
    </xf>
    <xf numFmtId="0" fontId="29" fillId="8" borderId="2" xfId="7" applyFill="1" applyBorder="1" applyAlignment="1">
      <alignment vertical="center"/>
    </xf>
    <xf numFmtId="0" fontId="29" fillId="8" borderId="26" xfId="7" applyFill="1" applyBorder="1" applyAlignment="1">
      <alignment vertical="center"/>
    </xf>
    <xf numFmtId="0" fontId="32" fillId="8" borderId="0" xfId="7" applyFont="1" applyFill="1" applyBorder="1" applyAlignment="1">
      <alignment horizontal="left" vertical="center"/>
    </xf>
    <xf numFmtId="0" fontId="29" fillId="8" borderId="0" xfId="7" applyFill="1" applyBorder="1" applyAlignment="1" applyProtection="1">
      <alignment vertical="center"/>
      <protection locked="0"/>
    </xf>
    <xf numFmtId="0" fontId="32" fillId="8" borderId="0" xfId="7" applyFont="1" applyFill="1" applyAlignment="1">
      <alignment horizontal="left" vertical="center"/>
    </xf>
    <xf numFmtId="0" fontId="32" fillId="8" borderId="11" xfId="7" applyFont="1" applyFill="1" applyBorder="1" applyAlignment="1">
      <alignment horizontal="center" vertical="center"/>
    </xf>
    <xf numFmtId="49" fontId="33" fillId="8" borderId="0" xfId="7" applyNumberFormat="1" applyFont="1" applyFill="1" applyAlignment="1">
      <alignment horizontal="center" vertical="center"/>
    </xf>
    <xf numFmtId="0" fontId="29" fillId="8" borderId="0" xfId="7" applyFill="1" applyAlignment="1">
      <alignment horizontal="right" vertical="center"/>
    </xf>
    <xf numFmtId="0" fontId="35" fillId="9" borderId="1" xfId="7" applyFont="1" applyFill="1" applyBorder="1" applyAlignment="1">
      <alignment horizontal="center" vertical="center"/>
    </xf>
    <xf numFmtId="0" fontId="35" fillId="8" borderId="0" xfId="7" applyFont="1" applyFill="1" applyAlignment="1">
      <alignment vertical="center"/>
    </xf>
    <xf numFmtId="0" fontId="29" fillId="8" borderId="0" xfId="7" applyFill="1" applyBorder="1" applyAlignment="1">
      <alignment horizontal="right" vertical="center"/>
    </xf>
    <xf numFmtId="0" fontId="35" fillId="0" borderId="0" xfId="7" applyFont="1" applyFill="1" applyAlignment="1">
      <alignment vertical="center"/>
    </xf>
    <xf numFmtId="0" fontId="29" fillId="8" borderId="8" xfId="7" applyFill="1" applyBorder="1" applyAlignment="1">
      <alignment horizontal="center" vertical="center"/>
    </xf>
    <xf numFmtId="0" fontId="29" fillId="8" borderId="9" xfId="7" applyFill="1" applyBorder="1" applyAlignment="1">
      <alignment horizontal="center" vertical="center"/>
    </xf>
    <xf numFmtId="0" fontId="29" fillId="8" borderId="10" xfId="7" applyFill="1" applyBorder="1" applyAlignment="1">
      <alignment horizontal="center" vertical="center"/>
    </xf>
    <xf numFmtId="0" fontId="29" fillId="8" borderId="45" xfId="7" applyFill="1" applyBorder="1" applyAlignment="1">
      <alignment horizontal="center" vertical="center"/>
    </xf>
    <xf numFmtId="0" fontId="29" fillId="8" borderId="15" xfId="7" applyFill="1" applyBorder="1" applyAlignment="1">
      <alignment horizontal="center" vertical="center"/>
    </xf>
    <xf numFmtId="0" fontId="29" fillId="8" borderId="16" xfId="7" applyFill="1" applyBorder="1" applyAlignment="1">
      <alignment horizontal="center" vertical="center"/>
    </xf>
    <xf numFmtId="0" fontId="29" fillId="8" borderId="17" xfId="7" applyFill="1" applyBorder="1" applyAlignment="1">
      <alignment horizontal="center" vertical="center"/>
    </xf>
    <xf numFmtId="0" fontId="29" fillId="8" borderId="11" xfId="7" applyFill="1" applyBorder="1" applyAlignment="1">
      <alignment horizontal="center" vertical="center"/>
    </xf>
    <xf numFmtId="0" fontId="29" fillId="0" borderId="1" xfId="7" applyFont="1" applyBorder="1" applyAlignment="1">
      <alignment horizontal="center" vertical="center"/>
    </xf>
    <xf numFmtId="0" fontId="29" fillId="0" borderId="1" xfId="7" applyFont="1" applyBorder="1" applyAlignment="1">
      <alignment vertical="center"/>
    </xf>
    <xf numFmtId="0" fontId="36" fillId="8" borderId="2" xfId="7" applyFont="1" applyFill="1" applyBorder="1" applyAlignment="1">
      <alignment horizontal="left" vertical="center"/>
    </xf>
    <xf numFmtId="0" fontId="36" fillId="8" borderId="3" xfId="7" applyFont="1" applyFill="1" applyBorder="1" applyAlignment="1">
      <alignment vertical="center"/>
    </xf>
    <xf numFmtId="0" fontId="36" fillId="8" borderId="4" xfId="7" applyFont="1" applyFill="1" applyBorder="1" applyAlignment="1">
      <alignment vertical="center"/>
    </xf>
    <xf numFmtId="0" fontId="29" fillId="0" borderId="1" xfId="7" applyBorder="1" applyAlignment="1">
      <alignment horizontal="center" vertical="center"/>
    </xf>
    <xf numFmtId="0" fontId="29" fillId="0" borderId="1" xfId="7" applyBorder="1" applyAlignment="1">
      <alignment vertical="center"/>
    </xf>
    <xf numFmtId="0" fontId="29" fillId="0" borderId="11" xfId="7" applyFont="1" applyBorder="1" applyAlignment="1">
      <alignment horizontal="center" vertical="center"/>
    </xf>
    <xf numFmtId="0" fontId="29" fillId="0" borderId="11" xfId="7" applyBorder="1" applyAlignment="1">
      <alignment horizontal="center" vertical="center"/>
    </xf>
    <xf numFmtId="0" fontId="36" fillId="8" borderId="2" xfId="7" applyFont="1" applyFill="1" applyBorder="1" applyAlignment="1">
      <alignment horizontal="centerContinuous" vertical="center"/>
    </xf>
    <xf numFmtId="0" fontId="36" fillId="8" borderId="3" xfId="7" applyFont="1" applyFill="1" applyBorder="1" applyAlignment="1">
      <alignment horizontal="centerContinuous" vertical="center"/>
    </xf>
    <xf numFmtId="0" fontId="36" fillId="8" borderId="4" xfId="7" applyFont="1" applyFill="1" applyBorder="1" applyAlignment="1">
      <alignment horizontal="centerContinuous" vertical="center"/>
    </xf>
    <xf numFmtId="0" fontId="36" fillId="9" borderId="1" xfId="7" applyFont="1" applyFill="1" applyBorder="1" applyAlignment="1">
      <alignment vertical="center"/>
    </xf>
    <xf numFmtId="0" fontId="36" fillId="0" borderId="3" xfId="7" applyFont="1" applyBorder="1" applyAlignment="1">
      <alignment vertical="center"/>
    </xf>
    <xf numFmtId="0" fontId="36" fillId="0" borderId="4" xfId="7" applyFont="1" applyBorder="1" applyAlignment="1">
      <alignment vertical="center"/>
    </xf>
    <xf numFmtId="0" fontId="36" fillId="0" borderId="2" xfId="7" applyFont="1" applyFill="1" applyBorder="1" applyAlignment="1">
      <alignment horizontal="centerContinuous" vertical="center" shrinkToFit="1"/>
    </xf>
    <xf numFmtId="0" fontId="36" fillId="0" borderId="3" xfId="7" applyFont="1" applyFill="1" applyBorder="1" applyAlignment="1">
      <alignment horizontal="centerContinuous" vertical="center" shrinkToFit="1"/>
    </xf>
    <xf numFmtId="0" fontId="36" fillId="0" borderId="4" xfId="7" applyFont="1" applyFill="1" applyBorder="1" applyAlignment="1">
      <alignment horizontal="centerContinuous" vertical="center" shrinkToFit="1"/>
    </xf>
    <xf numFmtId="0" fontId="36" fillId="8" borderId="1" xfId="7" applyFont="1" applyFill="1" applyBorder="1" applyAlignment="1">
      <alignment horizontal="left" vertical="center"/>
    </xf>
    <xf numFmtId="0" fontId="36" fillId="9" borderId="1" xfId="7" applyFont="1" applyFill="1" applyBorder="1" applyAlignment="1">
      <alignment vertical="center" shrinkToFit="1"/>
    </xf>
    <xf numFmtId="0" fontId="29" fillId="0" borderId="45" xfId="7" applyBorder="1" applyAlignment="1">
      <alignment vertical="center"/>
    </xf>
    <xf numFmtId="0" fontId="36" fillId="0" borderId="3" xfId="7" applyFont="1" applyBorder="1" applyAlignment="1">
      <alignment horizontal="center" vertical="center"/>
    </xf>
    <xf numFmtId="0" fontId="36" fillId="0" borderId="4" xfId="7" applyFont="1" applyBorder="1" applyAlignment="1">
      <alignment horizontal="center" vertical="center"/>
    </xf>
    <xf numFmtId="0" fontId="35" fillId="8" borderId="2" xfId="7" applyFont="1" applyFill="1" applyBorder="1" applyAlignment="1">
      <alignment horizontal="centerContinuous" vertical="center" shrinkToFit="1"/>
    </xf>
    <xf numFmtId="0" fontId="29" fillId="8" borderId="3" xfId="7" applyFont="1" applyFill="1" applyBorder="1" applyAlignment="1">
      <alignment horizontal="centerContinuous" vertical="center" shrinkToFit="1"/>
    </xf>
    <xf numFmtId="0" fontId="36" fillId="8" borderId="2" xfId="7" applyFont="1" applyFill="1" applyBorder="1" applyAlignment="1">
      <alignment horizontal="centerContinuous" vertical="center" shrinkToFit="1"/>
    </xf>
    <xf numFmtId="0" fontId="36" fillId="8" borderId="3" xfId="7" applyFont="1" applyFill="1" applyBorder="1" applyAlignment="1">
      <alignment horizontal="centerContinuous" vertical="center" shrinkToFit="1"/>
    </xf>
    <xf numFmtId="0" fontId="36" fillId="8" borderId="8" xfId="7" applyFont="1" applyFill="1" applyBorder="1" applyAlignment="1">
      <alignment horizontal="centerContinuous" vertical="center" shrinkToFit="1"/>
    </xf>
    <xf numFmtId="0" fontId="36" fillId="8" borderId="9" xfId="7" applyFont="1" applyFill="1" applyBorder="1" applyAlignment="1">
      <alignment horizontal="centerContinuous" vertical="center" shrinkToFit="1"/>
    </xf>
    <xf numFmtId="0" fontId="36" fillId="8" borderId="10" xfId="7" applyFont="1" applyFill="1" applyBorder="1" applyAlignment="1">
      <alignment horizontal="centerContinuous" vertical="center" shrinkToFit="1"/>
    </xf>
    <xf numFmtId="0" fontId="36" fillId="8" borderId="98" xfId="7" applyFont="1" applyFill="1" applyBorder="1" applyAlignment="1">
      <alignment horizontal="centerContinuous" vertical="center" shrinkToFit="1"/>
    </xf>
    <xf numFmtId="0" fontId="36" fillId="8" borderId="4" xfId="7" applyFont="1" applyFill="1" applyBorder="1" applyAlignment="1">
      <alignment horizontal="centerContinuous" vertical="center" shrinkToFit="1"/>
    </xf>
    <xf numFmtId="0" fontId="36" fillId="8" borderId="11" xfId="7" applyFont="1" applyFill="1" applyBorder="1" applyAlignment="1">
      <alignment horizontal="centerContinuous" vertical="center" shrinkToFit="1"/>
    </xf>
    <xf numFmtId="0" fontId="35" fillId="8" borderId="3" xfId="7" applyFont="1" applyFill="1" applyBorder="1" applyAlignment="1">
      <alignment horizontal="centerContinuous" vertical="center" shrinkToFit="1"/>
    </xf>
    <xf numFmtId="0" fontId="35" fillId="9" borderId="1" xfId="7" applyFont="1" applyFill="1" applyBorder="1" applyAlignment="1">
      <alignment vertical="center"/>
    </xf>
    <xf numFmtId="0" fontId="29" fillId="0" borderId="98" xfId="7" applyFont="1" applyBorder="1" applyAlignment="1">
      <alignment vertical="center"/>
    </xf>
    <xf numFmtId="0" fontId="29" fillId="0" borderId="98" xfId="7" applyBorder="1" applyAlignment="1">
      <alignment vertical="center"/>
    </xf>
    <xf numFmtId="0" fontId="29" fillId="8" borderId="2" xfId="7" applyFont="1" applyFill="1" applyBorder="1" applyAlignment="1">
      <alignment horizontal="centerContinuous" vertical="center"/>
    </xf>
    <xf numFmtId="0" fontId="29" fillId="8" borderId="3" xfId="7" applyFont="1" applyFill="1" applyBorder="1" applyAlignment="1">
      <alignment horizontal="centerContinuous" vertical="center"/>
    </xf>
    <xf numFmtId="0" fontId="29" fillId="8" borderId="4" xfId="7" applyFont="1" applyFill="1" applyBorder="1" applyAlignment="1">
      <alignment horizontal="centerContinuous" vertical="center"/>
    </xf>
    <xf numFmtId="0" fontId="29" fillId="8" borderId="99" xfId="7" applyFill="1" applyBorder="1" applyAlignment="1">
      <alignment vertical="center"/>
    </xf>
    <xf numFmtId="0" fontId="38" fillId="8" borderId="0" xfId="7" applyFont="1" applyFill="1" applyAlignment="1">
      <alignment vertical="center"/>
    </xf>
    <xf numFmtId="0" fontId="29" fillId="8" borderId="2" xfId="7" applyFont="1" applyFill="1" applyBorder="1" applyAlignment="1">
      <alignment horizontal="center" vertical="center" wrapText="1"/>
    </xf>
    <xf numFmtId="0" fontId="29" fillId="8" borderId="1" xfId="7" applyFont="1" applyFill="1" applyBorder="1" applyAlignment="1">
      <alignment horizontal="center" vertical="center" shrinkToFit="1"/>
    </xf>
    <xf numFmtId="0" fontId="29" fillId="8" borderId="1" xfId="7" applyFill="1" applyBorder="1" applyAlignment="1">
      <alignment horizontal="right" vertical="center"/>
    </xf>
    <xf numFmtId="0" fontId="29" fillId="8" borderId="2" xfId="7" applyFill="1" applyBorder="1" applyAlignment="1">
      <alignment horizontal="right" vertical="center"/>
    </xf>
    <xf numFmtId="188" fontId="29" fillId="8" borderId="1" xfId="7" applyNumberFormat="1" applyFill="1" applyBorder="1" applyAlignment="1">
      <alignment horizontal="right" vertical="center"/>
    </xf>
    <xf numFmtId="188" fontId="29" fillId="8" borderId="0" xfId="7" applyNumberFormat="1" applyFill="1" applyBorder="1" applyAlignment="1">
      <alignment vertical="center"/>
    </xf>
    <xf numFmtId="0" fontId="29" fillId="8" borderId="26" xfId="7" applyFill="1" applyBorder="1" applyAlignment="1">
      <alignment horizontal="center" vertical="center"/>
    </xf>
    <xf numFmtId="0" fontId="29" fillId="8" borderId="1" xfId="7" applyFill="1" applyBorder="1" applyAlignment="1">
      <alignment horizontal="center" vertical="center" shrinkToFit="1"/>
    </xf>
    <xf numFmtId="0" fontId="32" fillId="9" borderId="1" xfId="7" applyFont="1" applyFill="1" applyBorder="1" applyAlignment="1">
      <alignment horizontal="center" vertical="center"/>
    </xf>
    <xf numFmtId="0" fontId="32" fillId="9" borderId="0" xfId="7" applyFont="1" applyFill="1" applyBorder="1" applyAlignment="1">
      <alignment vertical="center"/>
    </xf>
    <xf numFmtId="0" fontId="35" fillId="8" borderId="8" xfId="7" applyFont="1" applyFill="1" applyBorder="1" applyAlignment="1">
      <alignment horizontal="centerContinuous" vertical="center"/>
    </xf>
    <xf numFmtId="0" fontId="29" fillId="8" borderId="9" xfId="7" applyFont="1" applyFill="1" applyBorder="1" applyAlignment="1">
      <alignment horizontal="centerContinuous" vertical="center"/>
    </xf>
    <xf numFmtId="0" fontId="29" fillId="8" borderId="10" xfId="7" applyFont="1" applyFill="1" applyBorder="1" applyAlignment="1">
      <alignment horizontal="centerContinuous" vertical="center"/>
    </xf>
    <xf numFmtId="0" fontId="29" fillId="0" borderId="3" xfId="7" applyFont="1" applyBorder="1" applyAlignment="1">
      <alignment vertical="center"/>
    </xf>
    <xf numFmtId="0" fontId="29" fillId="9" borderId="1" xfId="7" applyFont="1" applyFill="1" applyBorder="1" applyAlignment="1">
      <alignment vertical="center" shrinkToFit="1"/>
    </xf>
    <xf numFmtId="0" fontId="39" fillId="0" borderId="3" xfId="7" applyFont="1" applyFill="1" applyBorder="1" applyAlignment="1">
      <alignment horizontal="centerContinuous" vertical="center" shrinkToFit="1"/>
    </xf>
    <xf numFmtId="0" fontId="29" fillId="0" borderId="2" xfId="7" applyBorder="1" applyAlignment="1">
      <alignment horizontal="center" vertical="center"/>
    </xf>
    <xf numFmtId="0" fontId="29" fillId="0" borderId="3" xfId="7" applyBorder="1" applyAlignment="1">
      <alignment horizontal="center" vertical="center"/>
    </xf>
    <xf numFmtId="0" fontId="29" fillId="0" borderId="4" xfId="7" applyBorder="1" applyAlignment="1">
      <alignment horizontal="center" vertical="center"/>
    </xf>
    <xf numFmtId="0" fontId="32" fillId="8" borderId="2" xfId="7" applyFont="1" applyFill="1" applyBorder="1" applyAlignment="1">
      <alignment horizontal="left" vertical="center"/>
    </xf>
    <xf numFmtId="0" fontId="38" fillId="8" borderId="2" xfId="7" applyFont="1" applyFill="1" applyBorder="1" applyAlignment="1">
      <alignment horizontal="left" vertical="center"/>
    </xf>
    <xf numFmtId="0" fontId="29" fillId="8" borderId="2" xfId="7" applyFont="1" applyFill="1" applyBorder="1" applyAlignment="1">
      <alignment horizontal="centerContinuous" vertical="center" shrinkToFit="1"/>
    </xf>
    <xf numFmtId="0" fontId="29" fillId="8" borderId="4" xfId="7" applyFont="1" applyFill="1" applyBorder="1" applyAlignment="1">
      <alignment horizontal="centerContinuous" vertical="center" shrinkToFit="1"/>
    </xf>
    <xf numFmtId="0" fontId="29" fillId="8" borderId="8" xfId="7" applyFill="1" applyBorder="1" applyAlignment="1">
      <alignment horizontal="centerContinuous" vertical="center"/>
    </xf>
    <xf numFmtId="0" fontId="29" fillId="8" borderId="9" xfId="7" applyFill="1" applyBorder="1" applyAlignment="1">
      <alignment horizontal="centerContinuous" vertical="center"/>
    </xf>
    <xf numFmtId="0" fontId="29" fillId="8" borderId="10" xfId="7" applyFill="1" applyBorder="1" applyAlignment="1">
      <alignment horizontal="centerContinuous" vertical="center"/>
    </xf>
    <xf numFmtId="0" fontId="29" fillId="8" borderId="15" xfId="7" applyFill="1" applyBorder="1" applyAlignment="1">
      <alignment horizontal="centerContinuous" vertical="center"/>
    </xf>
    <xf numFmtId="0" fontId="29" fillId="8" borderId="16" xfId="7" applyFill="1" applyBorder="1" applyAlignment="1">
      <alignment horizontal="centerContinuous" vertical="center"/>
    </xf>
    <xf numFmtId="0" fontId="29" fillId="8" borderId="17" xfId="7" applyFill="1" applyBorder="1" applyAlignment="1">
      <alignment horizontal="centerContinuous" vertical="center"/>
    </xf>
    <xf numFmtId="0" fontId="32" fillId="8" borderId="8" xfId="7" applyFont="1" applyFill="1" applyBorder="1" applyAlignment="1">
      <alignment horizontal="centerContinuous" vertical="center"/>
    </xf>
    <xf numFmtId="0" fontId="32" fillId="8" borderId="9" xfId="7" applyFont="1" applyFill="1" applyBorder="1" applyAlignment="1">
      <alignment horizontal="centerContinuous" vertical="center"/>
    </xf>
    <xf numFmtId="0" fontId="32" fillId="8" borderId="10" xfId="7" applyFont="1" applyFill="1" applyBorder="1" applyAlignment="1">
      <alignment horizontal="centerContinuous" vertical="center"/>
    </xf>
    <xf numFmtId="0" fontId="29" fillId="0" borderId="3" xfId="7" applyBorder="1" applyAlignment="1">
      <alignment vertical="center"/>
    </xf>
    <xf numFmtId="0" fontId="29" fillId="0" borderId="4" xfId="7" applyBorder="1" applyAlignment="1">
      <alignment vertical="center"/>
    </xf>
    <xf numFmtId="0" fontId="32" fillId="8" borderId="98" xfId="7" applyFont="1" applyFill="1" applyBorder="1" applyAlignment="1">
      <alignment horizontal="centerContinuous" vertical="center"/>
    </xf>
    <xf numFmtId="0" fontId="40" fillId="8" borderId="3" xfId="7" applyFont="1" applyFill="1" applyBorder="1" applyAlignment="1">
      <alignment horizontal="centerContinuous" vertical="center"/>
    </xf>
    <xf numFmtId="0" fontId="41" fillId="8" borderId="4" xfId="7" applyFont="1" applyFill="1" applyBorder="1" applyAlignment="1">
      <alignment horizontal="centerContinuous" vertical="center"/>
    </xf>
    <xf numFmtId="0" fontId="29" fillId="9" borderId="10" xfId="7" applyFill="1" applyBorder="1" applyAlignment="1">
      <alignment vertical="center"/>
    </xf>
    <xf numFmtId="0" fontId="32" fillId="8" borderId="3" xfId="7" applyFont="1" applyFill="1" applyBorder="1" applyAlignment="1">
      <alignment horizontal="centerContinuous" vertical="center"/>
    </xf>
    <xf numFmtId="0" fontId="29" fillId="0" borderId="10" xfId="7" applyFill="1" applyBorder="1" applyAlignment="1">
      <alignment horizontal="centerContinuous" vertical="center"/>
    </xf>
    <xf numFmtId="0" fontId="38" fillId="8" borderId="2" xfId="7" applyFont="1" applyFill="1" applyBorder="1" applyAlignment="1">
      <alignment horizontal="centerContinuous" vertical="center"/>
    </xf>
    <xf numFmtId="0" fontId="32" fillId="8" borderId="4" xfId="7" applyFont="1" applyFill="1" applyBorder="1" applyAlignment="1">
      <alignment horizontal="centerContinuous" vertical="center"/>
    </xf>
    <xf numFmtId="0" fontId="32" fillId="8" borderId="2" xfId="7" applyFont="1" applyFill="1" applyBorder="1" applyAlignment="1">
      <alignment horizontal="centerContinuous" vertical="center"/>
    </xf>
    <xf numFmtId="0" fontId="29" fillId="9" borderId="1" xfId="7" applyFont="1" applyFill="1" applyBorder="1" applyAlignment="1">
      <alignment vertical="center"/>
    </xf>
    <xf numFmtId="0" fontId="32" fillId="0" borderId="2" xfId="7" applyFont="1" applyFill="1" applyBorder="1" applyAlignment="1">
      <alignment horizontal="centerContinuous" vertical="center" shrinkToFit="1"/>
    </xf>
    <xf numFmtId="0" fontId="32" fillId="0" borderId="3" xfId="7" applyFont="1" applyFill="1" applyBorder="1" applyAlignment="1">
      <alignment horizontal="centerContinuous" vertical="center" shrinkToFit="1"/>
    </xf>
    <xf numFmtId="0" fontId="32" fillId="0" borderId="4" xfId="7" applyFont="1" applyFill="1" applyBorder="1" applyAlignment="1">
      <alignment horizontal="centerContinuous" vertical="center" shrinkToFit="1"/>
    </xf>
    <xf numFmtId="0" fontId="35" fillId="0" borderId="2" xfId="7" applyFont="1" applyBorder="1" applyAlignment="1">
      <alignment vertical="center"/>
    </xf>
    <xf numFmtId="0" fontId="35" fillId="0" borderId="3" xfId="7" applyFont="1" applyBorder="1" applyAlignment="1">
      <alignment vertical="center"/>
    </xf>
    <xf numFmtId="0" fontId="32" fillId="8" borderId="3" xfId="7" applyFont="1" applyFill="1" applyBorder="1" applyAlignment="1">
      <alignment horizontal="centerContinuous" vertical="center" shrinkToFit="1"/>
    </xf>
    <xf numFmtId="0" fontId="32" fillId="8" borderId="4" xfId="7" applyFont="1" applyFill="1" applyBorder="1" applyAlignment="1">
      <alignment horizontal="centerContinuous" vertical="center" shrinkToFit="1"/>
    </xf>
    <xf numFmtId="0" fontId="32" fillId="8" borderId="8" xfId="7" applyFont="1" applyFill="1" applyBorder="1" applyAlignment="1">
      <alignment horizontal="centerContinuous" vertical="center" shrinkToFit="1"/>
    </xf>
    <xf numFmtId="0" fontId="32" fillId="8" borderId="9" xfId="7" applyFont="1" applyFill="1" applyBorder="1" applyAlignment="1">
      <alignment horizontal="centerContinuous" vertical="center" shrinkToFit="1"/>
    </xf>
    <xf numFmtId="0" fontId="32" fillId="8" borderId="10" xfId="7" applyFont="1" applyFill="1" applyBorder="1" applyAlignment="1">
      <alignment horizontal="centerContinuous" vertical="center" shrinkToFit="1"/>
    </xf>
    <xf numFmtId="0" fontId="32" fillId="8" borderId="98" xfId="7" applyFont="1" applyFill="1" applyBorder="1" applyAlignment="1">
      <alignment horizontal="centerContinuous" vertical="center" shrinkToFit="1"/>
    </xf>
    <xf numFmtId="0" fontId="32" fillId="8" borderId="2" xfId="7" applyFont="1" applyFill="1" applyBorder="1" applyAlignment="1">
      <alignment horizontal="centerContinuous" vertical="center" shrinkToFit="1"/>
    </xf>
    <xf numFmtId="0" fontId="32" fillId="8" borderId="11" xfId="7" applyFont="1" applyFill="1" applyBorder="1" applyAlignment="1">
      <alignment horizontal="centerContinuous" vertical="center" shrinkToFit="1"/>
    </xf>
    <xf numFmtId="0" fontId="32" fillId="8" borderId="1" xfId="7" applyFont="1" applyFill="1" applyBorder="1" applyAlignment="1">
      <alignment horizontal="left" vertical="center"/>
    </xf>
    <xf numFmtId="0" fontId="29" fillId="9" borderId="1" xfId="7" applyFill="1" applyBorder="1" applyAlignment="1">
      <alignment vertical="center" shrinkToFit="1"/>
    </xf>
    <xf numFmtId="0" fontId="38" fillId="8" borderId="2" xfId="7" applyFont="1" applyFill="1" applyBorder="1" applyAlignment="1">
      <alignment horizontal="centerContinuous" vertical="center" shrinkToFit="1"/>
    </xf>
    <xf numFmtId="0" fontId="29" fillId="9" borderId="1" xfId="7" applyFill="1" applyBorder="1" applyAlignment="1">
      <alignment vertical="center"/>
    </xf>
    <xf numFmtId="0" fontId="30" fillId="8" borderId="0" xfId="7" applyFont="1" applyFill="1" applyBorder="1" applyAlignment="1">
      <alignment vertical="center"/>
    </xf>
    <xf numFmtId="0" fontId="30" fillId="8" borderId="0" xfId="9" applyFont="1" applyFill="1">
      <alignment vertical="center"/>
    </xf>
    <xf numFmtId="0" fontId="29" fillId="8" borderId="0" xfId="9" applyFill="1">
      <alignment vertical="center"/>
    </xf>
    <xf numFmtId="0" fontId="33" fillId="8" borderId="1" xfId="9" applyFont="1" applyFill="1" applyBorder="1" applyAlignment="1">
      <alignment horizontal="center" vertical="center" wrapText="1"/>
    </xf>
    <xf numFmtId="0" fontId="32" fillId="8" borderId="0" xfId="9" applyFont="1" applyFill="1" applyAlignment="1">
      <alignment horizontal="left" vertical="center"/>
    </xf>
    <xf numFmtId="49" fontId="33" fillId="8" borderId="0" xfId="9" applyNumberFormat="1" applyFont="1" applyFill="1" applyAlignment="1">
      <alignment horizontal="center" vertical="center"/>
    </xf>
    <xf numFmtId="0" fontId="29" fillId="0" borderId="0" xfId="9">
      <alignment vertical="center"/>
    </xf>
    <xf numFmtId="0" fontId="29" fillId="0" borderId="1" xfId="9" applyBorder="1" applyAlignment="1">
      <alignment horizontal="center" vertical="center"/>
    </xf>
    <xf numFmtId="0" fontId="29" fillId="0" borderId="45" xfId="9" applyBorder="1">
      <alignment vertical="center"/>
    </xf>
    <xf numFmtId="0" fontId="29" fillId="0" borderId="45" xfId="9" applyBorder="1" applyAlignment="1">
      <alignment horizontal="center" vertical="center"/>
    </xf>
    <xf numFmtId="0" fontId="29" fillId="0" borderId="103" xfId="9" applyBorder="1" applyAlignment="1">
      <alignment horizontal="center" vertical="center"/>
    </xf>
    <xf numFmtId="0" fontId="29" fillId="0" borderId="104" xfId="9" applyBorder="1">
      <alignment vertical="center"/>
    </xf>
    <xf numFmtId="0" fontId="29" fillId="0" borderId="104" xfId="9" applyBorder="1" applyAlignment="1">
      <alignment horizontal="center" vertical="center"/>
    </xf>
    <xf numFmtId="0" fontId="29" fillId="0" borderId="106" xfId="9" applyBorder="1" applyAlignment="1">
      <alignment horizontal="center" vertical="center"/>
    </xf>
    <xf numFmtId="0" fontId="29" fillId="0" borderId="101" xfId="9" applyBorder="1">
      <alignment vertical="center"/>
    </xf>
    <xf numFmtId="0" fontId="29" fillId="0" borderId="101" xfId="9" applyBorder="1" applyAlignment="1">
      <alignment horizontal="center" vertical="center"/>
    </xf>
    <xf numFmtId="0" fontId="29" fillId="0" borderId="11" xfId="9" applyBorder="1">
      <alignment vertical="center"/>
    </xf>
    <xf numFmtId="0" fontId="29" fillId="0" borderId="11" xfId="9" applyBorder="1" applyAlignment="1">
      <alignment horizontal="center" vertical="center"/>
    </xf>
    <xf numFmtId="0" fontId="29" fillId="0" borderId="107" xfId="9" applyBorder="1">
      <alignment vertical="center"/>
    </xf>
    <xf numFmtId="0" fontId="29" fillId="0" borderId="17" xfId="9" applyBorder="1">
      <alignment vertical="center"/>
    </xf>
    <xf numFmtId="0" fontId="33" fillId="0" borderId="0" xfId="9" applyFont="1">
      <alignment vertical="center"/>
    </xf>
    <xf numFmtId="0" fontId="29" fillId="0" borderId="108" xfId="9" applyBorder="1" applyAlignment="1">
      <alignment horizontal="center" vertical="center"/>
    </xf>
    <xf numFmtId="0" fontId="29" fillId="0" borderId="105" xfId="9" applyBorder="1" applyAlignment="1">
      <alignment horizontal="center" vertical="center"/>
    </xf>
    <xf numFmtId="0" fontId="29" fillId="0" borderId="27" xfId="9" applyBorder="1" applyAlignment="1">
      <alignment horizontal="center" vertical="center"/>
    </xf>
    <xf numFmtId="0" fontId="29" fillId="0" borderId="102" xfId="9" applyBorder="1" applyAlignment="1">
      <alignment horizontal="center" vertical="center"/>
    </xf>
    <xf numFmtId="0" fontId="29" fillId="0" borderId="109" xfId="9" applyBorder="1">
      <alignment vertical="center"/>
    </xf>
    <xf numFmtId="0" fontId="29" fillId="0" borderId="102" xfId="9" applyBorder="1">
      <alignment vertical="center"/>
    </xf>
    <xf numFmtId="0" fontId="29" fillId="0" borderId="107" xfId="9" applyBorder="1" applyAlignment="1">
      <alignment horizontal="center" vertical="center"/>
    </xf>
    <xf numFmtId="0" fontId="29" fillId="0" borderId="110" xfId="9" applyBorder="1" applyAlignment="1">
      <alignment horizontal="center" vertical="center"/>
    </xf>
    <xf numFmtId="0" fontId="29" fillId="0" borderId="9" xfId="9" applyBorder="1">
      <alignment vertical="center"/>
    </xf>
    <xf numFmtId="0" fontId="29" fillId="0" borderId="1" xfId="9" applyFont="1" applyBorder="1" applyAlignment="1">
      <alignment horizontal="center" vertical="center"/>
    </xf>
    <xf numFmtId="0" fontId="29" fillId="0" borderId="8" xfId="9" applyBorder="1" applyAlignment="1">
      <alignment horizontal="center" vertical="center"/>
    </xf>
    <xf numFmtId="0" fontId="29" fillId="0" borderId="26" xfId="9" applyBorder="1" applyAlignment="1">
      <alignment horizontal="center" vertical="center"/>
    </xf>
    <xf numFmtId="0" fontId="29" fillId="8" borderId="0" xfId="7" applyFill="1" applyAlignment="1">
      <alignment horizontal="left" vertical="center"/>
    </xf>
    <xf numFmtId="0" fontId="29" fillId="0" borderId="2" xfId="9" applyBorder="1" applyAlignment="1">
      <alignment horizontal="center" vertical="center"/>
    </xf>
    <xf numFmtId="0" fontId="29" fillId="0" borderId="4" xfId="9" applyBorder="1" applyAlignment="1">
      <alignment horizontal="center" vertical="center"/>
    </xf>
    <xf numFmtId="0" fontId="29" fillId="0" borderId="0" xfId="9" applyBorder="1">
      <alignment vertical="center"/>
    </xf>
    <xf numFmtId="0" fontId="29" fillId="0" borderId="111" xfId="9" applyBorder="1" applyAlignment="1">
      <alignment horizontal="center" vertical="center"/>
    </xf>
    <xf numFmtId="0" fontId="29" fillId="0" borderId="109" xfId="9" applyBorder="1" applyAlignment="1">
      <alignment horizontal="center" vertical="center"/>
    </xf>
    <xf numFmtId="0" fontId="29" fillId="0" borderId="1" xfId="9" applyBorder="1" applyAlignment="1">
      <alignment vertical="center" wrapText="1"/>
    </xf>
    <xf numFmtId="0" fontId="36" fillId="8" borderId="2" xfId="7" applyFont="1" applyFill="1" applyBorder="1" applyAlignment="1">
      <alignment vertical="center"/>
    </xf>
    <xf numFmtId="0" fontId="36" fillId="8" borderId="3" xfId="7" applyFont="1" applyFill="1" applyBorder="1" applyAlignment="1">
      <alignment vertical="center"/>
    </xf>
    <xf numFmtId="0" fontId="36" fillId="8" borderId="4" xfId="7" applyFont="1" applyFill="1" applyBorder="1" applyAlignment="1">
      <alignment vertical="center"/>
    </xf>
    <xf numFmtId="0" fontId="35" fillId="0" borderId="2" xfId="7" applyFont="1" applyBorder="1" applyAlignment="1">
      <alignment vertical="center"/>
    </xf>
    <xf numFmtId="0" fontId="35" fillId="0" borderId="3" xfId="7" applyFont="1" applyBorder="1" applyAlignment="1">
      <alignment vertical="center"/>
    </xf>
    <xf numFmtId="0" fontId="35" fillId="0" borderId="4" xfId="7" applyFont="1" applyBorder="1" applyAlignment="1">
      <alignment vertical="center"/>
    </xf>
    <xf numFmtId="0" fontId="36" fillId="0" borderId="2" xfId="7" applyFont="1" applyBorder="1" applyAlignment="1">
      <alignment vertical="center"/>
    </xf>
    <xf numFmtId="0" fontId="36" fillId="0" borderId="3" xfId="7" applyFont="1" applyBorder="1" applyAlignment="1">
      <alignment vertical="center"/>
    </xf>
    <xf numFmtId="0" fontId="36" fillId="0" borderId="4" xfId="7" applyFont="1" applyBorder="1" applyAlignment="1">
      <alignment vertical="center"/>
    </xf>
    <xf numFmtId="0" fontId="29" fillId="0" borderId="2" xfId="7" applyFont="1" applyBorder="1" applyAlignment="1">
      <alignment vertical="center"/>
    </xf>
    <xf numFmtId="0" fontId="29" fillId="0" borderId="3" xfId="7" applyFont="1" applyBorder="1" applyAlignment="1">
      <alignment vertical="center"/>
    </xf>
    <xf numFmtId="0" fontId="29" fillId="0" borderId="4" xfId="7" applyFont="1" applyBorder="1" applyAlignment="1">
      <alignment vertical="center"/>
    </xf>
    <xf numFmtId="0" fontId="36" fillId="9" borderId="112" xfId="7" applyFont="1" applyFill="1" applyBorder="1" applyAlignment="1">
      <alignment horizontal="centerContinuous" vertical="center" shrinkToFit="1"/>
    </xf>
    <xf numFmtId="0" fontId="29" fillId="9" borderId="112" xfId="7" applyFont="1" applyFill="1" applyBorder="1" applyAlignment="1">
      <alignment horizontal="centerContinuous" vertical="center" shrinkToFit="1"/>
    </xf>
    <xf numFmtId="0" fontId="35" fillId="9" borderId="112" xfId="7" applyFont="1" applyFill="1" applyBorder="1" applyAlignment="1">
      <alignment vertical="center" shrinkToFit="1"/>
    </xf>
    <xf numFmtId="0" fontId="29" fillId="0" borderId="4" xfId="7" applyFont="1" applyFill="1" applyBorder="1" applyAlignment="1">
      <alignment horizontal="centerContinuous" vertical="center" shrinkToFit="1"/>
    </xf>
    <xf numFmtId="0" fontId="36" fillId="9" borderId="1" xfId="7" applyFont="1" applyFill="1" applyBorder="1" applyAlignment="1">
      <alignment horizontal="centerContinuous" vertical="center" shrinkToFit="1"/>
    </xf>
    <xf numFmtId="0" fontId="29" fillId="9" borderId="1" xfId="7" applyFont="1" applyFill="1" applyBorder="1" applyAlignment="1">
      <alignment horizontal="centerContinuous" vertical="center" shrinkToFit="1"/>
    </xf>
    <xf numFmtId="49" fontId="33" fillId="8" borderId="0" xfId="7" applyNumberFormat="1" applyFont="1" applyFill="1" applyAlignment="1">
      <alignment horizontal="center" vertical="center"/>
    </xf>
    <xf numFmtId="0" fontId="29" fillId="8" borderId="1" xfId="7" applyFill="1" applyBorder="1" applyAlignment="1">
      <alignment horizontal="center" vertical="center"/>
    </xf>
    <xf numFmtId="0" fontId="29" fillId="8" borderId="4" xfId="7" applyFill="1" applyBorder="1" applyAlignment="1">
      <alignment horizontal="center" vertical="center"/>
    </xf>
    <xf numFmtId="0" fontId="2" fillId="0" borderId="0" xfId="1" applyFont="1" applyAlignment="1">
      <alignment horizontal="center" vertical="center"/>
    </xf>
    <xf numFmtId="0" fontId="14" fillId="0" borderId="0" xfId="1" applyFont="1" applyAlignment="1">
      <alignment horizontal="center" vertical="center" wrapText="1"/>
    </xf>
    <xf numFmtId="0" fontId="13" fillId="0" borderId="0" xfId="1" applyFont="1" applyAlignment="1">
      <alignment horizontal="center" vertical="center" wrapText="1"/>
    </xf>
    <xf numFmtId="0" fontId="10" fillId="0" borderId="0" xfId="1" applyFont="1" applyAlignment="1">
      <alignment horizontal="center" vertical="center"/>
    </xf>
    <xf numFmtId="1" fontId="2" fillId="0" borderId="0" xfId="1" applyNumberFormat="1" applyFont="1" applyAlignment="1">
      <alignment horizontal="center" vertical="center"/>
    </xf>
    <xf numFmtId="0" fontId="2" fillId="0" borderId="22" xfId="1" applyFont="1" applyBorder="1" applyAlignment="1">
      <alignment horizontal="center" vertical="center"/>
    </xf>
    <xf numFmtId="0" fontId="2" fillId="0" borderId="0" xfId="1" applyFont="1" applyAlignment="1">
      <alignment horizontal="center" vertical="center" wrapText="1"/>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52" xfId="1" applyFont="1" applyBorder="1" applyAlignment="1">
      <alignment horizontal="center" vertical="center"/>
    </xf>
    <xf numFmtId="0" fontId="29" fillId="8" borderId="1" xfId="9" applyFill="1" applyBorder="1" applyAlignment="1">
      <alignment horizontal="center" vertical="center"/>
    </xf>
    <xf numFmtId="0" fontId="29" fillId="8" borderId="0" xfId="7" applyFill="1">
      <alignment vertical="center"/>
    </xf>
    <xf numFmtId="0" fontId="29" fillId="8" borderId="0" xfId="7" applyFill="1" applyProtection="1">
      <alignment vertical="center"/>
      <protection locked="0"/>
    </xf>
    <xf numFmtId="0" fontId="32" fillId="8" borderId="45" xfId="7" applyFont="1" applyFill="1" applyBorder="1" applyAlignment="1">
      <alignment horizontal="center" vertical="center"/>
    </xf>
    <xf numFmtId="189" fontId="32" fillId="8" borderId="1" xfId="7" applyNumberFormat="1" applyFont="1" applyFill="1" applyBorder="1" applyAlignment="1" applyProtection="1">
      <alignment horizontal="center" vertical="center"/>
      <protection hidden="1"/>
    </xf>
    <xf numFmtId="0" fontId="32" fillId="8" borderId="0" xfId="7" applyFont="1" applyFill="1" applyAlignment="1">
      <alignment horizontal="center" vertical="center"/>
    </xf>
    <xf numFmtId="190" fontId="32" fillId="8" borderId="1" xfId="7" applyNumberFormat="1" applyFont="1" applyFill="1" applyBorder="1" applyAlignment="1" applyProtection="1">
      <alignment horizontal="center" vertical="center"/>
      <protection hidden="1"/>
    </xf>
    <xf numFmtId="0" fontId="29" fillId="8" borderId="1" xfId="7" applyFill="1" applyBorder="1">
      <alignment vertical="center"/>
    </xf>
    <xf numFmtId="0" fontId="29" fillId="8" borderId="1" xfId="7" applyFill="1" applyBorder="1" applyAlignment="1" applyProtection="1">
      <alignment horizontal="center" vertical="center"/>
      <protection locked="0"/>
    </xf>
    <xf numFmtId="0" fontId="29" fillId="8" borderId="1" xfId="7" applyFill="1" applyBorder="1" applyProtection="1">
      <alignment vertical="center"/>
      <protection locked="0"/>
    </xf>
    <xf numFmtId="0" fontId="44" fillId="8" borderId="0" xfId="7" applyFont="1" applyFill="1">
      <alignment vertical="center"/>
    </xf>
    <xf numFmtId="0" fontId="29" fillId="8" borderId="4" xfId="7" applyFill="1" applyBorder="1">
      <alignment vertical="center"/>
    </xf>
    <xf numFmtId="0" fontId="29" fillId="8" borderId="0" xfId="7" applyFill="1" applyAlignment="1">
      <alignment horizontal="center" vertical="center"/>
    </xf>
    <xf numFmtId="0" fontId="32" fillId="8" borderId="0" xfId="7" applyFont="1" applyFill="1">
      <alignment vertical="center"/>
    </xf>
    <xf numFmtId="0" fontId="32" fillId="8" borderId="0" xfId="7" applyFont="1" applyFill="1" applyAlignment="1">
      <alignment horizontal="right" vertical="center"/>
    </xf>
    <xf numFmtId="0" fontId="45" fillId="8" borderId="0" xfId="7" applyFont="1" applyFill="1">
      <alignment vertical="center"/>
    </xf>
    <xf numFmtId="0" fontId="32" fillId="8" borderId="0" xfId="7" applyFont="1" applyFill="1" applyAlignment="1">
      <alignment vertical="top"/>
    </xf>
    <xf numFmtId="0" fontId="29" fillId="8" borderId="0" xfId="9" applyFill="1" applyAlignment="1">
      <alignment vertical="center" wrapText="1"/>
    </xf>
    <xf numFmtId="0" fontId="29" fillId="8" borderId="0" xfId="9" applyFill="1" applyAlignment="1">
      <alignment horizontal="center" vertical="center"/>
    </xf>
    <xf numFmtId="0" fontId="29" fillId="8" borderId="0" xfId="9" applyFill="1" applyAlignment="1">
      <alignment horizontal="left" vertical="center"/>
    </xf>
    <xf numFmtId="0" fontId="29" fillId="8" borderId="102" xfId="9" applyFill="1" applyBorder="1">
      <alignment vertical="center"/>
    </xf>
    <xf numFmtId="0" fontId="29" fillId="8" borderId="101" xfId="9" applyFill="1" applyBorder="1">
      <alignment vertical="center"/>
    </xf>
    <xf numFmtId="0" fontId="29" fillId="8" borderId="100" xfId="9" applyFill="1" applyBorder="1">
      <alignment vertical="center"/>
    </xf>
    <xf numFmtId="0" fontId="2" fillId="0" borderId="113" xfId="1" applyFont="1" applyBorder="1" applyAlignment="1">
      <alignment horizontal="center" vertical="center" shrinkToFit="1"/>
    </xf>
    <xf numFmtId="0" fontId="2" fillId="0" borderId="98" xfId="1" applyFont="1" applyBorder="1" applyAlignment="1">
      <alignment vertical="center" shrinkToFit="1"/>
    </xf>
    <xf numFmtId="0" fontId="2" fillId="0" borderId="114" xfId="1" applyFont="1" applyBorder="1" applyAlignment="1">
      <alignment vertical="center" shrinkToFit="1"/>
    </xf>
    <xf numFmtId="0" fontId="18" fillId="0" borderId="27" xfId="5" applyFont="1" applyBorder="1" applyAlignment="1">
      <alignment horizontal="center" vertical="center"/>
    </xf>
    <xf numFmtId="0" fontId="18" fillId="0" borderId="26" xfId="5" applyFont="1" applyBorder="1" applyAlignment="1">
      <alignment horizontal="center" vertical="center"/>
    </xf>
    <xf numFmtId="0" fontId="18" fillId="0" borderId="0" xfId="1" applyFont="1" applyAlignment="1">
      <alignment horizontal="center" vertical="center" wrapText="1"/>
    </xf>
    <xf numFmtId="0" fontId="18" fillId="0" borderId="0" xfId="5" applyFont="1" applyAlignment="1">
      <alignment horizontal="center" vertical="center"/>
    </xf>
    <xf numFmtId="179" fontId="18" fillId="0" borderId="0" xfId="1" applyNumberFormat="1" applyFont="1">
      <alignment vertical="center"/>
    </xf>
    <xf numFmtId="180" fontId="18" fillId="0" borderId="0" xfId="1" applyNumberFormat="1" applyFont="1">
      <alignment vertical="center"/>
    </xf>
    <xf numFmtId="182" fontId="18" fillId="0" borderId="0" xfId="1" applyNumberFormat="1" applyFont="1">
      <alignment vertical="center"/>
    </xf>
    <xf numFmtId="184" fontId="18" fillId="0" borderId="0" xfId="1" applyNumberFormat="1" applyFont="1">
      <alignment vertical="center"/>
    </xf>
    <xf numFmtId="0" fontId="2" fillId="0" borderId="27" xfId="5" applyFont="1" applyBorder="1" applyAlignment="1">
      <alignment horizontal="center" vertical="center"/>
    </xf>
    <xf numFmtId="0" fontId="2" fillId="0" borderId="26" xfId="5" applyFont="1" applyBorder="1" applyAlignment="1">
      <alignment horizontal="center" vertical="center"/>
    </xf>
    <xf numFmtId="0" fontId="2" fillId="0" borderId="0" xfId="5" applyFont="1" applyAlignment="1">
      <alignment horizontal="center" vertical="center"/>
    </xf>
    <xf numFmtId="0" fontId="32" fillId="8" borderId="16" xfId="7" applyFont="1" applyFill="1" applyBorder="1" applyAlignment="1">
      <alignment horizontal="center" vertical="center"/>
    </xf>
    <xf numFmtId="49" fontId="33" fillId="8" borderId="0" xfId="7" applyNumberFormat="1" applyFont="1" applyFill="1" applyAlignment="1">
      <alignment horizontal="center" vertical="center"/>
    </xf>
    <xf numFmtId="187" fontId="29" fillId="8" borderId="1" xfId="7" applyNumberFormat="1" applyFill="1" applyBorder="1" applyAlignment="1">
      <alignment horizontal="center" vertical="center"/>
    </xf>
    <xf numFmtId="0" fontId="29" fillId="8" borderId="1" xfId="7" applyFill="1" applyBorder="1" applyAlignment="1">
      <alignment horizontal="center" vertical="center"/>
    </xf>
    <xf numFmtId="0" fontId="29" fillId="8" borderId="45" xfId="7" applyFill="1" applyBorder="1" applyAlignment="1">
      <alignment horizontal="center" vertical="center"/>
    </xf>
    <xf numFmtId="0" fontId="29" fillId="8" borderId="11" xfId="7" applyFill="1" applyBorder="1" applyAlignment="1">
      <alignment horizontal="center" vertical="center"/>
    </xf>
    <xf numFmtId="0" fontId="29" fillId="8" borderId="9" xfId="7" applyFill="1" applyBorder="1" applyAlignment="1">
      <alignment horizontal="center"/>
    </xf>
    <xf numFmtId="0" fontId="29" fillId="8" borderId="16" xfId="7" applyFill="1" applyBorder="1" applyAlignment="1">
      <alignment horizontal="center"/>
    </xf>
    <xf numFmtId="0" fontId="29" fillId="8" borderId="9" xfId="7" applyFill="1" applyBorder="1" applyAlignment="1" applyProtection="1">
      <alignment horizontal="center"/>
      <protection locked="0"/>
    </xf>
    <xf numFmtId="0" fontId="29" fillId="8" borderId="16" xfId="7" applyFill="1" applyBorder="1" applyAlignment="1" applyProtection="1">
      <alignment horizontal="center"/>
      <protection locked="0"/>
    </xf>
    <xf numFmtId="0" fontId="29" fillId="8" borderId="27" xfId="7" applyFill="1" applyBorder="1" applyAlignment="1">
      <alignment horizontal="center" vertical="center"/>
    </xf>
    <xf numFmtId="0" fontId="29" fillId="8" borderId="8" xfId="7" applyFill="1" applyBorder="1" applyAlignment="1" applyProtection="1">
      <alignment horizontal="center"/>
      <protection locked="0"/>
    </xf>
    <xf numFmtId="0" fontId="29" fillId="8" borderId="15" xfId="7" applyFill="1" applyBorder="1" applyAlignment="1" applyProtection="1">
      <alignment horizontal="center"/>
      <protection locked="0"/>
    </xf>
    <xf numFmtId="0" fontId="29" fillId="8" borderId="10" xfId="7" applyFill="1" applyBorder="1" applyAlignment="1">
      <alignment horizontal="center"/>
    </xf>
    <xf numFmtId="0" fontId="29" fillId="8" borderId="17" xfId="7" applyFill="1" applyBorder="1" applyAlignment="1">
      <alignment horizontal="center"/>
    </xf>
    <xf numFmtId="0" fontId="29" fillId="8" borderId="16" xfId="7" applyFill="1" applyBorder="1" applyAlignment="1" applyProtection="1">
      <alignment horizontal="center" vertical="center"/>
      <protection locked="0"/>
    </xf>
    <xf numFmtId="0" fontId="32" fillId="8" borderId="45" xfId="7" applyFont="1" applyFill="1" applyBorder="1" applyAlignment="1">
      <alignment horizontal="center" vertical="center"/>
    </xf>
    <xf numFmtId="0" fontId="32" fillId="8" borderId="11" xfId="7" applyFont="1" applyFill="1" applyBorder="1" applyAlignment="1">
      <alignment horizontal="center" vertical="center"/>
    </xf>
    <xf numFmtId="0" fontId="45" fillId="8" borderId="0" xfId="7" applyFont="1" applyFill="1" applyAlignment="1">
      <alignment vertical="center" wrapText="1"/>
    </xf>
    <xf numFmtId="0" fontId="29" fillId="8" borderId="0" xfId="7" applyFill="1" applyAlignment="1">
      <alignment vertical="center" wrapText="1"/>
    </xf>
    <xf numFmtId="0" fontId="2" fillId="0" borderId="95" xfId="1" applyFont="1" applyBorder="1" applyAlignment="1">
      <alignment horizontal="center" vertical="center"/>
    </xf>
    <xf numFmtId="0" fontId="2" fillId="0" borderId="96" xfId="1" applyFont="1" applyBorder="1" applyAlignment="1">
      <alignment horizontal="center" vertical="center"/>
    </xf>
    <xf numFmtId="0" fontId="23" fillId="0" borderId="89" xfId="1" applyFont="1" applyFill="1" applyBorder="1" applyAlignment="1">
      <alignment horizontal="center" vertical="center"/>
    </xf>
    <xf numFmtId="0" fontId="23" fillId="0" borderId="52" xfId="1" applyFont="1" applyBorder="1" applyAlignment="1">
      <alignment horizontal="center" vertical="center"/>
    </xf>
    <xf numFmtId="0" fontId="23" fillId="0" borderId="55" xfId="1" applyFont="1" applyFill="1" applyBorder="1" applyAlignment="1">
      <alignment horizontal="center" vertical="center"/>
    </xf>
    <xf numFmtId="0" fontId="2" fillId="0" borderId="1" xfId="1" applyFont="1" applyBorder="1" applyAlignment="1">
      <alignment horizontal="center" vertical="center" shrinkToFit="1"/>
    </xf>
    <xf numFmtId="0" fontId="2" fillId="0" borderId="70" xfId="1" applyFont="1" applyBorder="1" applyAlignment="1">
      <alignment horizontal="center" vertical="center" shrinkToFit="1"/>
    </xf>
    <xf numFmtId="0" fontId="23" fillId="2" borderId="75" xfId="1" applyFont="1" applyFill="1" applyBorder="1" applyAlignment="1">
      <alignment horizontal="center" vertical="center" shrinkToFit="1"/>
    </xf>
    <xf numFmtId="0" fontId="23" fillId="2" borderId="76" xfId="1" applyFont="1" applyFill="1" applyBorder="1" applyAlignment="1">
      <alignment horizontal="center" vertical="center" shrinkToFit="1"/>
    </xf>
    <xf numFmtId="0" fontId="23" fillId="2" borderId="80" xfId="1" applyFont="1" applyFill="1" applyBorder="1" applyAlignment="1">
      <alignment horizontal="center" vertical="center"/>
    </xf>
    <xf numFmtId="0" fontId="23" fillId="2" borderId="81" xfId="1" applyFont="1" applyFill="1" applyBorder="1" applyAlignment="1">
      <alignment horizontal="center" vertical="center"/>
    </xf>
    <xf numFmtId="0" fontId="23" fillId="2" borderId="82" xfId="1" applyFont="1" applyFill="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185" fontId="23" fillId="0" borderId="45" xfId="1" applyNumberFormat="1" applyFont="1" applyBorder="1" applyAlignment="1">
      <alignment horizontal="center" vertical="center"/>
    </xf>
    <xf numFmtId="185" fontId="23" fillId="0" borderId="8" xfId="1" applyNumberFormat="1" applyFont="1" applyBorder="1" applyAlignment="1">
      <alignment horizontal="center" vertical="center"/>
    </xf>
    <xf numFmtId="0" fontId="2" fillId="0" borderId="45" xfId="1" applyFont="1" applyBorder="1" applyAlignment="1">
      <alignment horizontal="center" vertical="center" shrinkToFit="1"/>
    </xf>
    <xf numFmtId="0" fontId="2" fillId="0" borderId="46" xfId="1" applyFont="1" applyBorder="1" applyAlignment="1">
      <alignment horizontal="center" vertical="center" shrinkToFit="1"/>
    </xf>
    <xf numFmtId="0" fontId="23" fillId="2" borderId="69" xfId="1" applyFont="1" applyFill="1" applyBorder="1" applyAlignment="1">
      <alignment horizontal="center" vertical="center" shrinkToFit="1"/>
    </xf>
    <xf numFmtId="0" fontId="23" fillId="2" borderId="1" xfId="1" applyFont="1" applyFill="1" applyBorder="1" applyAlignment="1">
      <alignment horizontal="center" vertical="center" shrinkToFit="1"/>
    </xf>
    <xf numFmtId="0" fontId="23" fillId="2" borderId="2" xfId="1" applyFont="1" applyFill="1" applyBorder="1" applyAlignment="1">
      <alignment horizontal="center" vertical="center"/>
    </xf>
    <xf numFmtId="0" fontId="23" fillId="2" borderId="3" xfId="1" applyFont="1" applyFill="1" applyBorder="1" applyAlignment="1">
      <alignment horizontal="center" vertical="center"/>
    </xf>
    <xf numFmtId="0" fontId="23" fillId="2" borderId="68" xfId="1" applyFont="1" applyFill="1" applyBorder="1" applyAlignment="1">
      <alignment horizontal="center" vertical="center"/>
    </xf>
    <xf numFmtId="0" fontId="23" fillId="0" borderId="69" xfId="1" applyFont="1" applyBorder="1" applyAlignment="1">
      <alignment horizontal="center" vertical="center"/>
    </xf>
    <xf numFmtId="0" fontId="23" fillId="0" borderId="1" xfId="1" applyFont="1" applyBorder="1" applyAlignment="1">
      <alignment horizontal="center" vertical="center"/>
    </xf>
    <xf numFmtId="185" fontId="23" fillId="0" borderId="1" xfId="1" applyNumberFormat="1" applyFont="1" applyBorder="1" applyAlignment="1">
      <alignment horizontal="center" vertical="center"/>
    </xf>
    <xf numFmtId="185" fontId="23" fillId="0" borderId="2" xfId="1" applyNumberFormat="1" applyFont="1" applyBorder="1" applyAlignment="1">
      <alignment horizontal="center" vertical="center"/>
    </xf>
    <xf numFmtId="0" fontId="23" fillId="2" borderId="1" xfId="1" applyFont="1" applyFill="1" applyBorder="1" applyAlignment="1">
      <alignment horizontal="center" vertical="center"/>
    </xf>
    <xf numFmtId="0" fontId="23" fillId="2" borderId="70" xfId="1" applyFont="1" applyFill="1" applyBorder="1" applyAlignment="1">
      <alignment horizontal="center" vertical="center"/>
    </xf>
    <xf numFmtId="0" fontId="2" fillId="0" borderId="11" xfId="1" applyFont="1" applyBorder="1" applyAlignment="1">
      <alignment horizontal="center" vertical="center" shrinkToFit="1"/>
    </xf>
    <xf numFmtId="0" fontId="2" fillId="0" borderId="85" xfId="1" applyFont="1" applyBorder="1" applyAlignment="1">
      <alignment horizontal="center" vertical="center" shrinkToFit="1"/>
    </xf>
    <xf numFmtId="0" fontId="18" fillId="0" borderId="24" xfId="1" applyFont="1" applyBorder="1" applyAlignment="1">
      <alignment horizontal="center" vertical="center" textRotation="255"/>
    </xf>
    <xf numFmtId="0" fontId="18" fillId="0" borderId="21" xfId="1" applyFont="1" applyBorder="1" applyAlignment="1">
      <alignment horizontal="center" vertical="center" textRotation="255"/>
    </xf>
    <xf numFmtId="0" fontId="23" fillId="2" borderId="38" xfId="1" applyFont="1" applyFill="1" applyBorder="1" applyAlignment="1">
      <alignment horizontal="center" vertical="center" shrinkToFit="1"/>
    </xf>
    <xf numFmtId="0" fontId="23" fillId="2" borderId="39" xfId="1" applyFont="1" applyFill="1" applyBorder="1" applyAlignment="1">
      <alignment horizontal="center" vertical="center" shrinkToFit="1"/>
    </xf>
    <xf numFmtId="0" fontId="23" fillId="2" borderId="39" xfId="1" applyFont="1" applyFill="1" applyBorder="1" applyAlignment="1">
      <alignment horizontal="center" vertical="center"/>
    </xf>
    <xf numFmtId="0" fontId="23" fillId="2" borderId="40" xfId="1" applyFont="1" applyFill="1" applyBorder="1" applyAlignment="1">
      <alignment horizontal="center" vertical="center"/>
    </xf>
    <xf numFmtId="0" fontId="23" fillId="0" borderId="84" xfId="1" applyFont="1" applyBorder="1" applyAlignment="1">
      <alignment horizontal="center" vertical="center"/>
    </xf>
    <xf numFmtId="0" fontId="23" fillId="0" borderId="11" xfId="1" applyFont="1" applyBorder="1" applyAlignment="1">
      <alignment horizontal="center" vertical="center"/>
    </xf>
    <xf numFmtId="185" fontId="23" fillId="0" borderId="11" xfId="1" applyNumberFormat="1" applyFont="1" applyBorder="1" applyAlignment="1">
      <alignment horizontal="center" vertical="center"/>
    </xf>
    <xf numFmtId="185" fontId="23" fillId="0" borderId="15" xfId="1" applyNumberFormat="1" applyFont="1" applyBorder="1" applyAlignment="1">
      <alignment horizontal="center" vertical="center"/>
    </xf>
    <xf numFmtId="178" fontId="2" fillId="0" borderId="11" xfId="1" applyNumberFormat="1" applyFont="1" applyBorder="1" applyAlignment="1">
      <alignment horizontal="center" vertical="center" shrinkToFit="1"/>
    </xf>
    <xf numFmtId="178" fontId="2" fillId="0" borderId="1" xfId="1" applyNumberFormat="1" applyFont="1" applyBorder="1" applyAlignment="1">
      <alignment horizontal="center" vertical="center" shrinkToFit="1"/>
    </xf>
    <xf numFmtId="178" fontId="2" fillId="0" borderId="45" xfId="1" applyNumberFormat="1" applyFont="1" applyBorder="1" applyAlignment="1">
      <alignment horizontal="center" vertical="center" shrinkToFit="1"/>
    </xf>
    <xf numFmtId="0" fontId="2" fillId="0" borderId="89" xfId="1" applyFont="1" applyBorder="1" applyAlignment="1">
      <alignment horizontal="center" vertical="center"/>
    </xf>
    <xf numFmtId="0" fontId="2" fillId="0" borderId="52" xfId="1" applyFont="1" applyBorder="1" applyAlignment="1">
      <alignment horizontal="center" vertical="center"/>
    </xf>
    <xf numFmtId="0" fontId="2" fillId="0" borderId="55" xfId="1" applyFont="1" applyBorder="1" applyAlignment="1">
      <alignment horizontal="center" vertical="center"/>
    </xf>
    <xf numFmtId="0" fontId="23" fillId="0" borderId="47" xfId="1" applyFont="1" applyBorder="1" applyAlignment="1">
      <alignment horizontal="center" vertical="center"/>
    </xf>
    <xf numFmtId="0" fontId="23" fillId="0" borderId="48" xfId="1" applyFont="1" applyBorder="1" applyAlignment="1">
      <alignment horizontal="center" vertical="center"/>
    </xf>
    <xf numFmtId="185" fontId="23" fillId="0" borderId="48" xfId="1" applyNumberFormat="1" applyFont="1" applyBorder="1" applyAlignment="1">
      <alignment horizontal="center" vertical="center" shrinkToFit="1"/>
    </xf>
    <xf numFmtId="185" fontId="23" fillId="0" borderId="37" xfId="1" applyNumberFormat="1" applyFont="1" applyBorder="1" applyAlignment="1">
      <alignment horizontal="center" vertical="center" shrinkToFit="1"/>
    </xf>
    <xf numFmtId="178" fontId="2" fillId="0" borderId="37" xfId="1" applyNumberFormat="1" applyFont="1" applyBorder="1" applyAlignment="1">
      <alignment horizontal="center" vertical="center"/>
    </xf>
    <xf numFmtId="178" fontId="2" fillId="0" borderId="22" xfId="1" applyNumberFormat="1" applyFont="1" applyBorder="1" applyAlignment="1">
      <alignment horizontal="center" vertical="center"/>
    </xf>
    <xf numFmtId="178" fontId="2" fillId="0" borderId="36" xfId="1" applyNumberFormat="1" applyFont="1" applyBorder="1" applyAlignment="1">
      <alignment horizontal="center" vertical="center"/>
    </xf>
    <xf numFmtId="0" fontId="23" fillId="2" borderId="89" xfId="1" applyFont="1" applyFill="1" applyBorder="1" applyAlignment="1">
      <alignment horizontal="center" vertical="center"/>
    </xf>
    <xf numFmtId="0" fontId="23" fillId="2" borderId="52" xfId="1" applyFont="1" applyFill="1" applyBorder="1" applyAlignment="1">
      <alignment horizontal="center" vertical="center"/>
    </xf>
    <xf numFmtId="0" fontId="23" fillId="2" borderId="55" xfId="1" applyFont="1" applyFill="1" applyBorder="1" applyAlignment="1">
      <alignment horizontal="center" vertical="center"/>
    </xf>
    <xf numFmtId="0" fontId="2" fillId="0" borderId="21" xfId="1" applyFont="1" applyBorder="1" applyAlignment="1">
      <alignment horizontal="center" vertical="center"/>
    </xf>
    <xf numFmtId="0" fontId="2" fillId="0" borderId="41" xfId="1" applyFont="1" applyBorder="1" applyAlignment="1">
      <alignment horizontal="center" vertical="center"/>
    </xf>
    <xf numFmtId="0" fontId="2" fillId="0" borderId="22" xfId="1" applyFont="1" applyBorder="1" applyAlignment="1">
      <alignment horizontal="center" vertical="center"/>
    </xf>
    <xf numFmtId="0" fontId="2" fillId="0" borderId="36" xfId="1" applyFont="1" applyBorder="1" applyAlignment="1">
      <alignment horizontal="center" vertical="center"/>
    </xf>
    <xf numFmtId="0" fontId="2" fillId="0" borderId="0" xfId="1" applyFont="1" applyAlignment="1">
      <alignment horizontal="center" vertical="center"/>
    </xf>
    <xf numFmtId="0" fontId="2" fillId="0" borderId="27" xfId="5" applyFont="1" applyFill="1" applyBorder="1" applyAlignment="1">
      <alignment horizontal="center" vertical="center"/>
    </xf>
    <xf numFmtId="0" fontId="2" fillId="0" borderId="37"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37" xfId="1" applyFont="1" applyBorder="1" applyAlignment="1">
      <alignment horizontal="center" vertical="center"/>
    </xf>
    <xf numFmtId="0" fontId="2" fillId="0" borderId="23" xfId="1" applyFont="1" applyBorder="1" applyAlignment="1">
      <alignment horizontal="center" vertical="center"/>
    </xf>
    <xf numFmtId="0" fontId="2" fillId="0" borderId="26" xfId="5" applyFont="1" applyFill="1" applyBorder="1" applyAlignment="1">
      <alignment horizontal="center" vertical="center"/>
    </xf>
    <xf numFmtId="0" fontId="2" fillId="0" borderId="25"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38"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75" xfId="1" applyFont="1" applyBorder="1" applyAlignment="1">
      <alignment horizontal="center" vertical="center" wrapText="1"/>
    </xf>
    <xf numFmtId="0" fontId="2" fillId="0" borderId="76" xfId="1" applyFont="1" applyBorder="1" applyAlignment="1">
      <alignment horizontal="center" vertical="center" wrapText="1"/>
    </xf>
    <xf numFmtId="0" fontId="2" fillId="0" borderId="76" xfId="1" applyFont="1" applyBorder="1" applyAlignment="1">
      <alignment horizontal="center" vertical="center"/>
    </xf>
    <xf numFmtId="0" fontId="2" fillId="0" borderId="77" xfId="1" applyFont="1" applyBorder="1" applyAlignment="1">
      <alignment horizontal="center" vertical="center"/>
    </xf>
    <xf numFmtId="0" fontId="23" fillId="0" borderId="53" xfId="1" applyFont="1" applyBorder="1" applyAlignment="1">
      <alignment horizontal="center" vertical="center"/>
    </xf>
    <xf numFmtId="0" fontId="23" fillId="0" borderId="57" xfId="1" applyFont="1" applyBorder="1" applyAlignment="1">
      <alignment horizontal="center" vertical="center"/>
    </xf>
    <xf numFmtId="185" fontId="23" fillId="0" borderId="57" xfId="1" applyNumberFormat="1" applyFont="1" applyBorder="1" applyAlignment="1">
      <alignment horizontal="center" vertical="center" shrinkToFit="1"/>
    </xf>
    <xf numFmtId="185" fontId="23" fillId="0" borderId="92" xfId="1" applyNumberFormat="1" applyFont="1" applyBorder="1" applyAlignment="1">
      <alignment horizontal="center" vertical="center"/>
    </xf>
    <xf numFmtId="185" fontId="23" fillId="0" borderId="93" xfId="1" applyNumberFormat="1" applyFont="1" applyBorder="1" applyAlignment="1">
      <alignment horizontal="center" vertical="center"/>
    </xf>
    <xf numFmtId="185" fontId="23" fillId="0" borderId="94" xfId="1" applyNumberFormat="1" applyFont="1" applyBorder="1" applyAlignment="1">
      <alignment horizontal="center" vertical="center"/>
    </xf>
    <xf numFmtId="186" fontId="2" fillId="0" borderId="92" xfId="1" applyNumberFormat="1" applyFont="1" applyBorder="1" applyAlignment="1">
      <alignment horizontal="center" vertical="center"/>
    </xf>
    <xf numFmtId="186" fontId="2" fillId="0" borderId="93" xfId="1" applyNumberFormat="1" applyFont="1" applyBorder="1" applyAlignment="1">
      <alignment horizontal="center" vertical="center"/>
    </xf>
    <xf numFmtId="0" fontId="2" fillId="0" borderId="90" xfId="1" applyFont="1" applyBorder="1" applyAlignment="1">
      <alignment horizontal="center" vertical="center"/>
    </xf>
    <xf numFmtId="0" fontId="2" fillId="0" borderId="91" xfId="1" applyFont="1" applyBorder="1" applyAlignment="1">
      <alignment horizontal="center" vertical="center"/>
    </xf>
    <xf numFmtId="183" fontId="23" fillId="0" borderId="57" xfId="1" applyNumberFormat="1" applyFont="1" applyBorder="1" applyAlignment="1">
      <alignment horizontal="center" vertical="center"/>
    </xf>
    <xf numFmtId="178" fontId="2" fillId="0" borderId="57" xfId="1" applyNumberFormat="1" applyFont="1" applyBorder="1" applyAlignment="1">
      <alignment horizontal="center" vertical="center"/>
    </xf>
    <xf numFmtId="0" fontId="2" fillId="0" borderId="57" xfId="1" applyFont="1" applyBorder="1" applyAlignment="1">
      <alignment horizontal="center" vertical="center"/>
    </xf>
    <xf numFmtId="0" fontId="2" fillId="2" borderId="78" xfId="1" applyFont="1" applyFill="1" applyBorder="1" applyAlignment="1">
      <alignment horizontal="center" vertical="center" shrinkToFit="1"/>
    </xf>
    <xf numFmtId="0" fontId="2" fillId="2" borderId="76" xfId="1" applyFont="1" applyFill="1" applyBorder="1" applyAlignment="1">
      <alignment horizontal="center" vertical="center" shrinkToFit="1"/>
    </xf>
    <xf numFmtId="0" fontId="23" fillId="0" borderId="10" xfId="1" applyFont="1" applyBorder="1" applyAlignment="1">
      <alignment horizontal="center" vertical="center"/>
    </xf>
    <xf numFmtId="0" fontId="18" fillId="0" borderId="83" xfId="1" applyFont="1" applyBorder="1" applyAlignment="1">
      <alignment horizontal="center" vertical="center" textRotation="255"/>
    </xf>
    <xf numFmtId="0" fontId="18" fillId="0" borderId="87" xfId="1" applyFont="1" applyBorder="1" applyAlignment="1">
      <alignment horizontal="center" vertical="center" textRotation="255"/>
    </xf>
    <xf numFmtId="0" fontId="18" fillId="0" borderId="88" xfId="1" applyFont="1" applyBorder="1" applyAlignment="1">
      <alignment horizontal="center" vertical="center" textRotation="255"/>
    </xf>
    <xf numFmtId="0" fontId="23" fillId="2" borderId="4" xfId="1" applyFont="1" applyFill="1" applyBorder="1" applyAlignment="1">
      <alignment horizontal="center" vertical="center" shrinkToFit="1"/>
    </xf>
    <xf numFmtId="0" fontId="23" fillId="0" borderId="4" xfId="1" applyFont="1" applyBorder="1" applyAlignment="1">
      <alignment horizontal="center" vertical="center"/>
    </xf>
    <xf numFmtId="0" fontId="2" fillId="0" borderId="15"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86" xfId="1" applyFont="1" applyBorder="1" applyAlignment="1">
      <alignment horizontal="center" vertical="center" shrinkToFit="1"/>
    </xf>
    <xf numFmtId="0" fontId="2" fillId="0" borderId="80" xfId="1" applyFont="1" applyBorder="1" applyAlignment="1">
      <alignment horizontal="center" vertical="center" shrinkToFit="1"/>
    </xf>
    <xf numFmtId="0" fontId="2" fillId="0" borderId="81" xfId="1" applyFont="1" applyBorder="1" applyAlignment="1">
      <alignment horizontal="center" vertical="center" shrinkToFit="1"/>
    </xf>
    <xf numFmtId="0" fontId="2" fillId="0" borderId="82" xfId="1" applyFont="1" applyBorder="1" applyAlignment="1">
      <alignment horizontal="center" vertical="center" shrinkToFit="1"/>
    </xf>
    <xf numFmtId="0" fontId="23" fillId="2" borderId="62" xfId="1" applyFont="1" applyFill="1" applyBorder="1" applyAlignment="1">
      <alignment horizontal="center" vertical="center" shrinkToFit="1"/>
    </xf>
    <xf numFmtId="0" fontId="23" fillId="2" borderId="63" xfId="1" applyFont="1" applyFill="1" applyBorder="1" applyAlignment="1">
      <alignment horizontal="center" vertical="center"/>
    </xf>
    <xf numFmtId="0" fontId="23" fillId="2" borderId="61" xfId="1" applyFont="1" applyFill="1" applyBorder="1" applyAlignment="1">
      <alignment horizontal="center" vertical="center"/>
    </xf>
    <xf numFmtId="0" fontId="23" fillId="2" borderId="64" xfId="1" applyFont="1" applyFill="1" applyBorder="1" applyAlignment="1">
      <alignment horizontal="center" vertical="center"/>
    </xf>
    <xf numFmtId="0" fontId="23" fillId="0" borderId="17" xfId="1" applyFont="1" applyBorder="1" applyAlignment="1">
      <alignment horizontal="center" vertical="center"/>
    </xf>
    <xf numFmtId="183" fontId="23" fillId="0" borderId="26" xfId="1" applyNumberFormat="1" applyFont="1" applyBorder="1" applyAlignment="1">
      <alignment horizontal="center" vertical="center" shrinkToFit="1"/>
    </xf>
    <xf numFmtId="183" fontId="23" fillId="0" borderId="0" xfId="1" applyNumberFormat="1" applyFont="1" applyAlignment="1">
      <alignment horizontal="center" vertical="center" shrinkToFit="1"/>
    </xf>
    <xf numFmtId="183" fontId="23" fillId="0" borderId="27" xfId="1" applyNumberFormat="1" applyFont="1" applyBorder="1" applyAlignment="1">
      <alignment horizontal="center" vertical="center" shrinkToFit="1"/>
    </xf>
    <xf numFmtId="186" fontId="2" fillId="0" borderId="26" xfId="1" applyNumberFormat="1" applyFont="1" applyBorder="1" applyAlignment="1">
      <alignment horizontal="center" vertical="center" shrinkToFit="1"/>
    </xf>
    <xf numFmtId="186" fontId="2" fillId="0" borderId="0" xfId="1" applyNumberFormat="1" applyFont="1" applyAlignment="1">
      <alignment horizontal="center" vertical="center" shrinkToFit="1"/>
    </xf>
    <xf numFmtId="186" fontId="2" fillId="0" borderId="27" xfId="1" applyNumberFormat="1" applyFont="1" applyBorder="1" applyAlignment="1">
      <alignment horizontal="center" vertical="center" shrinkToFit="1"/>
    </xf>
    <xf numFmtId="0" fontId="23" fillId="2" borderId="44" xfId="1" applyFont="1" applyFill="1" applyBorder="1" applyAlignment="1">
      <alignment horizontal="center" vertical="center" shrinkToFit="1"/>
    </xf>
    <xf numFmtId="0" fontId="23" fillId="2" borderId="45" xfId="1" applyFont="1" applyFill="1" applyBorder="1" applyAlignment="1">
      <alignment horizontal="center" vertical="center" shrinkToFit="1"/>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74" xfId="1" applyFont="1" applyFill="1" applyBorder="1" applyAlignment="1">
      <alignment horizontal="center" vertical="center"/>
    </xf>
    <xf numFmtId="0" fontId="23" fillId="0" borderId="78" xfId="1" applyFont="1" applyBorder="1" applyAlignment="1">
      <alignment horizontal="center" vertical="center"/>
    </xf>
    <xf numFmtId="0" fontId="23" fillId="0" borderId="76" xfId="1" applyFont="1" applyBorder="1" applyAlignment="1">
      <alignment horizontal="center" vertical="center"/>
    </xf>
    <xf numFmtId="185" fontId="23" fillId="0" borderId="76" xfId="1" applyNumberFormat="1" applyFont="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68"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74" xfId="1" applyFont="1" applyBorder="1" applyAlignment="1">
      <alignment horizontal="center" vertical="center" shrinkToFit="1"/>
    </xf>
    <xf numFmtId="0" fontId="9" fillId="0" borderId="0" xfId="2" applyFont="1" applyAlignment="1">
      <alignment horizontal="center" vertical="center"/>
    </xf>
    <xf numFmtId="49" fontId="9" fillId="0" borderId="0" xfId="2" applyNumberFormat="1" applyFont="1" applyAlignment="1">
      <alignment horizontal="center" vertical="center"/>
    </xf>
    <xf numFmtId="0" fontId="23" fillId="0" borderId="62" xfId="1" applyFont="1" applyBorder="1" applyAlignment="1">
      <alignment horizontal="center" vertical="center"/>
    </xf>
    <xf numFmtId="0" fontId="23" fillId="0" borderId="39" xfId="1" applyFont="1" applyBorder="1" applyAlignment="1">
      <alignment horizontal="center" vertical="center"/>
    </xf>
    <xf numFmtId="185" fontId="23" fillId="0" borderId="39" xfId="1" applyNumberFormat="1" applyFont="1" applyBorder="1" applyAlignment="1">
      <alignment horizontal="center" vertical="center"/>
    </xf>
    <xf numFmtId="183" fontId="23" fillId="0" borderId="37" xfId="1" applyNumberFormat="1" applyFont="1" applyBorder="1" applyAlignment="1">
      <alignment horizontal="center" vertical="center" shrinkToFit="1"/>
    </xf>
    <xf numFmtId="183" fontId="23" fillId="0" borderId="22" xfId="1" applyNumberFormat="1" applyFont="1" applyBorder="1" applyAlignment="1">
      <alignment horizontal="center" vertical="center" shrinkToFit="1"/>
    </xf>
    <xf numFmtId="183" fontId="23" fillId="0" borderId="36" xfId="1" applyNumberFormat="1" applyFont="1" applyBorder="1" applyAlignment="1">
      <alignment horizontal="center" vertical="center" shrinkToFit="1"/>
    </xf>
    <xf numFmtId="183" fontId="23" fillId="0" borderId="43" xfId="1" applyNumberFormat="1" applyFont="1" applyBorder="1" applyAlignment="1">
      <alignment horizontal="center" vertical="center" shrinkToFit="1"/>
    </xf>
    <xf numFmtId="183" fontId="23" fillId="0" borderId="33" xfId="1" applyNumberFormat="1" applyFont="1" applyBorder="1" applyAlignment="1">
      <alignment horizontal="center" vertical="center" shrinkToFit="1"/>
    </xf>
    <xf numFmtId="183" fontId="23" fillId="0" borderId="79" xfId="1" applyNumberFormat="1" applyFont="1" applyBorder="1" applyAlignment="1">
      <alignment horizontal="center" vertical="center" shrinkToFit="1"/>
    </xf>
    <xf numFmtId="178" fontId="2" fillId="0" borderId="37" xfId="1" applyNumberFormat="1" applyFont="1" applyBorder="1" applyAlignment="1">
      <alignment horizontal="center" vertical="center" shrinkToFit="1"/>
    </xf>
    <xf numFmtId="178" fontId="2" fillId="0" borderId="22" xfId="1" applyNumberFormat="1" applyFont="1" applyBorder="1" applyAlignment="1">
      <alignment horizontal="center" vertical="center" shrinkToFit="1"/>
    </xf>
    <xf numFmtId="178" fontId="2" fillId="0" borderId="36" xfId="1" applyNumberFormat="1" applyFont="1" applyBorder="1" applyAlignment="1">
      <alignment horizontal="center" vertical="center" shrinkToFit="1"/>
    </xf>
    <xf numFmtId="178" fontId="2" fillId="0" borderId="26" xfId="1" applyNumberFormat="1" applyFont="1" applyBorder="1" applyAlignment="1">
      <alignment horizontal="center" vertical="center" shrinkToFit="1"/>
    </xf>
    <xf numFmtId="178" fontId="2" fillId="0" borderId="0" xfId="1" applyNumberFormat="1" applyFont="1" applyAlignment="1">
      <alignment horizontal="center" vertical="center" shrinkToFit="1"/>
    </xf>
    <xf numFmtId="178" fontId="2" fillId="0" borderId="27" xfId="1" applyNumberFormat="1" applyFont="1" applyBorder="1" applyAlignment="1">
      <alignment horizontal="center" vertical="center" shrinkToFit="1"/>
    </xf>
    <xf numFmtId="178" fontId="2" fillId="0" borderId="43" xfId="1" applyNumberFormat="1" applyFont="1" applyBorder="1" applyAlignment="1">
      <alignment horizontal="center" vertical="center" shrinkToFit="1"/>
    </xf>
    <xf numFmtId="178" fontId="2" fillId="0" borderId="33" xfId="1" applyNumberFormat="1" applyFont="1" applyBorder="1" applyAlignment="1">
      <alignment horizontal="center" vertical="center" shrinkToFit="1"/>
    </xf>
    <xf numFmtId="178" fontId="2" fillId="0" borderId="79" xfId="1" applyNumberFormat="1" applyFont="1" applyBorder="1" applyAlignment="1">
      <alignment horizontal="center" vertical="center" shrinkToFit="1"/>
    </xf>
    <xf numFmtId="0" fontId="2" fillId="0" borderId="63"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64" xfId="1" applyFont="1" applyBorder="1" applyAlignment="1">
      <alignment horizontal="center" vertical="center" shrinkToFit="1"/>
    </xf>
    <xf numFmtId="0" fontId="23" fillId="2" borderId="3" xfId="1" applyFont="1" applyFill="1" applyBorder="1" applyAlignment="1">
      <alignment horizontal="center" vertical="center" shrinkToFit="1"/>
    </xf>
    <xf numFmtId="0" fontId="23" fillId="2" borderId="2" xfId="1" applyFont="1" applyFill="1" applyBorder="1" applyAlignment="1">
      <alignment horizontal="center" vertical="center" shrinkToFit="1"/>
    </xf>
    <xf numFmtId="0" fontId="23" fillId="0" borderId="3" xfId="1" applyFont="1" applyBorder="1" applyAlignment="1">
      <alignment horizontal="center" vertical="center"/>
    </xf>
    <xf numFmtId="185" fontId="23" fillId="0" borderId="3" xfId="1" applyNumberFormat="1" applyFont="1" applyBorder="1" applyAlignment="1">
      <alignment horizontal="center" vertical="center"/>
    </xf>
    <xf numFmtId="185" fontId="23" fillId="0" borderId="4" xfId="1" applyNumberFormat="1" applyFont="1" applyBorder="1" applyAlignment="1">
      <alignment horizontal="center" vertical="center"/>
    </xf>
    <xf numFmtId="185" fontId="23" fillId="0" borderId="12" xfId="1" applyNumberFormat="1" applyFont="1" applyBorder="1" applyAlignment="1">
      <alignment horizontal="center" vertical="center" shrinkToFit="1"/>
    </xf>
    <xf numFmtId="185" fontId="23" fillId="0" borderId="13" xfId="1" applyNumberFormat="1" applyFont="1" applyBorder="1" applyAlignment="1">
      <alignment horizontal="center" vertical="center" shrinkToFit="1"/>
    </xf>
    <xf numFmtId="185" fontId="23" fillId="0" borderId="14" xfId="1" applyNumberFormat="1" applyFont="1" applyBorder="1" applyAlignment="1">
      <alignment horizontal="center" vertical="center" shrinkToFit="1"/>
    </xf>
    <xf numFmtId="0" fontId="2" fillId="0" borderId="54" xfId="1" applyFont="1" applyBorder="1" applyAlignment="1">
      <alignment horizontal="center" vertical="center" shrinkToFit="1"/>
    </xf>
    <xf numFmtId="0" fontId="2" fillId="0" borderId="52" xfId="1" applyFont="1" applyBorder="1" applyAlignment="1">
      <alignment horizontal="center" vertical="center" shrinkToFit="1"/>
    </xf>
    <xf numFmtId="0" fontId="2" fillId="0" borderId="55" xfId="1" applyFont="1" applyBorder="1" applyAlignment="1">
      <alignment horizontal="center" vertical="center" shrinkToFit="1"/>
    </xf>
    <xf numFmtId="0" fontId="14" fillId="0" borderId="35" xfId="1" applyFont="1" applyBorder="1" applyAlignment="1">
      <alignment horizontal="center" vertical="center" textRotation="255" wrapText="1"/>
    </xf>
    <xf numFmtId="0" fontId="14" fillId="0" borderId="42" xfId="1" applyFont="1" applyBorder="1" applyAlignment="1">
      <alignment horizontal="center" vertical="center" textRotation="255"/>
    </xf>
    <xf numFmtId="0" fontId="23" fillId="2" borderId="61" xfId="1" applyFont="1" applyFill="1" applyBorder="1" applyAlignment="1">
      <alignment horizontal="center" vertical="center" shrinkToFit="1"/>
    </xf>
    <xf numFmtId="0" fontId="23" fillId="2" borderId="63" xfId="1" applyFont="1" applyFill="1" applyBorder="1" applyAlignment="1">
      <alignment horizontal="center" vertical="center" shrinkToFit="1"/>
    </xf>
    <xf numFmtId="0" fontId="23" fillId="0" borderId="61" xfId="1" applyFont="1" applyBorder="1" applyAlignment="1">
      <alignment horizontal="center" vertical="center"/>
    </xf>
    <xf numFmtId="185" fontId="23" fillId="0" borderId="63" xfId="1" applyNumberFormat="1" applyFont="1" applyBorder="1" applyAlignment="1">
      <alignment horizontal="center" vertical="center"/>
    </xf>
    <xf numFmtId="185" fontId="23" fillId="0" borderId="61" xfId="1" applyNumberFormat="1" applyFont="1" applyBorder="1" applyAlignment="1">
      <alignment horizontal="center" vertical="center"/>
    </xf>
    <xf numFmtId="185" fontId="23" fillId="0" borderId="62" xfId="1" applyNumberFormat="1" applyFont="1" applyBorder="1" applyAlignment="1">
      <alignment horizontal="center" vertical="center"/>
    </xf>
    <xf numFmtId="185" fontId="23" fillId="0" borderId="65" xfId="1" applyNumberFormat="1" applyFont="1" applyBorder="1" applyAlignment="1">
      <alignment horizontal="center" vertical="center" shrinkToFit="1"/>
    </xf>
    <xf numFmtId="185" fontId="23" fillId="0" borderId="66" xfId="1" applyNumberFormat="1" applyFont="1" applyBorder="1" applyAlignment="1">
      <alignment horizontal="center" vertical="center" shrinkToFit="1"/>
    </xf>
    <xf numFmtId="185" fontId="23" fillId="0" borderId="67" xfId="1" applyNumberFormat="1" applyFont="1" applyBorder="1" applyAlignment="1">
      <alignment horizontal="center" vertical="center" shrinkToFit="1"/>
    </xf>
    <xf numFmtId="0" fontId="18" fillId="0" borderId="50" xfId="1" applyFont="1" applyBorder="1" applyAlignment="1">
      <alignment horizontal="center" vertical="center" textRotation="255"/>
    </xf>
    <xf numFmtId="0" fontId="18" fillId="0" borderId="32" xfId="1" applyFont="1" applyBorder="1" applyAlignment="1">
      <alignment horizontal="center" vertical="center" textRotation="255"/>
    </xf>
    <xf numFmtId="0" fontId="23" fillId="2" borderId="52" xfId="1" applyFont="1" applyFill="1" applyBorder="1" applyAlignment="1">
      <alignment horizontal="center" vertical="center" shrinkToFit="1"/>
    </xf>
    <xf numFmtId="0" fontId="23" fillId="2" borderId="53" xfId="1" applyFont="1" applyFill="1" applyBorder="1" applyAlignment="1">
      <alignment horizontal="center" vertical="center" shrinkToFit="1"/>
    </xf>
    <xf numFmtId="0" fontId="23" fillId="2" borderId="54" xfId="1" applyFont="1" applyFill="1" applyBorder="1" applyAlignment="1">
      <alignment horizontal="center" vertical="center" shrinkToFit="1"/>
    </xf>
    <xf numFmtId="0" fontId="23" fillId="2" borderId="54" xfId="1" applyFont="1" applyFill="1" applyBorder="1" applyAlignment="1">
      <alignment horizontal="center" vertical="center"/>
    </xf>
    <xf numFmtId="185" fontId="23" fillId="0" borderId="54" xfId="1" applyNumberFormat="1" applyFont="1" applyBorder="1" applyAlignment="1">
      <alignment horizontal="center" vertical="center"/>
    </xf>
    <xf numFmtId="185" fontId="23" fillId="0" borderId="52" xfId="1" applyNumberFormat="1" applyFont="1" applyBorder="1" applyAlignment="1">
      <alignment horizontal="center" vertical="center"/>
    </xf>
    <xf numFmtId="185" fontId="23" fillId="0" borderId="53" xfId="1" applyNumberFormat="1" applyFont="1" applyBorder="1" applyAlignment="1">
      <alignment horizontal="center" vertical="center"/>
    </xf>
    <xf numFmtId="186" fontId="2" fillId="0" borderId="59" xfId="1" applyNumberFormat="1" applyFont="1" applyBorder="1" applyAlignment="1">
      <alignment horizontal="center" vertical="center"/>
    </xf>
    <xf numFmtId="186" fontId="2" fillId="0" borderId="60" xfId="1" applyNumberFormat="1" applyFont="1" applyBorder="1" applyAlignment="1">
      <alignment horizontal="center" vertical="center"/>
    </xf>
    <xf numFmtId="0" fontId="23" fillId="2" borderId="9" xfId="1" applyFont="1" applyFill="1" applyBorder="1" applyAlignment="1">
      <alignment horizontal="center" vertical="center" shrinkToFit="1"/>
    </xf>
    <xf numFmtId="0" fontId="23" fillId="2" borderId="10" xfId="1" applyFont="1" applyFill="1" applyBorder="1" applyAlignment="1">
      <alignment horizontal="center" vertical="center" shrinkToFit="1"/>
    </xf>
    <xf numFmtId="0" fontId="23" fillId="2" borderId="8" xfId="1" applyFont="1" applyFill="1" applyBorder="1" applyAlignment="1">
      <alignment horizontal="center" vertical="center" shrinkToFit="1"/>
    </xf>
    <xf numFmtId="0" fontId="23" fillId="0" borderId="9" xfId="1" applyFont="1" applyBorder="1" applyAlignment="1">
      <alignment horizontal="center" vertical="center"/>
    </xf>
    <xf numFmtId="185" fontId="23" fillId="0" borderId="9" xfId="1" applyNumberFormat="1" applyFont="1" applyBorder="1" applyAlignment="1">
      <alignment horizontal="center" vertical="center"/>
    </xf>
    <xf numFmtId="185" fontId="23" fillId="0" borderId="10" xfId="1" applyNumberFormat="1" applyFont="1" applyBorder="1" applyAlignment="1">
      <alignment horizontal="center" vertical="center"/>
    </xf>
    <xf numFmtId="185" fontId="23" fillId="0" borderId="71" xfId="1" applyNumberFormat="1" applyFont="1" applyBorder="1" applyAlignment="1">
      <alignment horizontal="center" vertical="center" shrinkToFit="1"/>
    </xf>
    <xf numFmtId="185" fontId="23" fillId="0" borderId="72" xfId="1" applyNumberFormat="1" applyFont="1" applyBorder="1" applyAlignment="1">
      <alignment horizontal="center" vertical="center" shrinkToFit="1"/>
    </xf>
    <xf numFmtId="185" fontId="23" fillId="0" borderId="73" xfId="1" applyNumberFormat="1" applyFont="1" applyBorder="1" applyAlignment="1">
      <alignment horizontal="center" vertical="center" shrinkToFit="1"/>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21" fillId="0" borderId="4" xfId="1" applyNumberFormat="1" applyFont="1" applyBorder="1" applyAlignment="1">
      <alignment horizontal="center" vertical="center"/>
    </xf>
    <xf numFmtId="0" fontId="22" fillId="0" borderId="2" xfId="2" applyFont="1" applyBorder="1" applyAlignment="1">
      <alignment horizontal="center" vertical="center" shrinkToFit="1"/>
    </xf>
    <xf numFmtId="0" fontId="22" fillId="0" borderId="3" xfId="2" applyFont="1" applyBorder="1" applyAlignment="1">
      <alignment horizontal="center" vertical="center" shrinkToFit="1"/>
    </xf>
    <xf numFmtId="0" fontId="22" fillId="0" borderId="4" xfId="2" applyFont="1" applyBorder="1" applyAlignment="1">
      <alignment horizontal="center" vertical="center" shrinkToFit="1"/>
    </xf>
    <xf numFmtId="0" fontId="2" fillId="0" borderId="43"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56" xfId="1" applyFont="1" applyBorder="1" applyAlignment="1">
      <alignment horizontal="center" vertical="center"/>
    </xf>
    <xf numFmtId="0" fontId="2" fillId="0" borderId="58" xfId="1" applyFont="1" applyBorder="1" applyAlignment="1">
      <alignment horizontal="center" vertical="center"/>
    </xf>
    <xf numFmtId="179" fontId="18" fillId="0" borderId="11" xfId="1" applyNumberFormat="1" applyFont="1" applyBorder="1" applyAlignment="1">
      <alignment horizontal="center" vertical="center" wrapText="1"/>
    </xf>
    <xf numFmtId="179" fontId="18" fillId="0" borderId="11" xfId="1" applyNumberFormat="1" applyFont="1" applyBorder="1" applyAlignment="1">
      <alignment horizontal="center" vertical="center"/>
    </xf>
    <xf numFmtId="182" fontId="18" fillId="0" borderId="11" xfId="1" applyNumberFormat="1" applyFont="1" applyBorder="1" applyAlignment="1">
      <alignment horizontal="center" vertical="center"/>
    </xf>
    <xf numFmtId="184" fontId="18" fillId="0" borderId="11" xfId="1" applyNumberFormat="1" applyFont="1" applyBorder="1" applyAlignment="1">
      <alignment horizontal="center" vertical="center"/>
    </xf>
    <xf numFmtId="179" fontId="18" fillId="0" borderId="28" xfId="1" applyNumberFormat="1" applyFont="1" applyBorder="1" applyAlignment="1">
      <alignment horizontal="center" vertical="center"/>
    </xf>
    <xf numFmtId="183" fontId="18" fillId="0" borderId="28" xfId="1" applyNumberFormat="1" applyFont="1" applyBorder="1" applyAlignment="1">
      <alignment horizontal="center" vertical="center"/>
    </xf>
    <xf numFmtId="180" fontId="18" fillId="0" borderId="29" xfId="1" applyNumberFormat="1" applyFont="1" applyBorder="1" applyAlignment="1">
      <alignment horizontal="center" vertical="center"/>
    </xf>
    <xf numFmtId="180" fontId="18" fillId="0" borderId="30" xfId="1" applyNumberFormat="1" applyFont="1" applyBorder="1" applyAlignment="1">
      <alignment horizontal="center" vertical="center"/>
    </xf>
    <xf numFmtId="180" fontId="18" fillId="0" borderId="31" xfId="1" applyNumberFormat="1" applyFont="1" applyBorder="1" applyAlignment="1">
      <alignment horizontal="center" vertical="center"/>
    </xf>
    <xf numFmtId="182" fontId="18" fillId="0" borderId="28" xfId="1" applyNumberFormat="1" applyFont="1" applyBorder="1" applyAlignment="1">
      <alignment horizontal="center" vertical="center"/>
    </xf>
    <xf numFmtId="179" fontId="18" fillId="0" borderId="2" xfId="1" applyNumberFormat="1" applyFont="1" applyBorder="1" applyAlignment="1">
      <alignment horizontal="center" vertical="center"/>
    </xf>
    <xf numFmtId="179" fontId="18" fillId="0" borderId="3" xfId="1" applyNumberFormat="1" applyFont="1" applyBorder="1" applyAlignment="1">
      <alignment horizontal="center" vertical="center"/>
    </xf>
    <xf numFmtId="179" fontId="18" fillId="0" borderId="4" xfId="1" applyNumberFormat="1" applyFont="1" applyBorder="1" applyAlignment="1">
      <alignment horizontal="center" vertical="center"/>
    </xf>
    <xf numFmtId="182" fontId="18" fillId="0" borderId="1" xfId="1" applyNumberFormat="1" applyFont="1" applyBorder="1" applyAlignment="1">
      <alignment horizontal="center" vertical="center"/>
    </xf>
    <xf numFmtId="182" fontId="18" fillId="0" borderId="2" xfId="1" applyNumberFormat="1" applyFont="1" applyBorder="1" applyAlignment="1">
      <alignment horizontal="center" vertical="center"/>
    </xf>
    <xf numFmtId="182" fontId="18" fillId="0" borderId="3" xfId="1" applyNumberFormat="1" applyFont="1" applyBorder="1" applyAlignment="1">
      <alignment horizontal="center" vertical="center"/>
    </xf>
    <xf numFmtId="182" fontId="18" fillId="0" borderId="4" xfId="1" applyNumberFormat="1" applyFont="1" applyBorder="1" applyAlignment="1">
      <alignment horizontal="center" vertical="center"/>
    </xf>
    <xf numFmtId="179" fontId="18" fillId="0" borderId="1" xfId="1" applyNumberFormat="1" applyFont="1" applyBorder="1" applyAlignment="1">
      <alignment horizontal="center"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27" xfId="5" applyFont="1" applyFill="1" applyBorder="1" applyAlignment="1">
      <alignment horizontal="left" vertical="center" wrapText="1"/>
    </xf>
    <xf numFmtId="0" fontId="2" fillId="0" borderId="16" xfId="1" applyFont="1" applyBorder="1" applyAlignment="1">
      <alignment horizontal="left" vertical="center" wrapText="1"/>
    </xf>
    <xf numFmtId="0" fontId="2" fillId="0" borderId="17" xfId="1" applyFont="1" applyBorder="1" applyAlignment="1">
      <alignment horizontal="left" vertical="center" wrapText="1"/>
    </xf>
    <xf numFmtId="0" fontId="2" fillId="6" borderId="9" xfId="1" applyFont="1" applyFill="1" applyBorder="1" applyAlignment="1">
      <alignment horizontal="center" vertical="center" shrinkToFit="1"/>
    </xf>
    <xf numFmtId="0" fontId="2" fillId="7" borderId="9" xfId="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176" fontId="10" fillId="5" borderId="2" xfId="1" applyNumberFormat="1" applyFont="1" applyFill="1" applyBorder="1" applyAlignment="1">
      <alignment horizontal="center" vertical="center"/>
    </xf>
    <xf numFmtId="176" fontId="10" fillId="5" borderId="3" xfId="1" applyNumberFormat="1" applyFont="1" applyFill="1" applyBorder="1" applyAlignment="1">
      <alignment horizontal="center" vertical="center"/>
    </xf>
    <xf numFmtId="176" fontId="10" fillId="5" borderId="4" xfId="1" applyNumberFormat="1" applyFont="1" applyFill="1" applyBorder="1" applyAlignment="1">
      <alignment horizontal="center" vertical="center"/>
    </xf>
    <xf numFmtId="0" fontId="10" fillId="5" borderId="1" xfId="1" applyFont="1" applyFill="1" applyBorder="1" applyAlignment="1">
      <alignment horizontal="center" vertical="center"/>
    </xf>
    <xf numFmtId="0" fontId="2" fillId="0" borderId="4" xfId="1" applyFont="1" applyBorder="1" applyAlignment="1">
      <alignment horizontal="center" vertical="center" shrinkToFit="1"/>
    </xf>
    <xf numFmtId="176" fontId="2" fillId="0" borderId="2"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pplyAlignment="1">
      <alignment horizontal="center" vertical="center"/>
    </xf>
    <xf numFmtId="178" fontId="2" fillId="0" borderId="2" xfId="1" applyNumberFormat="1" applyFont="1" applyBorder="1" applyAlignment="1">
      <alignment horizontal="center" vertical="center"/>
    </xf>
    <xf numFmtId="178" fontId="2" fillId="0" borderId="3" xfId="1" applyNumberFormat="1" applyFont="1" applyBorder="1" applyAlignment="1">
      <alignment horizontal="center" vertical="center"/>
    </xf>
    <xf numFmtId="178" fontId="2" fillId="0" borderId="4" xfId="1" applyNumberFormat="1" applyFont="1" applyBorder="1" applyAlignment="1">
      <alignment horizontal="center" vertical="center"/>
    </xf>
    <xf numFmtId="178" fontId="2" fillId="0" borderId="1" xfId="1" applyNumberFormat="1" applyFont="1" applyBorder="1" applyAlignment="1">
      <alignment horizontal="center" vertical="center"/>
    </xf>
    <xf numFmtId="1" fontId="10" fillId="5" borderId="1" xfId="1" applyNumberFormat="1" applyFont="1" applyFill="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176" fontId="2" fillId="0" borderId="0" xfId="1" applyNumberFormat="1" applyFont="1" applyAlignment="1">
      <alignment horizontal="center" vertical="center"/>
    </xf>
    <xf numFmtId="178" fontId="2" fillId="0" borderId="0" xfId="1" applyNumberFormat="1" applyFont="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176" fontId="6" fillId="0" borderId="2"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10" fillId="0" borderId="0" xfId="1" applyNumberFormat="1" applyFont="1" applyAlignment="1">
      <alignment horizontal="center" vertical="center"/>
    </xf>
    <xf numFmtId="1" fontId="2" fillId="0" borderId="0" xfId="1" applyNumberFormat="1" applyFont="1" applyAlignment="1">
      <alignment horizontal="center" vertical="center"/>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2" borderId="3" xfId="1" applyFont="1" applyFill="1" applyBorder="1" applyAlignment="1">
      <alignment horizontal="center"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0" fillId="0" borderId="0" xfId="1" applyFont="1" applyAlignment="1">
      <alignment horizontal="center" vertical="center"/>
    </xf>
    <xf numFmtId="1" fontId="10" fillId="0" borderId="0" xfId="1" applyNumberFormat="1" applyFont="1" applyAlignment="1">
      <alignment horizontal="center" vertical="center"/>
    </xf>
    <xf numFmtId="176" fontId="2" fillId="0" borderId="0" xfId="1" applyNumberFormat="1" applyFont="1" applyAlignment="1">
      <alignment horizontal="right" vertical="center" shrinkToFit="1"/>
    </xf>
    <xf numFmtId="176" fontId="2" fillId="0" borderId="2" xfId="1" applyNumberFormat="1" applyFont="1" applyBorder="1" applyAlignment="1">
      <alignment horizontal="right" vertical="center" shrinkToFit="1"/>
    </xf>
    <xf numFmtId="176" fontId="2" fillId="0" borderId="3" xfId="1" applyNumberFormat="1" applyFont="1" applyBorder="1" applyAlignment="1">
      <alignment horizontal="right" vertical="center" shrinkToFit="1"/>
    </xf>
    <xf numFmtId="176" fontId="2" fillId="0" borderId="4" xfId="1" applyNumberFormat="1" applyFont="1" applyBorder="1" applyAlignment="1">
      <alignment horizontal="right" vertical="center" shrinkToFit="1"/>
    </xf>
    <xf numFmtId="0" fontId="13" fillId="0" borderId="0" xfId="1" applyFont="1" applyAlignment="1">
      <alignment horizontal="center" vertical="center" wrapText="1"/>
    </xf>
    <xf numFmtId="176" fontId="2" fillId="2" borderId="2" xfId="1" applyNumberFormat="1" applyFont="1" applyFill="1" applyBorder="1" applyAlignment="1">
      <alignment horizontal="right" vertical="center" shrinkToFit="1"/>
    </xf>
    <xf numFmtId="176" fontId="2" fillId="2" borderId="3" xfId="1" applyNumberFormat="1" applyFont="1" applyFill="1" applyBorder="1" applyAlignment="1">
      <alignment horizontal="right" vertical="center" shrinkToFit="1"/>
    </xf>
    <xf numFmtId="176" fontId="2" fillId="2" borderId="4" xfId="1" applyNumberFormat="1" applyFont="1" applyFill="1" applyBorder="1" applyAlignment="1">
      <alignment horizontal="right" vertical="center" shrinkToFit="1"/>
    </xf>
    <xf numFmtId="177" fontId="2" fillId="0" borderId="12" xfId="1" applyNumberFormat="1" applyFont="1" applyBorder="1" applyAlignment="1">
      <alignment horizontal="right" vertical="center" shrinkToFit="1"/>
    </xf>
    <xf numFmtId="177" fontId="2" fillId="0" borderId="13" xfId="1" applyNumberFormat="1" applyFont="1" applyBorder="1" applyAlignment="1">
      <alignment horizontal="right" vertical="center" shrinkToFit="1"/>
    </xf>
    <xf numFmtId="177" fontId="2" fillId="0" borderId="14" xfId="1" applyNumberFormat="1" applyFont="1" applyBorder="1" applyAlignment="1">
      <alignment horizontal="right" vertical="center" shrinkToFit="1"/>
    </xf>
    <xf numFmtId="0" fontId="2" fillId="0" borderId="0" xfId="1" applyFont="1" applyAlignment="1">
      <alignment horizontal="left" vertical="center"/>
    </xf>
    <xf numFmtId="177" fontId="2" fillId="0" borderId="0" xfId="1" applyNumberFormat="1" applyFont="1" applyAlignment="1">
      <alignment horizontal="right" vertical="center" shrinkToFit="1"/>
    </xf>
    <xf numFmtId="176" fontId="2" fillId="4" borderId="0" xfId="1" applyNumberFormat="1" applyFont="1" applyFill="1" applyAlignment="1">
      <alignment horizontal="right" vertical="center" shrinkToFit="1"/>
    </xf>
    <xf numFmtId="0" fontId="2" fillId="2" borderId="1" xfId="1" applyFont="1" applyFill="1" applyBorder="1" applyAlignment="1">
      <alignment horizontal="center" vertical="center"/>
    </xf>
    <xf numFmtId="0" fontId="14" fillId="0" borderId="0" xfId="1" applyFont="1" applyAlignment="1">
      <alignment horizontal="center" vertical="center" wrapText="1"/>
    </xf>
    <xf numFmtId="0" fontId="2" fillId="0" borderId="10" xfId="1" applyFont="1" applyBorder="1" applyAlignment="1">
      <alignment horizontal="center" vertical="center" shrinkToFit="1"/>
    </xf>
    <xf numFmtId="0" fontId="2" fillId="0" borderId="0" xfId="1" applyFont="1" applyAlignment="1">
      <alignment horizontal="center" vertical="center" shrinkToFit="1"/>
    </xf>
    <xf numFmtId="0" fontId="7" fillId="0" borderId="1" xfId="2" applyFont="1" applyBorder="1" applyAlignment="1">
      <alignment horizontal="center" vertical="center"/>
    </xf>
    <xf numFmtId="0" fontId="7" fillId="2" borderId="2" xfId="2" applyFont="1" applyFill="1" applyBorder="1" applyAlignment="1" applyProtection="1">
      <alignment horizontal="center" vertical="center" shrinkToFit="1"/>
      <protection locked="0"/>
    </xf>
    <xf numFmtId="0" fontId="7" fillId="2" borderId="3" xfId="2" applyFont="1" applyFill="1" applyBorder="1" applyAlignment="1" applyProtection="1">
      <alignment horizontal="center" vertical="center" shrinkToFit="1"/>
      <protection locked="0"/>
    </xf>
    <xf numFmtId="0" fontId="7" fillId="2" borderId="4" xfId="2" applyFont="1" applyFill="1" applyBorder="1" applyAlignment="1" applyProtection="1">
      <alignment horizontal="center" vertical="center" shrinkToFit="1"/>
      <protection locked="0"/>
    </xf>
    <xf numFmtId="0" fontId="7" fillId="2" borderId="1" xfId="2" applyFont="1" applyFill="1" applyBorder="1" applyAlignment="1" applyProtection="1">
      <alignment horizontal="center" vertical="center" shrinkToFit="1"/>
      <protection locked="0"/>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10" fillId="3" borderId="6" xfId="1" applyFont="1" applyFill="1" applyBorder="1" applyAlignment="1">
      <alignment horizontal="left" vertical="center" shrinkToFit="1"/>
    </xf>
    <xf numFmtId="0" fontId="2" fillId="0" borderId="27" xfId="5" applyFont="1" applyBorder="1" applyAlignment="1">
      <alignment horizontal="left" vertical="center" wrapText="1"/>
    </xf>
    <xf numFmtId="0" fontId="2" fillId="0" borderId="27" xfId="5" applyFont="1" applyBorder="1" applyAlignment="1">
      <alignment horizontal="center" vertical="center"/>
    </xf>
    <xf numFmtId="0" fontId="2" fillId="0" borderId="26" xfId="5" applyFont="1" applyBorder="1" applyAlignment="1">
      <alignment horizontal="center" vertical="center"/>
    </xf>
    <xf numFmtId="0" fontId="23" fillId="0" borderId="89" xfId="1" applyFont="1" applyBorder="1" applyAlignment="1">
      <alignment horizontal="center" vertical="center"/>
    </xf>
    <xf numFmtId="0" fontId="23" fillId="0" borderId="55" xfId="1" applyFont="1" applyBorder="1" applyAlignment="1">
      <alignment horizontal="center" vertical="center"/>
    </xf>
    <xf numFmtId="0" fontId="36" fillId="8" borderId="2" xfId="7" applyFont="1" applyFill="1" applyBorder="1" applyAlignment="1">
      <alignment horizontal="center" vertical="center" shrinkToFit="1"/>
    </xf>
    <xf numFmtId="0" fontId="36" fillId="8" borderId="3" xfId="7" applyFont="1" applyFill="1" applyBorder="1" applyAlignment="1">
      <alignment horizontal="center" vertical="center" shrinkToFit="1"/>
    </xf>
    <xf numFmtId="0" fontId="36" fillId="8" borderId="4" xfId="7" applyFont="1" applyFill="1" applyBorder="1" applyAlignment="1">
      <alignment horizontal="center" vertical="center" shrinkToFit="1"/>
    </xf>
    <xf numFmtId="0" fontId="29" fillId="8" borderId="16" xfId="7" applyFill="1" applyBorder="1" applyAlignment="1">
      <alignment horizontal="right" vertical="center"/>
    </xf>
    <xf numFmtId="0" fontId="29" fillId="8" borderId="8" xfId="7" applyFill="1" applyBorder="1" applyAlignment="1">
      <alignment horizontal="center" vertical="center"/>
    </xf>
    <xf numFmtId="0" fontId="29" fillId="8" borderId="9" xfId="7" applyFill="1" applyBorder="1" applyAlignment="1">
      <alignment horizontal="center" vertical="center"/>
    </xf>
    <xf numFmtId="0" fontId="29" fillId="8" borderId="10" xfId="7" applyFill="1" applyBorder="1" applyAlignment="1">
      <alignment horizontal="center" vertical="center"/>
    </xf>
    <xf numFmtId="0" fontId="29" fillId="8" borderId="15" xfId="7" applyFill="1" applyBorder="1" applyAlignment="1">
      <alignment horizontal="center" vertical="center"/>
    </xf>
    <xf numFmtId="0" fontId="29" fillId="8" borderId="16" xfId="7" applyFill="1" applyBorder="1" applyAlignment="1">
      <alignment horizontal="center" vertical="center"/>
    </xf>
    <xf numFmtId="0" fontId="29" fillId="8" borderId="17" xfId="7" applyFill="1" applyBorder="1" applyAlignment="1">
      <alignment horizontal="center" vertical="center"/>
    </xf>
    <xf numFmtId="0" fontId="35" fillId="8" borderId="2" xfId="7" applyFont="1" applyFill="1" applyBorder="1" applyAlignment="1">
      <alignment horizontal="center" vertical="center"/>
    </xf>
    <xf numFmtId="0" fontId="35" fillId="8" borderId="3" xfId="7" applyFont="1" applyFill="1" applyBorder="1" applyAlignment="1">
      <alignment horizontal="center" vertical="center"/>
    </xf>
    <xf numFmtId="0" fontId="35" fillId="8" borderId="4" xfId="7" applyFont="1" applyFill="1" applyBorder="1" applyAlignment="1">
      <alignment horizontal="center" vertical="center"/>
    </xf>
    <xf numFmtId="0" fontId="36" fillId="0" borderId="2" xfId="7" applyFont="1" applyFill="1" applyBorder="1" applyAlignment="1">
      <alignment horizontal="center" vertical="center" shrinkToFit="1"/>
    </xf>
    <xf numFmtId="0" fontId="36" fillId="0" borderId="3" xfId="7" applyFont="1" applyFill="1" applyBorder="1" applyAlignment="1">
      <alignment horizontal="center" vertical="center" shrinkToFit="1"/>
    </xf>
    <xf numFmtId="0" fontId="29" fillId="0" borderId="2" xfId="7" applyFont="1" applyBorder="1" applyAlignment="1">
      <alignment horizontal="center" vertical="center"/>
    </xf>
    <xf numFmtId="0" fontId="29" fillId="0" borderId="3" xfId="7" applyFont="1" applyBorder="1" applyAlignment="1">
      <alignment horizontal="center" vertical="center"/>
    </xf>
    <xf numFmtId="0" fontId="29" fillId="0" borderId="4" xfId="7" applyFont="1" applyBorder="1" applyAlignment="1">
      <alignment horizontal="center" vertical="center"/>
    </xf>
    <xf numFmtId="0" fontId="29" fillId="0" borderId="12" xfId="7" applyBorder="1" applyAlignment="1">
      <alignment horizontal="center" vertical="center"/>
    </xf>
    <xf numFmtId="0" fontId="29" fillId="0" borderId="13" xfId="7" applyBorder="1" applyAlignment="1">
      <alignment horizontal="center" vertical="center"/>
    </xf>
    <xf numFmtId="0" fontId="29" fillId="0" borderId="97" xfId="7" applyBorder="1" applyAlignment="1">
      <alignment horizontal="center" vertical="center"/>
    </xf>
    <xf numFmtId="0" fontId="35" fillId="0" borderId="2" xfId="7" applyFont="1" applyBorder="1" applyAlignment="1">
      <alignment vertical="center"/>
    </xf>
    <xf numFmtId="0" fontId="35" fillId="0" borderId="3" xfId="7" applyFont="1" applyBorder="1" applyAlignment="1">
      <alignment vertical="center"/>
    </xf>
    <xf numFmtId="0" fontId="35" fillId="0" borderId="4" xfId="7" applyFont="1" applyBorder="1" applyAlignment="1">
      <alignment vertical="center"/>
    </xf>
    <xf numFmtId="0" fontId="29" fillId="8" borderId="89" xfId="7" applyFill="1" applyBorder="1" applyAlignment="1">
      <alignment horizontal="right" vertical="center"/>
    </xf>
    <xf numFmtId="0" fontId="29" fillId="8" borderId="55" xfId="7" applyFill="1" applyBorder="1" applyAlignment="1">
      <alignment horizontal="right" vertical="center"/>
    </xf>
    <xf numFmtId="0" fontId="29" fillId="8" borderId="2" xfId="7" applyFont="1" applyFill="1" applyBorder="1" applyAlignment="1">
      <alignment horizontal="center" vertical="center" wrapText="1"/>
    </xf>
    <xf numFmtId="0" fontId="29" fillId="8" borderId="4" xfId="7" applyFont="1" applyFill="1" applyBorder="1" applyAlignment="1">
      <alignment horizontal="center" vertical="center" wrapText="1"/>
    </xf>
    <xf numFmtId="0" fontId="29" fillId="8" borderId="2" xfId="7" applyFill="1" applyBorder="1" applyAlignment="1">
      <alignment horizontal="center" vertical="center"/>
    </xf>
    <xf numFmtId="0" fontId="29" fillId="8" borderId="4" xfId="7" applyFill="1" applyBorder="1" applyAlignment="1">
      <alignment horizontal="center" vertical="center"/>
    </xf>
    <xf numFmtId="0" fontId="29" fillId="8" borderId="1" xfId="7" applyFill="1" applyBorder="1" applyAlignment="1">
      <alignment vertical="center"/>
    </xf>
    <xf numFmtId="0" fontId="29" fillId="8" borderId="2" xfId="7" applyFill="1" applyBorder="1" applyAlignment="1">
      <alignment horizontal="right" vertical="center"/>
    </xf>
    <xf numFmtId="0" fontId="29" fillId="8" borderId="4" xfId="7" applyFill="1" applyBorder="1" applyAlignment="1">
      <alignment horizontal="right" vertical="center"/>
    </xf>
    <xf numFmtId="0" fontId="36" fillId="0" borderId="4" xfId="7" applyFont="1" applyFill="1" applyBorder="1" applyAlignment="1">
      <alignment horizontal="center" vertical="center" shrinkToFit="1"/>
    </xf>
    <xf numFmtId="0" fontId="29" fillId="8" borderId="0" xfId="7" applyFill="1" applyBorder="1" applyAlignment="1">
      <alignment horizontal="right" vertical="center"/>
    </xf>
    <xf numFmtId="0" fontId="29" fillId="0" borderId="2" xfId="7" applyBorder="1" applyAlignment="1">
      <alignment horizontal="center" vertical="center"/>
    </xf>
    <xf numFmtId="0" fontId="29" fillId="0" borderId="3" xfId="7" applyBorder="1" applyAlignment="1">
      <alignment horizontal="center" vertical="center"/>
    </xf>
    <xf numFmtId="0" fontId="29" fillId="0" borderId="4" xfId="7" applyBorder="1" applyAlignment="1">
      <alignment horizontal="center" vertical="center"/>
    </xf>
    <xf numFmtId="0" fontId="36" fillId="8" borderId="2" xfId="7" applyFont="1" applyFill="1" applyBorder="1" applyAlignment="1">
      <alignment horizontal="center" vertical="center"/>
    </xf>
    <xf numFmtId="0" fontId="36" fillId="8" borderId="3" xfId="7" applyFont="1" applyFill="1" applyBorder="1" applyAlignment="1">
      <alignment horizontal="center" vertical="center"/>
    </xf>
    <xf numFmtId="0" fontId="36" fillId="8" borderId="4" xfId="7" applyFont="1" applyFill="1" applyBorder="1" applyAlignment="1">
      <alignment horizontal="center" vertical="center"/>
    </xf>
    <xf numFmtId="0" fontId="29" fillId="8" borderId="2" xfId="7" applyFont="1" applyFill="1" applyBorder="1" applyAlignment="1">
      <alignment horizontal="center" vertical="center"/>
    </xf>
    <xf numFmtId="0" fontId="29" fillId="8" borderId="3" xfId="7" applyFont="1" applyFill="1" applyBorder="1" applyAlignment="1">
      <alignment horizontal="center" vertical="center"/>
    </xf>
    <xf numFmtId="0" fontId="29" fillId="8" borderId="4" xfId="7" applyFont="1" applyFill="1" applyBorder="1" applyAlignment="1">
      <alignment horizontal="center" vertical="center"/>
    </xf>
    <xf numFmtId="0" fontId="35" fillId="0" borderId="2" xfId="7" applyFont="1" applyBorder="1" applyAlignment="1">
      <alignment horizontal="center" vertical="center"/>
    </xf>
    <xf numFmtId="0" fontId="35" fillId="0" borderId="3" xfId="7" applyFont="1" applyBorder="1" applyAlignment="1">
      <alignment horizontal="center" vertical="center"/>
    </xf>
    <xf numFmtId="0" fontId="35" fillId="0" borderId="4" xfId="7" applyFont="1" applyBorder="1" applyAlignment="1">
      <alignment horizontal="center" vertical="center"/>
    </xf>
    <xf numFmtId="0" fontId="29" fillId="8" borderId="1" xfId="9" applyFill="1" applyBorder="1" applyAlignment="1">
      <alignment horizontal="center" vertical="center"/>
    </xf>
    <xf numFmtId="0" fontId="29" fillId="8" borderId="2" xfId="9" applyFill="1" applyBorder="1" applyAlignment="1">
      <alignment horizontal="center" vertical="center"/>
    </xf>
    <xf numFmtId="0" fontId="29" fillId="8" borderId="3" xfId="9" applyFill="1" applyBorder="1" applyAlignment="1">
      <alignment horizontal="center" vertical="center"/>
    </xf>
    <xf numFmtId="0" fontId="29" fillId="8" borderId="4" xfId="9" applyFill="1" applyBorder="1" applyAlignment="1">
      <alignment horizontal="center" vertical="center"/>
    </xf>
    <xf numFmtId="0" fontId="29" fillId="8" borderId="1" xfId="9" applyFill="1" applyBorder="1" applyAlignment="1">
      <alignment vertical="center" wrapText="1"/>
    </xf>
    <xf numFmtId="0" fontId="29" fillId="8" borderId="45" xfId="9" applyFill="1" applyBorder="1" applyAlignment="1">
      <alignment horizontal="center" vertical="center"/>
    </xf>
    <xf numFmtId="0" fontId="29" fillId="8" borderId="11" xfId="9" applyFill="1" applyBorder="1" applyAlignment="1">
      <alignment horizontal="center" vertical="center"/>
    </xf>
    <xf numFmtId="0" fontId="29" fillId="8" borderId="45" xfId="9" applyFill="1" applyBorder="1" applyAlignment="1">
      <alignment horizontal="center" vertical="center" wrapText="1"/>
    </xf>
    <xf numFmtId="0" fontId="29" fillId="8" borderId="11" xfId="9" applyFill="1" applyBorder="1" applyAlignment="1">
      <alignment horizontal="center" vertical="center" wrapText="1"/>
    </xf>
    <xf numFmtId="0" fontId="29" fillId="8" borderId="2" xfId="9" applyFill="1" applyBorder="1" applyAlignment="1">
      <alignment horizontal="center" vertical="center" wrapText="1"/>
    </xf>
    <xf numFmtId="0" fontId="29" fillId="8" borderId="3" xfId="9" applyFill="1" applyBorder="1" applyAlignment="1">
      <alignment horizontal="center" vertical="center" wrapText="1"/>
    </xf>
    <xf numFmtId="0" fontId="29" fillId="8" borderId="4" xfId="9" applyFill="1" applyBorder="1" applyAlignment="1">
      <alignment horizontal="center" vertical="center" wrapText="1"/>
    </xf>
    <xf numFmtId="0" fontId="29" fillId="0" borderId="2" xfId="9" applyBorder="1" applyAlignment="1">
      <alignment horizontal="center" vertical="center"/>
    </xf>
    <xf numFmtId="0" fontId="29" fillId="0" borderId="4" xfId="9" applyBorder="1" applyAlignment="1">
      <alignment horizontal="center" vertical="center"/>
    </xf>
  </cellXfs>
  <cellStyles count="10">
    <cellStyle name="桁区切り 2" xfId="8" xr:uid="{00000000-0005-0000-0000-000000000000}"/>
    <cellStyle name="標準" xfId="0" builtinId="0"/>
    <cellStyle name="標準 2" xfId="5" xr:uid="{00000000-0005-0000-0000-000002000000}"/>
    <cellStyle name="標準 2 2" xfId="9" xr:uid="{00000000-0005-0000-0000-000003000000}"/>
    <cellStyle name="標準 3" xfId="7" xr:uid="{00000000-0005-0000-0000-000004000000}"/>
    <cellStyle name="標準 4" xfId="6" xr:uid="{00000000-0005-0000-0000-000005000000}"/>
    <cellStyle name="標準 4_001239182" xfId="2" xr:uid="{00000000-0005-0000-0000-000006000000}"/>
    <cellStyle name="標準_001239182" xfId="4" xr:uid="{00000000-0005-0000-0000-000007000000}"/>
    <cellStyle name="標準_③-２加算様式（就労）" xfId="3" xr:uid="{00000000-0005-0000-0000-000008000000}"/>
    <cellStyle name="標準_③-２加算様式（就労）_001239182" xfId="1" xr:uid="{00000000-0005-0000-0000-00000A000000}"/>
  </cellStyles>
  <dxfs count="8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75585192419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75585192419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75585192419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75585192419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indexed="9"/>
      </font>
    </dxf>
    <dxf>
      <fill>
        <patternFill>
          <bgColor indexed="9"/>
        </patternFill>
      </fill>
    </dxf>
    <dxf>
      <font>
        <condense val="0"/>
        <extend val="0"/>
        <color indexed="9"/>
      </font>
    </dxf>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165100</xdr:colOff>
      <xdr:row>15</xdr:row>
      <xdr:rowOff>57150</xdr:rowOff>
    </xdr:from>
    <xdr:to>
      <xdr:col>26</xdr:col>
      <xdr:colOff>219098</xdr:colOff>
      <xdr:row>16</xdr:row>
      <xdr:rowOff>3271</xdr:rowOff>
    </xdr:to>
    <xdr:sp macro="" textlink="" fLocksText="0">
      <xdr:nvSpPr>
        <xdr:cNvPr id="2" name="Rectangle 16">
          <a:extLst>
            <a:ext uri="{FF2B5EF4-FFF2-40B4-BE49-F238E27FC236}">
              <a16:creationId xmlns:a16="http://schemas.microsoft.com/office/drawing/2014/main" id="{840E74D5-117C-46BD-93FC-555FC02B268C}"/>
            </a:ext>
          </a:extLst>
        </xdr:cNvPr>
        <xdr:cNvSpPr/>
      </xdr:nvSpPr>
      <xdr:spPr bwMode="auto">
        <a:xfrm>
          <a:off x="8566150" y="2686050"/>
          <a:ext cx="377848" cy="203296"/>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朝食</a:t>
          </a:r>
        </a:p>
      </xdr:txBody>
    </xdr:sp>
    <xdr:clientData/>
  </xdr:twoCellAnchor>
  <xdr:twoCellAnchor>
    <xdr:from>
      <xdr:col>25</xdr:col>
      <xdr:colOff>184150</xdr:colOff>
      <xdr:row>16</xdr:row>
      <xdr:rowOff>98425</xdr:rowOff>
    </xdr:from>
    <xdr:to>
      <xdr:col>26</xdr:col>
      <xdr:colOff>219404</xdr:colOff>
      <xdr:row>17</xdr:row>
      <xdr:rowOff>22225</xdr:rowOff>
    </xdr:to>
    <xdr:sp macro="" textlink="" fLocksText="0">
      <xdr:nvSpPr>
        <xdr:cNvPr id="3" name="Rectangle 17">
          <a:extLst>
            <a:ext uri="{FF2B5EF4-FFF2-40B4-BE49-F238E27FC236}">
              <a16:creationId xmlns:a16="http://schemas.microsoft.com/office/drawing/2014/main" id="{52F7ED7C-3506-4BF8-8E3C-D8241C57C086}"/>
            </a:ext>
          </a:extLst>
        </xdr:cNvPr>
        <xdr:cNvSpPr/>
      </xdr:nvSpPr>
      <xdr:spPr bwMode="auto">
        <a:xfrm>
          <a:off x="8585200" y="2984500"/>
          <a:ext cx="359104" cy="180975"/>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夕食</a:t>
          </a:r>
        </a:p>
      </xdr:txBody>
    </xdr:sp>
    <xdr:clientData/>
  </xdr:twoCellAnchor>
  <xdr:twoCellAnchor>
    <xdr:from>
      <xdr:col>25</xdr:col>
      <xdr:colOff>184150</xdr:colOff>
      <xdr:row>17</xdr:row>
      <xdr:rowOff>133350</xdr:rowOff>
    </xdr:from>
    <xdr:to>
      <xdr:col>27</xdr:col>
      <xdr:colOff>448083</xdr:colOff>
      <xdr:row>18</xdr:row>
      <xdr:rowOff>60431</xdr:rowOff>
    </xdr:to>
    <xdr:sp macro="" textlink="" fLocksText="0">
      <xdr:nvSpPr>
        <xdr:cNvPr id="4" name="Rectangle 18">
          <a:extLst>
            <a:ext uri="{FF2B5EF4-FFF2-40B4-BE49-F238E27FC236}">
              <a16:creationId xmlns:a16="http://schemas.microsoft.com/office/drawing/2014/main" id="{73CAA014-1FE5-4FB2-AA69-2CE028125A18}"/>
            </a:ext>
          </a:extLst>
        </xdr:cNvPr>
        <xdr:cNvSpPr/>
      </xdr:nvSpPr>
      <xdr:spPr bwMode="auto">
        <a:xfrm>
          <a:off x="8585200" y="3276600"/>
          <a:ext cx="911633" cy="184256"/>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自由時間</a:t>
          </a:r>
        </a:p>
      </xdr:txBody>
    </xdr:sp>
    <xdr:clientData/>
  </xdr:twoCellAnchor>
  <xdr:twoCellAnchor>
    <xdr:from>
      <xdr:col>25</xdr:col>
      <xdr:colOff>184150</xdr:colOff>
      <xdr:row>18</xdr:row>
      <xdr:rowOff>171450</xdr:rowOff>
    </xdr:from>
    <xdr:to>
      <xdr:col>27</xdr:col>
      <xdr:colOff>448083</xdr:colOff>
      <xdr:row>19</xdr:row>
      <xdr:rowOff>98531</xdr:rowOff>
    </xdr:to>
    <xdr:sp macro="" textlink="" fLocksText="0">
      <xdr:nvSpPr>
        <xdr:cNvPr id="5" name="Rectangle 19">
          <a:extLst>
            <a:ext uri="{FF2B5EF4-FFF2-40B4-BE49-F238E27FC236}">
              <a16:creationId xmlns:a16="http://schemas.microsoft.com/office/drawing/2014/main" id="{1ADDF204-F706-42E5-939D-AAD93A725319}"/>
            </a:ext>
          </a:extLst>
        </xdr:cNvPr>
        <xdr:cNvSpPr/>
      </xdr:nvSpPr>
      <xdr:spPr bwMode="auto">
        <a:xfrm>
          <a:off x="8585200" y="3571875"/>
          <a:ext cx="911633" cy="184256"/>
        </a:xfrm>
        <a:prstGeom prst="rect">
          <a:avLst/>
        </a:prstGeom>
        <a:solidFill>
          <a:srgbClr val="FFFFFF"/>
        </a:solidFill>
        <a:ln w="9525">
          <a:solidFill>
            <a:srgbClr val="000000"/>
          </a:solidFill>
          <a:miter lim="800000"/>
        </a:ln>
      </xdr:spPr>
      <xdr:txBody>
        <a:bodyPr vertOverflow="clip" wrap="square" lIns="18288" tIns="0" rIns="0" bIns="0" anchor="t" upright="1"/>
        <a:lstStyle/>
        <a:p>
          <a:pPr algn="ctr" rtl="0"/>
          <a:endParaRPr lang="ja-JP" altLang="en-US"/>
        </a:p>
      </xdr:txBody>
    </xdr:sp>
    <xdr:clientData/>
  </xdr:twoCellAnchor>
  <xdr:twoCellAnchor>
    <xdr:from>
      <xdr:col>8</xdr:col>
      <xdr:colOff>63500</xdr:colOff>
      <xdr:row>32</xdr:row>
      <xdr:rowOff>136525</xdr:rowOff>
    </xdr:from>
    <xdr:to>
      <xdr:col>9</xdr:col>
      <xdr:colOff>117719</xdr:colOff>
      <xdr:row>33</xdr:row>
      <xdr:rowOff>95349</xdr:rowOff>
    </xdr:to>
    <xdr:sp macro="" textlink="" fLocksText="0">
      <xdr:nvSpPr>
        <xdr:cNvPr id="6" name="Rectangle 21">
          <a:extLst>
            <a:ext uri="{FF2B5EF4-FFF2-40B4-BE49-F238E27FC236}">
              <a16:creationId xmlns:a16="http://schemas.microsoft.com/office/drawing/2014/main" id="{A65F3E82-D7E1-4954-9EE2-4BAC6833BB25}"/>
            </a:ext>
          </a:extLst>
        </xdr:cNvPr>
        <xdr:cNvSpPr/>
      </xdr:nvSpPr>
      <xdr:spPr bwMode="auto">
        <a:xfrm>
          <a:off x="2959100" y="6022975"/>
          <a:ext cx="378069" cy="21599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朝食</a:t>
          </a:r>
        </a:p>
      </xdr:txBody>
    </xdr:sp>
    <xdr:clientData/>
  </xdr:twoCellAnchor>
  <xdr:twoCellAnchor>
    <xdr:from>
      <xdr:col>6</xdr:col>
      <xdr:colOff>282575</xdr:colOff>
      <xdr:row>32</xdr:row>
      <xdr:rowOff>136525</xdr:rowOff>
    </xdr:from>
    <xdr:to>
      <xdr:col>8</xdr:col>
      <xdr:colOff>22373</xdr:colOff>
      <xdr:row>33</xdr:row>
      <xdr:rowOff>95349</xdr:rowOff>
    </xdr:to>
    <xdr:sp macro="" textlink="" fLocksText="0">
      <xdr:nvSpPr>
        <xdr:cNvPr id="7" name="Rectangle 22">
          <a:extLst>
            <a:ext uri="{FF2B5EF4-FFF2-40B4-BE49-F238E27FC236}">
              <a16:creationId xmlns:a16="http://schemas.microsoft.com/office/drawing/2014/main" id="{D4ED4D49-FFE7-494B-B480-FE325A69E25C}"/>
            </a:ext>
          </a:extLst>
        </xdr:cNvPr>
        <xdr:cNvSpPr/>
      </xdr:nvSpPr>
      <xdr:spPr bwMode="auto">
        <a:xfrm>
          <a:off x="2530475" y="6022975"/>
          <a:ext cx="387498" cy="21599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起床</a:t>
          </a:r>
        </a:p>
      </xdr:txBody>
    </xdr:sp>
    <xdr:clientData/>
  </xdr:twoCellAnchor>
  <xdr:twoCellAnchor>
    <xdr:from>
      <xdr:col>20</xdr:col>
      <xdr:colOff>63500</xdr:colOff>
      <xdr:row>32</xdr:row>
      <xdr:rowOff>155575</xdr:rowOff>
    </xdr:from>
    <xdr:to>
      <xdr:col>22</xdr:col>
      <xdr:colOff>219374</xdr:colOff>
      <xdr:row>33</xdr:row>
      <xdr:rowOff>95359</xdr:rowOff>
    </xdr:to>
    <xdr:sp macro="" textlink="" fLocksText="0">
      <xdr:nvSpPr>
        <xdr:cNvPr id="8" name="Rectangle 23">
          <a:extLst>
            <a:ext uri="{FF2B5EF4-FFF2-40B4-BE49-F238E27FC236}">
              <a16:creationId xmlns:a16="http://schemas.microsoft.com/office/drawing/2014/main" id="{B5A8803A-C4C6-4157-84E0-44FB2A0AAEA8}"/>
            </a:ext>
          </a:extLst>
        </xdr:cNvPr>
        <xdr:cNvSpPr/>
      </xdr:nvSpPr>
      <xdr:spPr bwMode="auto">
        <a:xfrm>
          <a:off x="6845300" y="6042025"/>
          <a:ext cx="803574" cy="19695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自由時間</a:t>
          </a:r>
        </a:p>
      </xdr:txBody>
    </xdr:sp>
    <xdr:clientData/>
  </xdr:twoCellAnchor>
  <xdr:twoCellAnchor>
    <xdr:from>
      <xdr:col>18</xdr:col>
      <xdr:colOff>266700</xdr:colOff>
      <xdr:row>32</xdr:row>
      <xdr:rowOff>155575</xdr:rowOff>
    </xdr:from>
    <xdr:to>
      <xdr:col>20</xdr:col>
      <xdr:colOff>19050</xdr:colOff>
      <xdr:row>33</xdr:row>
      <xdr:rowOff>114399</xdr:rowOff>
    </xdr:to>
    <xdr:sp macro="" textlink="" fLocksText="0">
      <xdr:nvSpPr>
        <xdr:cNvPr id="9" name="Rectangle 24">
          <a:extLst>
            <a:ext uri="{FF2B5EF4-FFF2-40B4-BE49-F238E27FC236}">
              <a16:creationId xmlns:a16="http://schemas.microsoft.com/office/drawing/2014/main" id="{A9BCF8AF-4F2C-4297-B7B2-159A0D73CDBE}"/>
            </a:ext>
          </a:extLst>
        </xdr:cNvPr>
        <xdr:cNvSpPr/>
      </xdr:nvSpPr>
      <xdr:spPr bwMode="auto">
        <a:xfrm>
          <a:off x="6400800" y="6042025"/>
          <a:ext cx="400050" cy="21599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夕食</a:t>
          </a:r>
        </a:p>
      </xdr:txBody>
    </xdr:sp>
    <xdr:clientData/>
  </xdr:twoCellAnchor>
  <xdr:twoCellAnchor>
    <xdr:from>
      <xdr:col>10</xdr:col>
      <xdr:colOff>22225</xdr:colOff>
      <xdr:row>32</xdr:row>
      <xdr:rowOff>155575</xdr:rowOff>
    </xdr:from>
    <xdr:to>
      <xdr:col>17</xdr:col>
      <xdr:colOff>22225</xdr:colOff>
      <xdr:row>33</xdr:row>
      <xdr:rowOff>95359</xdr:rowOff>
    </xdr:to>
    <xdr:sp macro="" textlink="" fLocksText="0">
      <xdr:nvSpPr>
        <xdr:cNvPr id="10" name="Rectangle 25">
          <a:extLst>
            <a:ext uri="{FF2B5EF4-FFF2-40B4-BE49-F238E27FC236}">
              <a16:creationId xmlns:a16="http://schemas.microsoft.com/office/drawing/2014/main" id="{9334E9B5-93F4-4A9C-8EFC-66449F871838}"/>
            </a:ext>
          </a:extLst>
        </xdr:cNvPr>
        <xdr:cNvSpPr/>
      </xdr:nvSpPr>
      <xdr:spPr bwMode="auto">
        <a:xfrm>
          <a:off x="3565525" y="6042025"/>
          <a:ext cx="2266950" cy="196959"/>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日中活動（事業所・就労先）</a:t>
          </a:r>
        </a:p>
      </xdr:txBody>
    </xdr:sp>
    <xdr:clientData/>
  </xdr:twoCellAnchor>
  <xdr:twoCellAnchor>
    <xdr:from>
      <xdr:col>22</xdr:col>
      <xdr:colOff>282575</xdr:colOff>
      <xdr:row>32</xdr:row>
      <xdr:rowOff>152400</xdr:rowOff>
    </xdr:from>
    <xdr:to>
      <xdr:col>24</xdr:col>
      <xdr:colOff>22373</xdr:colOff>
      <xdr:row>33</xdr:row>
      <xdr:rowOff>98521</xdr:rowOff>
    </xdr:to>
    <xdr:sp macro="" textlink="" fLocksText="0">
      <xdr:nvSpPr>
        <xdr:cNvPr id="11" name="Rectangle 26">
          <a:extLst>
            <a:ext uri="{FF2B5EF4-FFF2-40B4-BE49-F238E27FC236}">
              <a16:creationId xmlns:a16="http://schemas.microsoft.com/office/drawing/2014/main" id="{E0E58367-B58F-4FFF-8E42-01B94E729BCC}"/>
            </a:ext>
          </a:extLst>
        </xdr:cNvPr>
        <xdr:cNvSpPr/>
      </xdr:nvSpPr>
      <xdr:spPr bwMode="auto">
        <a:xfrm>
          <a:off x="7712075" y="6038850"/>
          <a:ext cx="387498" cy="203296"/>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就寝</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67310</xdr:colOff>
      <xdr:row>1</xdr:row>
      <xdr:rowOff>48895</xdr:rowOff>
    </xdr:from>
    <xdr:to>
      <xdr:col>34</xdr:col>
      <xdr:colOff>222885</xdr:colOff>
      <xdr:row>2</xdr:row>
      <xdr:rowOff>259715</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a:xfrm>
          <a:off x="991235" y="315595"/>
          <a:ext cx="8423275" cy="4775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31115</xdr:colOff>
      <xdr:row>76</xdr:row>
      <xdr:rowOff>200025</xdr:rowOff>
    </xdr:from>
    <xdr:to>
      <xdr:col>66</xdr:col>
      <xdr:colOff>130175</xdr:colOff>
      <xdr:row>86</xdr:row>
      <xdr:rowOff>184150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16865" y="20602575"/>
          <a:ext cx="17510760"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dr:col>38</xdr:col>
      <xdr:colOff>8255</xdr:colOff>
      <xdr:row>9</xdr:row>
      <xdr:rowOff>59690</xdr:rowOff>
    </xdr:from>
    <xdr:to>
      <xdr:col>39</xdr:col>
      <xdr:colOff>90805</xdr:colOff>
      <xdr:row>10</xdr:row>
      <xdr:rowOff>161925</xdr:rowOff>
    </xdr:to>
    <xdr:sp macro="" textlink="">
      <xdr:nvSpPr>
        <xdr:cNvPr id="4" name="矢印: 下 3">
          <a:extLst>
            <a:ext uri="{FF2B5EF4-FFF2-40B4-BE49-F238E27FC236}">
              <a16:creationId xmlns:a16="http://schemas.microsoft.com/office/drawing/2014/main" id="{00000000-0008-0000-0700-000004000000}"/>
            </a:ext>
          </a:extLst>
        </xdr:cNvPr>
        <xdr:cNvSpPr/>
      </xdr:nvSpPr>
      <xdr:spPr>
        <a:xfrm>
          <a:off x="10266680" y="2545715"/>
          <a:ext cx="349250"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165735</xdr:colOff>
      <xdr:row>29</xdr:row>
      <xdr:rowOff>82550</xdr:rowOff>
    </xdr:from>
    <xdr:to>
      <xdr:col>9</xdr:col>
      <xdr:colOff>193040</xdr:colOff>
      <xdr:row>30</xdr:row>
      <xdr:rowOff>220980</xdr:rowOff>
    </xdr:to>
    <xdr:sp macro="" textlink="">
      <xdr:nvSpPr>
        <xdr:cNvPr id="5" name="矢印: 上向き折線 4">
          <a:extLst>
            <a:ext uri="{FF2B5EF4-FFF2-40B4-BE49-F238E27FC236}">
              <a16:creationId xmlns:a16="http://schemas.microsoft.com/office/drawing/2014/main" id="{00000000-0008-0000-0700-000005000000}"/>
            </a:ext>
          </a:extLst>
        </xdr:cNvPr>
        <xdr:cNvSpPr/>
      </xdr:nvSpPr>
      <xdr:spPr>
        <a:xfrm rot="5400000">
          <a:off x="2239010" y="7620000"/>
          <a:ext cx="395605" cy="5607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179705</xdr:colOff>
      <xdr:row>29</xdr:row>
      <xdr:rowOff>82550</xdr:rowOff>
    </xdr:from>
    <xdr:to>
      <xdr:col>25</xdr:col>
      <xdr:colOff>207645</xdr:colOff>
      <xdr:row>30</xdr:row>
      <xdr:rowOff>221615</xdr:rowOff>
    </xdr:to>
    <xdr:sp macro="" textlink="">
      <xdr:nvSpPr>
        <xdr:cNvPr id="6" name="矢印: 上向き折線 5">
          <a:extLst>
            <a:ext uri="{FF2B5EF4-FFF2-40B4-BE49-F238E27FC236}">
              <a16:creationId xmlns:a16="http://schemas.microsoft.com/office/drawing/2014/main" id="{00000000-0008-0000-0700-000006000000}"/>
            </a:ext>
          </a:extLst>
        </xdr:cNvPr>
        <xdr:cNvSpPr/>
      </xdr:nvSpPr>
      <xdr:spPr>
        <a:xfrm rot="5400000">
          <a:off x="6520180" y="7620000"/>
          <a:ext cx="39624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180340</xdr:colOff>
      <xdr:row>29</xdr:row>
      <xdr:rowOff>83820</xdr:rowOff>
    </xdr:from>
    <xdr:to>
      <xdr:col>41</xdr:col>
      <xdr:colOff>208280</xdr:colOff>
      <xdr:row>30</xdr:row>
      <xdr:rowOff>221615</xdr:rowOff>
    </xdr:to>
    <xdr:sp macro="" textlink="">
      <xdr:nvSpPr>
        <xdr:cNvPr id="7" name="矢印: 上向き折線 6">
          <a:extLst>
            <a:ext uri="{FF2B5EF4-FFF2-40B4-BE49-F238E27FC236}">
              <a16:creationId xmlns:a16="http://schemas.microsoft.com/office/drawing/2014/main" id="{00000000-0008-0000-0700-000007000000}"/>
            </a:ext>
          </a:extLst>
        </xdr:cNvPr>
        <xdr:cNvSpPr/>
      </xdr:nvSpPr>
      <xdr:spPr>
        <a:xfrm rot="5400000">
          <a:off x="10788650" y="7620635"/>
          <a:ext cx="39497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180975</xdr:colOff>
      <xdr:row>29</xdr:row>
      <xdr:rowOff>99060</xdr:rowOff>
    </xdr:from>
    <xdr:to>
      <xdr:col>57</xdr:col>
      <xdr:colOff>208915</xdr:colOff>
      <xdr:row>30</xdr:row>
      <xdr:rowOff>236220</xdr:rowOff>
    </xdr:to>
    <xdr:sp macro="" textlink="">
      <xdr:nvSpPr>
        <xdr:cNvPr id="8" name="矢印: 上向き折線 7">
          <a:extLst>
            <a:ext uri="{FF2B5EF4-FFF2-40B4-BE49-F238E27FC236}">
              <a16:creationId xmlns:a16="http://schemas.microsoft.com/office/drawing/2014/main" id="{00000000-0008-0000-0700-000008000000}"/>
            </a:ext>
          </a:extLst>
        </xdr:cNvPr>
        <xdr:cNvSpPr/>
      </xdr:nvSpPr>
      <xdr:spPr>
        <a:xfrm rot="5400000">
          <a:off x="15056802" y="7635558"/>
          <a:ext cx="394335"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235585</xdr:colOff>
      <xdr:row>0</xdr:row>
      <xdr:rowOff>205740</xdr:rowOff>
    </xdr:from>
    <xdr:to>
      <xdr:col>81</xdr:col>
      <xdr:colOff>137795</xdr:colOff>
      <xdr:row>2</xdr:row>
      <xdr:rowOff>215265</xdr:rowOff>
    </xdr:to>
    <xdr:sp macro="" textlink="">
      <xdr:nvSpPr>
        <xdr:cNvPr id="9" name="角丸四角形 2">
          <a:extLst>
            <a:ext uri="{FF2B5EF4-FFF2-40B4-BE49-F238E27FC236}">
              <a16:creationId xmlns:a16="http://schemas.microsoft.com/office/drawing/2014/main" id="{00000000-0008-0000-0700-000009000000}"/>
            </a:ext>
          </a:extLst>
        </xdr:cNvPr>
        <xdr:cNvSpPr/>
      </xdr:nvSpPr>
      <xdr:spPr>
        <a:xfrm>
          <a:off x="19457035" y="205740"/>
          <a:ext cx="317881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38735</xdr:colOff>
      <xdr:row>0</xdr:row>
      <xdr:rowOff>86995</xdr:rowOff>
    </xdr:from>
    <xdr:to>
      <xdr:col>35</xdr:col>
      <xdr:colOff>194310</xdr:colOff>
      <xdr:row>2</xdr:row>
      <xdr:rowOff>31115</xdr:rowOff>
    </xdr:to>
    <xdr:sp macro="" textlink="">
      <xdr:nvSpPr>
        <xdr:cNvPr id="2" name="AutoShape 1">
          <a:extLst>
            <a:ext uri="{FF2B5EF4-FFF2-40B4-BE49-F238E27FC236}">
              <a16:creationId xmlns:a16="http://schemas.microsoft.com/office/drawing/2014/main" id="{802B4C45-7409-41C1-80A2-935EA38F88E2}"/>
            </a:ext>
          </a:extLst>
        </xdr:cNvPr>
        <xdr:cNvSpPr>
          <a:spLocks noChangeArrowheads="1"/>
        </xdr:cNvSpPr>
      </xdr:nvSpPr>
      <xdr:spPr>
        <a:xfrm>
          <a:off x="1229360" y="86995"/>
          <a:ext cx="8423275" cy="4775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31115</xdr:colOff>
      <xdr:row>76</xdr:row>
      <xdr:rowOff>200025</xdr:rowOff>
    </xdr:from>
    <xdr:to>
      <xdr:col>66</xdr:col>
      <xdr:colOff>130175</xdr:colOff>
      <xdr:row>86</xdr:row>
      <xdr:rowOff>184150</xdr:rowOff>
    </xdr:to>
    <xdr:sp macro="" textlink="">
      <xdr:nvSpPr>
        <xdr:cNvPr id="3" name="角丸四角形 2">
          <a:extLst>
            <a:ext uri="{FF2B5EF4-FFF2-40B4-BE49-F238E27FC236}">
              <a16:creationId xmlns:a16="http://schemas.microsoft.com/office/drawing/2014/main" id="{4F3BCA91-6F8D-421A-A8AC-D3062812D8C6}"/>
            </a:ext>
          </a:extLst>
        </xdr:cNvPr>
        <xdr:cNvSpPr/>
      </xdr:nvSpPr>
      <xdr:spPr>
        <a:xfrm>
          <a:off x="316865" y="20602575"/>
          <a:ext cx="17510760"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dr:col>38</xdr:col>
      <xdr:colOff>8255</xdr:colOff>
      <xdr:row>9</xdr:row>
      <xdr:rowOff>59690</xdr:rowOff>
    </xdr:from>
    <xdr:to>
      <xdr:col>39</xdr:col>
      <xdr:colOff>90805</xdr:colOff>
      <xdr:row>10</xdr:row>
      <xdr:rowOff>161925</xdr:rowOff>
    </xdr:to>
    <xdr:sp macro="" textlink="">
      <xdr:nvSpPr>
        <xdr:cNvPr id="4" name="矢印: 下 3">
          <a:extLst>
            <a:ext uri="{FF2B5EF4-FFF2-40B4-BE49-F238E27FC236}">
              <a16:creationId xmlns:a16="http://schemas.microsoft.com/office/drawing/2014/main" id="{D76F3FE3-DC8C-41F1-8D2D-9CC72D5F32B6}"/>
            </a:ext>
          </a:extLst>
        </xdr:cNvPr>
        <xdr:cNvSpPr/>
      </xdr:nvSpPr>
      <xdr:spPr>
        <a:xfrm>
          <a:off x="10266680" y="2545715"/>
          <a:ext cx="349250"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165735</xdr:colOff>
      <xdr:row>29</xdr:row>
      <xdr:rowOff>82550</xdr:rowOff>
    </xdr:from>
    <xdr:to>
      <xdr:col>9</xdr:col>
      <xdr:colOff>193040</xdr:colOff>
      <xdr:row>30</xdr:row>
      <xdr:rowOff>220980</xdr:rowOff>
    </xdr:to>
    <xdr:sp macro="" textlink="">
      <xdr:nvSpPr>
        <xdr:cNvPr id="5" name="矢印: 上向き折線 4">
          <a:extLst>
            <a:ext uri="{FF2B5EF4-FFF2-40B4-BE49-F238E27FC236}">
              <a16:creationId xmlns:a16="http://schemas.microsoft.com/office/drawing/2014/main" id="{686BB0AC-CDDB-43BD-AD45-DE9E5A30D35B}"/>
            </a:ext>
          </a:extLst>
        </xdr:cNvPr>
        <xdr:cNvSpPr/>
      </xdr:nvSpPr>
      <xdr:spPr>
        <a:xfrm rot="5400000">
          <a:off x="2239010" y="7620000"/>
          <a:ext cx="395605" cy="5607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179705</xdr:colOff>
      <xdr:row>29</xdr:row>
      <xdr:rowOff>82550</xdr:rowOff>
    </xdr:from>
    <xdr:to>
      <xdr:col>25</xdr:col>
      <xdr:colOff>207645</xdr:colOff>
      <xdr:row>30</xdr:row>
      <xdr:rowOff>221615</xdr:rowOff>
    </xdr:to>
    <xdr:sp macro="" textlink="">
      <xdr:nvSpPr>
        <xdr:cNvPr id="6" name="矢印: 上向き折線 5">
          <a:extLst>
            <a:ext uri="{FF2B5EF4-FFF2-40B4-BE49-F238E27FC236}">
              <a16:creationId xmlns:a16="http://schemas.microsoft.com/office/drawing/2014/main" id="{7A02A0E9-1AF1-4D3B-ABE4-0D36CEB388B5}"/>
            </a:ext>
          </a:extLst>
        </xdr:cNvPr>
        <xdr:cNvSpPr/>
      </xdr:nvSpPr>
      <xdr:spPr>
        <a:xfrm rot="5400000">
          <a:off x="6520180" y="7620000"/>
          <a:ext cx="39624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180340</xdr:colOff>
      <xdr:row>29</xdr:row>
      <xdr:rowOff>83820</xdr:rowOff>
    </xdr:from>
    <xdr:to>
      <xdr:col>41</xdr:col>
      <xdr:colOff>208280</xdr:colOff>
      <xdr:row>30</xdr:row>
      <xdr:rowOff>221615</xdr:rowOff>
    </xdr:to>
    <xdr:sp macro="" textlink="">
      <xdr:nvSpPr>
        <xdr:cNvPr id="7" name="矢印: 上向き折線 6">
          <a:extLst>
            <a:ext uri="{FF2B5EF4-FFF2-40B4-BE49-F238E27FC236}">
              <a16:creationId xmlns:a16="http://schemas.microsoft.com/office/drawing/2014/main" id="{48452920-5C10-4949-A399-3BDE7434ABF7}"/>
            </a:ext>
          </a:extLst>
        </xdr:cNvPr>
        <xdr:cNvSpPr/>
      </xdr:nvSpPr>
      <xdr:spPr>
        <a:xfrm rot="5400000">
          <a:off x="10788650" y="7620635"/>
          <a:ext cx="39497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180975</xdr:colOff>
      <xdr:row>29</xdr:row>
      <xdr:rowOff>99060</xdr:rowOff>
    </xdr:from>
    <xdr:to>
      <xdr:col>57</xdr:col>
      <xdr:colOff>208915</xdr:colOff>
      <xdr:row>30</xdr:row>
      <xdr:rowOff>236220</xdr:rowOff>
    </xdr:to>
    <xdr:sp macro="" textlink="">
      <xdr:nvSpPr>
        <xdr:cNvPr id="8" name="矢印: 上向き折線 7">
          <a:extLst>
            <a:ext uri="{FF2B5EF4-FFF2-40B4-BE49-F238E27FC236}">
              <a16:creationId xmlns:a16="http://schemas.microsoft.com/office/drawing/2014/main" id="{F335EE88-767D-4B06-8311-5BAB69CD3C1C}"/>
            </a:ext>
          </a:extLst>
        </xdr:cNvPr>
        <xdr:cNvSpPr/>
      </xdr:nvSpPr>
      <xdr:spPr>
        <a:xfrm rot="5400000">
          <a:off x="15056802" y="7635558"/>
          <a:ext cx="394335"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235585</xdr:colOff>
      <xdr:row>0</xdr:row>
      <xdr:rowOff>222885</xdr:rowOff>
    </xdr:from>
    <xdr:to>
      <xdr:col>81</xdr:col>
      <xdr:colOff>137795</xdr:colOff>
      <xdr:row>2</xdr:row>
      <xdr:rowOff>232410</xdr:rowOff>
    </xdr:to>
    <xdr:sp macro="" textlink="">
      <xdr:nvSpPr>
        <xdr:cNvPr id="9" name="角丸四角形 2">
          <a:extLst>
            <a:ext uri="{FF2B5EF4-FFF2-40B4-BE49-F238E27FC236}">
              <a16:creationId xmlns:a16="http://schemas.microsoft.com/office/drawing/2014/main" id="{57344CD7-1B51-41AB-AAF9-2DB8493CF9F3}"/>
            </a:ext>
          </a:extLst>
        </xdr:cNvPr>
        <xdr:cNvSpPr/>
      </xdr:nvSpPr>
      <xdr:spPr>
        <a:xfrm>
          <a:off x="19457035" y="222885"/>
          <a:ext cx="317881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view="pageBreakPreview" zoomScale="85" zoomScaleNormal="100" zoomScaleSheetLayoutView="85" workbookViewId="0">
      <selection activeCell="G17" sqref="G17"/>
    </sheetView>
  </sheetViews>
  <sheetFormatPr defaultRowHeight="13.5"/>
  <cols>
    <col min="1" max="2" width="3.125" style="178" customWidth="1"/>
    <col min="3" max="3" width="19.875" style="178" customWidth="1"/>
    <col min="4" max="4" width="18.375" style="178" customWidth="1"/>
    <col min="5" max="5" width="6.625" style="178" customWidth="1"/>
    <col min="6" max="6" width="13.25" style="178" customWidth="1"/>
    <col min="7" max="7" width="9" style="178" bestFit="1" customWidth="1"/>
    <col min="8" max="8" width="10.625" style="178" customWidth="1"/>
    <col min="9" max="9" width="24.625" style="178" customWidth="1"/>
    <col min="10" max="10" width="16.125" style="178" customWidth="1"/>
    <col min="11" max="11" width="18.625" style="178" customWidth="1"/>
    <col min="12" max="256" width="9" style="178"/>
    <col min="257" max="258" width="3.125" style="178" customWidth="1"/>
    <col min="259" max="259" width="19.875" style="178" customWidth="1"/>
    <col min="260" max="260" width="18.375" style="178" customWidth="1"/>
    <col min="261" max="261" width="6.625" style="178" customWidth="1"/>
    <col min="262" max="262" width="13.25" style="178" customWidth="1"/>
    <col min="263" max="263" width="9" style="178" bestFit="1" customWidth="1"/>
    <col min="264" max="264" width="10.625" style="178" customWidth="1"/>
    <col min="265" max="265" width="24.625" style="178" customWidth="1"/>
    <col min="266" max="266" width="16.125" style="178" customWidth="1"/>
    <col min="267" max="267" width="18.625" style="178" customWidth="1"/>
    <col min="268" max="512" width="9" style="178"/>
    <col min="513" max="514" width="3.125" style="178" customWidth="1"/>
    <col min="515" max="515" width="19.875" style="178" customWidth="1"/>
    <col min="516" max="516" width="18.375" style="178" customWidth="1"/>
    <col min="517" max="517" width="6.625" style="178" customWidth="1"/>
    <col min="518" max="518" width="13.25" style="178" customWidth="1"/>
    <col min="519" max="519" width="9" style="178" bestFit="1" customWidth="1"/>
    <col min="520" max="520" width="10.625" style="178" customWidth="1"/>
    <col min="521" max="521" width="24.625" style="178" customWidth="1"/>
    <col min="522" max="522" width="16.125" style="178" customWidth="1"/>
    <col min="523" max="523" width="18.625" style="178" customWidth="1"/>
    <col min="524" max="768" width="9" style="178"/>
    <col min="769" max="770" width="3.125" style="178" customWidth="1"/>
    <col min="771" max="771" width="19.875" style="178" customWidth="1"/>
    <col min="772" max="772" width="18.375" style="178" customWidth="1"/>
    <col min="773" max="773" width="6.625" style="178" customWidth="1"/>
    <col min="774" max="774" width="13.25" style="178" customWidth="1"/>
    <col min="775" max="775" width="9" style="178" bestFit="1" customWidth="1"/>
    <col min="776" max="776" width="10.625" style="178" customWidth="1"/>
    <col min="777" max="777" width="24.625" style="178" customWidth="1"/>
    <col min="778" max="778" width="16.125" style="178" customWidth="1"/>
    <col min="779" max="779" width="18.625" style="178" customWidth="1"/>
    <col min="780" max="1024" width="9" style="178"/>
    <col min="1025" max="1026" width="3.125" style="178" customWidth="1"/>
    <col min="1027" max="1027" width="19.875" style="178" customWidth="1"/>
    <col min="1028" max="1028" width="18.375" style="178" customWidth="1"/>
    <col min="1029" max="1029" width="6.625" style="178" customWidth="1"/>
    <col min="1030" max="1030" width="13.25" style="178" customWidth="1"/>
    <col min="1031" max="1031" width="9" style="178" bestFit="1" customWidth="1"/>
    <col min="1032" max="1032" width="10.625" style="178" customWidth="1"/>
    <col min="1033" max="1033" width="24.625" style="178" customWidth="1"/>
    <col min="1034" max="1034" width="16.125" style="178" customWidth="1"/>
    <col min="1035" max="1035" width="18.625" style="178" customWidth="1"/>
    <col min="1036" max="1280" width="9" style="178"/>
    <col min="1281" max="1282" width="3.125" style="178" customWidth="1"/>
    <col min="1283" max="1283" width="19.875" style="178" customWidth="1"/>
    <col min="1284" max="1284" width="18.375" style="178" customWidth="1"/>
    <col min="1285" max="1285" width="6.625" style="178" customWidth="1"/>
    <col min="1286" max="1286" width="13.25" style="178" customWidth="1"/>
    <col min="1287" max="1287" width="9" style="178" bestFit="1" customWidth="1"/>
    <col min="1288" max="1288" width="10.625" style="178" customWidth="1"/>
    <col min="1289" max="1289" width="24.625" style="178" customWidth="1"/>
    <col min="1290" max="1290" width="16.125" style="178" customWidth="1"/>
    <col min="1291" max="1291" width="18.625" style="178" customWidth="1"/>
    <col min="1292" max="1536" width="9" style="178"/>
    <col min="1537" max="1538" width="3.125" style="178" customWidth="1"/>
    <col min="1539" max="1539" width="19.875" style="178" customWidth="1"/>
    <col min="1540" max="1540" width="18.375" style="178" customWidth="1"/>
    <col min="1541" max="1541" width="6.625" style="178" customWidth="1"/>
    <col min="1542" max="1542" width="13.25" style="178" customWidth="1"/>
    <col min="1543" max="1543" width="9" style="178" bestFit="1" customWidth="1"/>
    <col min="1544" max="1544" width="10.625" style="178" customWidth="1"/>
    <col min="1545" max="1545" width="24.625" style="178" customWidth="1"/>
    <col min="1546" max="1546" width="16.125" style="178" customWidth="1"/>
    <col min="1547" max="1547" width="18.625" style="178" customWidth="1"/>
    <col min="1548" max="1792" width="9" style="178"/>
    <col min="1793" max="1794" width="3.125" style="178" customWidth="1"/>
    <col min="1795" max="1795" width="19.875" style="178" customWidth="1"/>
    <col min="1796" max="1796" width="18.375" style="178" customWidth="1"/>
    <col min="1797" max="1797" width="6.625" style="178" customWidth="1"/>
    <col min="1798" max="1798" width="13.25" style="178" customWidth="1"/>
    <col min="1799" max="1799" width="9" style="178" bestFit="1" customWidth="1"/>
    <col min="1800" max="1800" width="10.625" style="178" customWidth="1"/>
    <col min="1801" max="1801" width="24.625" style="178" customWidth="1"/>
    <col min="1802" max="1802" width="16.125" style="178" customWidth="1"/>
    <col min="1803" max="1803" width="18.625" style="178" customWidth="1"/>
    <col min="1804" max="2048" width="9" style="178"/>
    <col min="2049" max="2050" width="3.125" style="178" customWidth="1"/>
    <col min="2051" max="2051" width="19.875" style="178" customWidth="1"/>
    <col min="2052" max="2052" width="18.375" style="178" customWidth="1"/>
    <col min="2053" max="2053" width="6.625" style="178" customWidth="1"/>
    <col min="2054" max="2054" width="13.25" style="178" customWidth="1"/>
    <col min="2055" max="2055" width="9" style="178" bestFit="1" customWidth="1"/>
    <col min="2056" max="2056" width="10.625" style="178" customWidth="1"/>
    <col min="2057" max="2057" width="24.625" style="178" customWidth="1"/>
    <col min="2058" max="2058" width="16.125" style="178" customWidth="1"/>
    <col min="2059" max="2059" width="18.625" style="178" customWidth="1"/>
    <col min="2060" max="2304" width="9" style="178"/>
    <col min="2305" max="2306" width="3.125" style="178" customWidth="1"/>
    <col min="2307" max="2307" width="19.875" style="178" customWidth="1"/>
    <col min="2308" max="2308" width="18.375" style="178" customWidth="1"/>
    <col min="2309" max="2309" width="6.625" style="178" customWidth="1"/>
    <col min="2310" max="2310" width="13.25" style="178" customWidth="1"/>
    <col min="2311" max="2311" width="9" style="178" bestFit="1" customWidth="1"/>
    <col min="2312" max="2312" width="10.625" style="178" customWidth="1"/>
    <col min="2313" max="2313" width="24.625" style="178" customWidth="1"/>
    <col min="2314" max="2314" width="16.125" style="178" customWidth="1"/>
    <col min="2315" max="2315" width="18.625" style="178" customWidth="1"/>
    <col min="2316" max="2560" width="9" style="178"/>
    <col min="2561" max="2562" width="3.125" style="178" customWidth="1"/>
    <col min="2563" max="2563" width="19.875" style="178" customWidth="1"/>
    <col min="2564" max="2564" width="18.375" style="178" customWidth="1"/>
    <col min="2565" max="2565" width="6.625" style="178" customWidth="1"/>
    <col min="2566" max="2566" width="13.25" style="178" customWidth="1"/>
    <col min="2567" max="2567" width="9" style="178" bestFit="1" customWidth="1"/>
    <col min="2568" max="2568" width="10.625" style="178" customWidth="1"/>
    <col min="2569" max="2569" width="24.625" style="178" customWidth="1"/>
    <col min="2570" max="2570" width="16.125" style="178" customWidth="1"/>
    <col min="2571" max="2571" width="18.625" style="178" customWidth="1"/>
    <col min="2572" max="2816" width="9" style="178"/>
    <col min="2817" max="2818" width="3.125" style="178" customWidth="1"/>
    <col min="2819" max="2819" width="19.875" style="178" customWidth="1"/>
    <col min="2820" max="2820" width="18.375" style="178" customWidth="1"/>
    <col min="2821" max="2821" width="6.625" style="178" customWidth="1"/>
    <col min="2822" max="2822" width="13.25" style="178" customWidth="1"/>
    <col min="2823" max="2823" width="9" style="178" bestFit="1" customWidth="1"/>
    <col min="2824" max="2824" width="10.625" style="178" customWidth="1"/>
    <col min="2825" max="2825" width="24.625" style="178" customWidth="1"/>
    <col min="2826" max="2826" width="16.125" style="178" customWidth="1"/>
    <col min="2827" max="2827" width="18.625" style="178" customWidth="1"/>
    <col min="2828" max="3072" width="9" style="178"/>
    <col min="3073" max="3074" width="3.125" style="178" customWidth="1"/>
    <col min="3075" max="3075" width="19.875" style="178" customWidth="1"/>
    <col min="3076" max="3076" width="18.375" style="178" customWidth="1"/>
    <col min="3077" max="3077" width="6.625" style="178" customWidth="1"/>
    <col min="3078" max="3078" width="13.25" style="178" customWidth="1"/>
    <col min="3079" max="3079" width="9" style="178" bestFit="1" customWidth="1"/>
    <col min="3080" max="3080" width="10.625" style="178" customWidth="1"/>
    <col min="3081" max="3081" width="24.625" style="178" customWidth="1"/>
    <col min="3082" max="3082" width="16.125" style="178" customWidth="1"/>
    <col min="3083" max="3083" width="18.625" style="178" customWidth="1"/>
    <col min="3084" max="3328" width="9" style="178"/>
    <col min="3329" max="3330" width="3.125" style="178" customWidth="1"/>
    <col min="3331" max="3331" width="19.875" style="178" customWidth="1"/>
    <col min="3332" max="3332" width="18.375" style="178" customWidth="1"/>
    <col min="3333" max="3333" width="6.625" style="178" customWidth="1"/>
    <col min="3334" max="3334" width="13.25" style="178" customWidth="1"/>
    <col min="3335" max="3335" width="9" style="178" bestFit="1" customWidth="1"/>
    <col min="3336" max="3336" width="10.625" style="178" customWidth="1"/>
    <col min="3337" max="3337" width="24.625" style="178" customWidth="1"/>
    <col min="3338" max="3338" width="16.125" style="178" customWidth="1"/>
    <col min="3339" max="3339" width="18.625" style="178" customWidth="1"/>
    <col min="3340" max="3584" width="9" style="178"/>
    <col min="3585" max="3586" width="3.125" style="178" customWidth="1"/>
    <col min="3587" max="3587" width="19.875" style="178" customWidth="1"/>
    <col min="3588" max="3588" width="18.375" style="178" customWidth="1"/>
    <col min="3589" max="3589" width="6.625" style="178" customWidth="1"/>
    <col min="3590" max="3590" width="13.25" style="178" customWidth="1"/>
    <col min="3591" max="3591" width="9" style="178" bestFit="1" customWidth="1"/>
    <col min="3592" max="3592" width="10.625" style="178" customWidth="1"/>
    <col min="3593" max="3593" width="24.625" style="178" customWidth="1"/>
    <col min="3594" max="3594" width="16.125" style="178" customWidth="1"/>
    <col min="3595" max="3595" width="18.625" style="178" customWidth="1"/>
    <col min="3596" max="3840" width="9" style="178"/>
    <col min="3841" max="3842" width="3.125" style="178" customWidth="1"/>
    <col min="3843" max="3843" width="19.875" style="178" customWidth="1"/>
    <col min="3844" max="3844" width="18.375" style="178" customWidth="1"/>
    <col min="3845" max="3845" width="6.625" style="178" customWidth="1"/>
    <col min="3846" max="3846" width="13.25" style="178" customWidth="1"/>
    <col min="3847" max="3847" width="9" style="178" bestFit="1" customWidth="1"/>
    <col min="3848" max="3848" width="10.625" style="178" customWidth="1"/>
    <col min="3849" max="3849" width="24.625" style="178" customWidth="1"/>
    <col min="3850" max="3850" width="16.125" style="178" customWidth="1"/>
    <col min="3851" max="3851" width="18.625" style="178" customWidth="1"/>
    <col min="3852" max="4096" width="9" style="178"/>
    <col min="4097" max="4098" width="3.125" style="178" customWidth="1"/>
    <col min="4099" max="4099" width="19.875" style="178" customWidth="1"/>
    <col min="4100" max="4100" width="18.375" style="178" customWidth="1"/>
    <col min="4101" max="4101" width="6.625" style="178" customWidth="1"/>
    <col min="4102" max="4102" width="13.25" style="178" customWidth="1"/>
    <col min="4103" max="4103" width="9" style="178" bestFit="1" customWidth="1"/>
    <col min="4104" max="4104" width="10.625" style="178" customWidth="1"/>
    <col min="4105" max="4105" width="24.625" style="178" customWidth="1"/>
    <col min="4106" max="4106" width="16.125" style="178" customWidth="1"/>
    <col min="4107" max="4107" width="18.625" style="178" customWidth="1"/>
    <col min="4108" max="4352" width="9" style="178"/>
    <col min="4353" max="4354" width="3.125" style="178" customWidth="1"/>
    <col min="4355" max="4355" width="19.875" style="178" customWidth="1"/>
    <col min="4356" max="4356" width="18.375" style="178" customWidth="1"/>
    <col min="4357" max="4357" width="6.625" style="178" customWidth="1"/>
    <col min="4358" max="4358" width="13.25" style="178" customWidth="1"/>
    <col min="4359" max="4359" width="9" style="178" bestFit="1" customWidth="1"/>
    <col min="4360" max="4360" width="10.625" style="178" customWidth="1"/>
    <col min="4361" max="4361" width="24.625" style="178" customWidth="1"/>
    <col min="4362" max="4362" width="16.125" style="178" customWidth="1"/>
    <col min="4363" max="4363" width="18.625" style="178" customWidth="1"/>
    <col min="4364" max="4608" width="9" style="178"/>
    <col min="4609" max="4610" width="3.125" style="178" customWidth="1"/>
    <col min="4611" max="4611" width="19.875" style="178" customWidth="1"/>
    <col min="4612" max="4612" width="18.375" style="178" customWidth="1"/>
    <col min="4613" max="4613" width="6.625" style="178" customWidth="1"/>
    <col min="4614" max="4614" width="13.25" style="178" customWidth="1"/>
    <col min="4615" max="4615" width="9" style="178" bestFit="1" customWidth="1"/>
    <col min="4616" max="4616" width="10.625" style="178" customWidth="1"/>
    <col min="4617" max="4617" width="24.625" style="178" customWidth="1"/>
    <col min="4618" max="4618" width="16.125" style="178" customWidth="1"/>
    <col min="4619" max="4619" width="18.625" style="178" customWidth="1"/>
    <col min="4620" max="4864" width="9" style="178"/>
    <col min="4865" max="4866" width="3.125" style="178" customWidth="1"/>
    <col min="4867" max="4867" width="19.875" style="178" customWidth="1"/>
    <col min="4868" max="4868" width="18.375" style="178" customWidth="1"/>
    <col min="4869" max="4869" width="6.625" style="178" customWidth="1"/>
    <col min="4870" max="4870" width="13.25" style="178" customWidth="1"/>
    <col min="4871" max="4871" width="9" style="178" bestFit="1" customWidth="1"/>
    <col min="4872" max="4872" width="10.625" style="178" customWidth="1"/>
    <col min="4873" max="4873" width="24.625" style="178" customWidth="1"/>
    <col min="4874" max="4874" width="16.125" style="178" customWidth="1"/>
    <col min="4875" max="4875" width="18.625" style="178" customWidth="1"/>
    <col min="4876" max="5120" width="9" style="178"/>
    <col min="5121" max="5122" width="3.125" style="178" customWidth="1"/>
    <col min="5123" max="5123" width="19.875" style="178" customWidth="1"/>
    <col min="5124" max="5124" width="18.375" style="178" customWidth="1"/>
    <col min="5125" max="5125" width="6.625" style="178" customWidth="1"/>
    <col min="5126" max="5126" width="13.25" style="178" customWidth="1"/>
    <col min="5127" max="5127" width="9" style="178" bestFit="1" customWidth="1"/>
    <col min="5128" max="5128" width="10.625" style="178" customWidth="1"/>
    <col min="5129" max="5129" width="24.625" style="178" customWidth="1"/>
    <col min="5130" max="5130" width="16.125" style="178" customWidth="1"/>
    <col min="5131" max="5131" width="18.625" style="178" customWidth="1"/>
    <col min="5132" max="5376" width="9" style="178"/>
    <col min="5377" max="5378" width="3.125" style="178" customWidth="1"/>
    <col min="5379" max="5379" width="19.875" style="178" customWidth="1"/>
    <col min="5380" max="5380" width="18.375" style="178" customWidth="1"/>
    <col min="5381" max="5381" width="6.625" style="178" customWidth="1"/>
    <col min="5382" max="5382" width="13.25" style="178" customWidth="1"/>
    <col min="5383" max="5383" width="9" style="178" bestFit="1" customWidth="1"/>
    <col min="5384" max="5384" width="10.625" style="178" customWidth="1"/>
    <col min="5385" max="5385" width="24.625" style="178" customWidth="1"/>
    <col min="5386" max="5386" width="16.125" style="178" customWidth="1"/>
    <col min="5387" max="5387" width="18.625" style="178" customWidth="1"/>
    <col min="5388" max="5632" width="9" style="178"/>
    <col min="5633" max="5634" width="3.125" style="178" customWidth="1"/>
    <col min="5635" max="5635" width="19.875" style="178" customWidth="1"/>
    <col min="5636" max="5636" width="18.375" style="178" customWidth="1"/>
    <col min="5637" max="5637" width="6.625" style="178" customWidth="1"/>
    <col min="5638" max="5638" width="13.25" style="178" customWidth="1"/>
    <col min="5639" max="5639" width="9" style="178" bestFit="1" customWidth="1"/>
    <col min="5640" max="5640" width="10.625" style="178" customWidth="1"/>
    <col min="5641" max="5641" width="24.625" style="178" customWidth="1"/>
    <col min="5642" max="5642" width="16.125" style="178" customWidth="1"/>
    <col min="5643" max="5643" width="18.625" style="178" customWidth="1"/>
    <col min="5644" max="5888" width="9" style="178"/>
    <col min="5889" max="5890" width="3.125" style="178" customWidth="1"/>
    <col min="5891" max="5891" width="19.875" style="178" customWidth="1"/>
    <col min="5892" max="5892" width="18.375" style="178" customWidth="1"/>
    <col min="5893" max="5893" width="6.625" style="178" customWidth="1"/>
    <col min="5894" max="5894" width="13.25" style="178" customWidth="1"/>
    <col min="5895" max="5895" width="9" style="178" bestFit="1" customWidth="1"/>
    <col min="5896" max="5896" width="10.625" style="178" customWidth="1"/>
    <col min="5897" max="5897" width="24.625" style="178" customWidth="1"/>
    <col min="5898" max="5898" width="16.125" style="178" customWidth="1"/>
    <col min="5899" max="5899" width="18.625" style="178" customWidth="1"/>
    <col min="5900" max="6144" width="9" style="178"/>
    <col min="6145" max="6146" width="3.125" style="178" customWidth="1"/>
    <col min="6147" max="6147" width="19.875" style="178" customWidth="1"/>
    <col min="6148" max="6148" width="18.375" style="178" customWidth="1"/>
    <col min="6149" max="6149" width="6.625" style="178" customWidth="1"/>
    <col min="6150" max="6150" width="13.25" style="178" customWidth="1"/>
    <col min="6151" max="6151" width="9" style="178" bestFit="1" customWidth="1"/>
    <col min="6152" max="6152" width="10.625" style="178" customWidth="1"/>
    <col min="6153" max="6153" width="24.625" style="178" customWidth="1"/>
    <col min="6154" max="6154" width="16.125" style="178" customWidth="1"/>
    <col min="6155" max="6155" width="18.625" style="178" customWidth="1"/>
    <col min="6156" max="6400" width="9" style="178"/>
    <col min="6401" max="6402" width="3.125" style="178" customWidth="1"/>
    <col min="6403" max="6403" width="19.875" style="178" customWidth="1"/>
    <col min="6404" max="6404" width="18.375" style="178" customWidth="1"/>
    <col min="6405" max="6405" width="6.625" style="178" customWidth="1"/>
    <col min="6406" max="6406" width="13.25" style="178" customWidth="1"/>
    <col min="6407" max="6407" width="9" style="178" bestFit="1" customWidth="1"/>
    <col min="6408" max="6408" width="10.625" style="178" customWidth="1"/>
    <col min="6409" max="6409" width="24.625" style="178" customWidth="1"/>
    <col min="6410" max="6410" width="16.125" style="178" customWidth="1"/>
    <col min="6411" max="6411" width="18.625" style="178" customWidth="1"/>
    <col min="6412" max="6656" width="9" style="178"/>
    <col min="6657" max="6658" width="3.125" style="178" customWidth="1"/>
    <col min="6659" max="6659" width="19.875" style="178" customWidth="1"/>
    <col min="6660" max="6660" width="18.375" style="178" customWidth="1"/>
    <col min="6661" max="6661" width="6.625" style="178" customWidth="1"/>
    <col min="6662" max="6662" width="13.25" style="178" customWidth="1"/>
    <col min="6663" max="6663" width="9" style="178" bestFit="1" customWidth="1"/>
    <col min="6664" max="6664" width="10.625" style="178" customWidth="1"/>
    <col min="6665" max="6665" width="24.625" style="178" customWidth="1"/>
    <col min="6666" max="6666" width="16.125" style="178" customWidth="1"/>
    <col min="6667" max="6667" width="18.625" style="178" customWidth="1"/>
    <col min="6668" max="6912" width="9" style="178"/>
    <col min="6913" max="6914" width="3.125" style="178" customWidth="1"/>
    <col min="6915" max="6915" width="19.875" style="178" customWidth="1"/>
    <col min="6916" max="6916" width="18.375" style="178" customWidth="1"/>
    <col min="6917" max="6917" width="6.625" style="178" customWidth="1"/>
    <col min="6918" max="6918" width="13.25" style="178" customWidth="1"/>
    <col min="6919" max="6919" width="9" style="178" bestFit="1" customWidth="1"/>
    <col min="6920" max="6920" width="10.625" style="178" customWidth="1"/>
    <col min="6921" max="6921" width="24.625" style="178" customWidth="1"/>
    <col min="6922" max="6922" width="16.125" style="178" customWidth="1"/>
    <col min="6923" max="6923" width="18.625" style="178" customWidth="1"/>
    <col min="6924" max="7168" width="9" style="178"/>
    <col min="7169" max="7170" width="3.125" style="178" customWidth="1"/>
    <col min="7171" max="7171" width="19.875" style="178" customWidth="1"/>
    <col min="7172" max="7172" width="18.375" style="178" customWidth="1"/>
    <col min="7173" max="7173" width="6.625" style="178" customWidth="1"/>
    <col min="7174" max="7174" width="13.25" style="178" customWidth="1"/>
    <col min="7175" max="7175" width="9" style="178" bestFit="1" customWidth="1"/>
    <col min="7176" max="7176" width="10.625" style="178" customWidth="1"/>
    <col min="7177" max="7177" width="24.625" style="178" customWidth="1"/>
    <col min="7178" max="7178" width="16.125" style="178" customWidth="1"/>
    <col min="7179" max="7179" width="18.625" style="178" customWidth="1"/>
    <col min="7180" max="7424" width="9" style="178"/>
    <col min="7425" max="7426" width="3.125" style="178" customWidth="1"/>
    <col min="7427" max="7427" width="19.875" style="178" customWidth="1"/>
    <col min="7428" max="7428" width="18.375" style="178" customWidth="1"/>
    <col min="7429" max="7429" width="6.625" style="178" customWidth="1"/>
    <col min="7430" max="7430" width="13.25" style="178" customWidth="1"/>
    <col min="7431" max="7431" width="9" style="178" bestFit="1" customWidth="1"/>
    <col min="7432" max="7432" width="10.625" style="178" customWidth="1"/>
    <col min="7433" max="7433" width="24.625" style="178" customWidth="1"/>
    <col min="7434" max="7434" width="16.125" style="178" customWidth="1"/>
    <col min="7435" max="7435" width="18.625" style="178" customWidth="1"/>
    <col min="7436" max="7680" width="9" style="178"/>
    <col min="7681" max="7682" width="3.125" style="178" customWidth="1"/>
    <col min="7683" max="7683" width="19.875" style="178" customWidth="1"/>
    <col min="7684" max="7684" width="18.375" style="178" customWidth="1"/>
    <col min="7685" max="7685" width="6.625" style="178" customWidth="1"/>
    <col min="7686" max="7686" width="13.25" style="178" customWidth="1"/>
    <col min="7687" max="7687" width="9" style="178" bestFit="1" customWidth="1"/>
    <col min="7688" max="7688" width="10.625" style="178" customWidth="1"/>
    <col min="7689" max="7689" width="24.625" style="178" customWidth="1"/>
    <col min="7690" max="7690" width="16.125" style="178" customWidth="1"/>
    <col min="7691" max="7691" width="18.625" style="178" customWidth="1"/>
    <col min="7692" max="7936" width="9" style="178"/>
    <col min="7937" max="7938" width="3.125" style="178" customWidth="1"/>
    <col min="7939" max="7939" width="19.875" style="178" customWidth="1"/>
    <col min="7940" max="7940" width="18.375" style="178" customWidth="1"/>
    <col min="7941" max="7941" width="6.625" style="178" customWidth="1"/>
    <col min="7942" max="7942" width="13.25" style="178" customWidth="1"/>
    <col min="7943" max="7943" width="9" style="178" bestFit="1" customWidth="1"/>
    <col min="7944" max="7944" width="10.625" style="178" customWidth="1"/>
    <col min="7945" max="7945" width="24.625" style="178" customWidth="1"/>
    <col min="7946" max="7946" width="16.125" style="178" customWidth="1"/>
    <col min="7947" max="7947" width="18.625" style="178" customWidth="1"/>
    <col min="7948" max="8192" width="9" style="178"/>
    <col min="8193" max="8194" width="3.125" style="178" customWidth="1"/>
    <col min="8195" max="8195" width="19.875" style="178" customWidth="1"/>
    <col min="8196" max="8196" width="18.375" style="178" customWidth="1"/>
    <col min="8197" max="8197" width="6.625" style="178" customWidth="1"/>
    <col min="8198" max="8198" width="13.25" style="178" customWidth="1"/>
    <col min="8199" max="8199" width="9" style="178" bestFit="1" customWidth="1"/>
    <col min="8200" max="8200" width="10.625" style="178" customWidth="1"/>
    <col min="8201" max="8201" width="24.625" style="178" customWidth="1"/>
    <col min="8202" max="8202" width="16.125" style="178" customWidth="1"/>
    <col min="8203" max="8203" width="18.625" style="178" customWidth="1"/>
    <col min="8204" max="8448" width="9" style="178"/>
    <col min="8449" max="8450" width="3.125" style="178" customWidth="1"/>
    <col min="8451" max="8451" width="19.875" style="178" customWidth="1"/>
    <col min="8452" max="8452" width="18.375" style="178" customWidth="1"/>
    <col min="8453" max="8453" width="6.625" style="178" customWidth="1"/>
    <col min="8454" max="8454" width="13.25" style="178" customWidth="1"/>
    <col min="8455" max="8455" width="9" style="178" bestFit="1" customWidth="1"/>
    <col min="8456" max="8456" width="10.625" style="178" customWidth="1"/>
    <col min="8457" max="8457" width="24.625" style="178" customWidth="1"/>
    <col min="8458" max="8458" width="16.125" style="178" customWidth="1"/>
    <col min="8459" max="8459" width="18.625" style="178" customWidth="1"/>
    <col min="8460" max="8704" width="9" style="178"/>
    <col min="8705" max="8706" width="3.125" style="178" customWidth="1"/>
    <col min="8707" max="8707" width="19.875" style="178" customWidth="1"/>
    <col min="8708" max="8708" width="18.375" style="178" customWidth="1"/>
    <col min="8709" max="8709" width="6.625" style="178" customWidth="1"/>
    <col min="8710" max="8710" width="13.25" style="178" customWidth="1"/>
    <col min="8711" max="8711" width="9" style="178" bestFit="1" customWidth="1"/>
    <col min="8712" max="8712" width="10.625" style="178" customWidth="1"/>
    <col min="8713" max="8713" width="24.625" style="178" customWidth="1"/>
    <col min="8714" max="8714" width="16.125" style="178" customWidth="1"/>
    <col min="8715" max="8715" width="18.625" style="178" customWidth="1"/>
    <col min="8716" max="8960" width="9" style="178"/>
    <col min="8961" max="8962" width="3.125" style="178" customWidth="1"/>
    <col min="8963" max="8963" width="19.875" style="178" customWidth="1"/>
    <col min="8964" max="8964" width="18.375" style="178" customWidth="1"/>
    <col min="8965" max="8965" width="6.625" style="178" customWidth="1"/>
    <col min="8966" max="8966" width="13.25" style="178" customWidth="1"/>
    <col min="8967" max="8967" width="9" style="178" bestFit="1" customWidth="1"/>
    <col min="8968" max="8968" width="10.625" style="178" customWidth="1"/>
    <col min="8969" max="8969" width="24.625" style="178" customWidth="1"/>
    <col min="8970" max="8970" width="16.125" style="178" customWidth="1"/>
    <col min="8971" max="8971" width="18.625" style="178" customWidth="1"/>
    <col min="8972" max="9216" width="9" style="178"/>
    <col min="9217" max="9218" width="3.125" style="178" customWidth="1"/>
    <col min="9219" max="9219" width="19.875" style="178" customWidth="1"/>
    <col min="9220" max="9220" width="18.375" style="178" customWidth="1"/>
    <col min="9221" max="9221" width="6.625" style="178" customWidth="1"/>
    <col min="9222" max="9222" width="13.25" style="178" customWidth="1"/>
    <col min="9223" max="9223" width="9" style="178" bestFit="1" customWidth="1"/>
    <col min="9224" max="9224" width="10.625" style="178" customWidth="1"/>
    <col min="9225" max="9225" width="24.625" style="178" customWidth="1"/>
    <col min="9226" max="9226" width="16.125" style="178" customWidth="1"/>
    <col min="9227" max="9227" width="18.625" style="178" customWidth="1"/>
    <col min="9228" max="9472" width="9" style="178"/>
    <col min="9473" max="9474" width="3.125" style="178" customWidth="1"/>
    <col min="9475" max="9475" width="19.875" style="178" customWidth="1"/>
    <col min="9476" max="9476" width="18.375" style="178" customWidth="1"/>
    <col min="9477" max="9477" width="6.625" style="178" customWidth="1"/>
    <col min="9478" max="9478" width="13.25" style="178" customWidth="1"/>
    <col min="9479" max="9479" width="9" style="178" bestFit="1" customWidth="1"/>
    <col min="9480" max="9480" width="10.625" style="178" customWidth="1"/>
    <col min="9481" max="9481" width="24.625" style="178" customWidth="1"/>
    <col min="9482" max="9482" width="16.125" style="178" customWidth="1"/>
    <col min="9483" max="9483" width="18.625" style="178" customWidth="1"/>
    <col min="9484" max="9728" width="9" style="178"/>
    <col min="9729" max="9730" width="3.125" style="178" customWidth="1"/>
    <col min="9731" max="9731" width="19.875" style="178" customWidth="1"/>
    <col min="9732" max="9732" width="18.375" style="178" customWidth="1"/>
    <col min="9733" max="9733" width="6.625" style="178" customWidth="1"/>
    <col min="9734" max="9734" width="13.25" style="178" customWidth="1"/>
    <col min="9735" max="9735" width="9" style="178" bestFit="1" customWidth="1"/>
    <col min="9736" max="9736" width="10.625" style="178" customWidth="1"/>
    <col min="9737" max="9737" width="24.625" style="178" customWidth="1"/>
    <col min="9738" max="9738" width="16.125" style="178" customWidth="1"/>
    <col min="9739" max="9739" width="18.625" style="178" customWidth="1"/>
    <col min="9740" max="9984" width="9" style="178"/>
    <col min="9985" max="9986" width="3.125" style="178" customWidth="1"/>
    <col min="9987" max="9987" width="19.875" style="178" customWidth="1"/>
    <col min="9988" max="9988" width="18.375" style="178" customWidth="1"/>
    <col min="9989" max="9989" width="6.625" style="178" customWidth="1"/>
    <col min="9990" max="9990" width="13.25" style="178" customWidth="1"/>
    <col min="9991" max="9991" width="9" style="178" bestFit="1" customWidth="1"/>
    <col min="9992" max="9992" width="10.625" style="178" customWidth="1"/>
    <col min="9993" max="9993" width="24.625" style="178" customWidth="1"/>
    <col min="9994" max="9994" width="16.125" style="178" customWidth="1"/>
    <col min="9995" max="9995" width="18.625" style="178" customWidth="1"/>
    <col min="9996" max="10240" width="9" style="178"/>
    <col min="10241" max="10242" width="3.125" style="178" customWidth="1"/>
    <col min="10243" max="10243" width="19.875" style="178" customWidth="1"/>
    <col min="10244" max="10244" width="18.375" style="178" customWidth="1"/>
    <col min="10245" max="10245" width="6.625" style="178" customWidth="1"/>
    <col min="10246" max="10246" width="13.25" style="178" customWidth="1"/>
    <col min="10247" max="10247" width="9" style="178" bestFit="1" customWidth="1"/>
    <col min="10248" max="10248" width="10.625" style="178" customWidth="1"/>
    <col min="10249" max="10249" width="24.625" style="178" customWidth="1"/>
    <col min="10250" max="10250" width="16.125" style="178" customWidth="1"/>
    <col min="10251" max="10251" width="18.625" style="178" customWidth="1"/>
    <col min="10252" max="10496" width="9" style="178"/>
    <col min="10497" max="10498" width="3.125" style="178" customWidth="1"/>
    <col min="10499" max="10499" width="19.875" style="178" customWidth="1"/>
    <col min="10500" max="10500" width="18.375" style="178" customWidth="1"/>
    <col min="10501" max="10501" width="6.625" style="178" customWidth="1"/>
    <col min="10502" max="10502" width="13.25" style="178" customWidth="1"/>
    <col min="10503" max="10503" width="9" style="178" bestFit="1" customWidth="1"/>
    <col min="10504" max="10504" width="10.625" style="178" customWidth="1"/>
    <col min="10505" max="10505" width="24.625" style="178" customWidth="1"/>
    <col min="10506" max="10506" width="16.125" style="178" customWidth="1"/>
    <col min="10507" max="10507" width="18.625" style="178" customWidth="1"/>
    <col min="10508" max="10752" width="9" style="178"/>
    <col min="10753" max="10754" width="3.125" style="178" customWidth="1"/>
    <col min="10755" max="10755" width="19.875" style="178" customWidth="1"/>
    <col min="10756" max="10756" width="18.375" style="178" customWidth="1"/>
    <col min="10757" max="10757" width="6.625" style="178" customWidth="1"/>
    <col min="10758" max="10758" width="13.25" style="178" customWidth="1"/>
    <col min="10759" max="10759" width="9" style="178" bestFit="1" customWidth="1"/>
    <col min="10760" max="10760" width="10.625" style="178" customWidth="1"/>
    <col min="10761" max="10761" width="24.625" style="178" customWidth="1"/>
    <col min="10762" max="10762" width="16.125" style="178" customWidth="1"/>
    <col min="10763" max="10763" width="18.625" style="178" customWidth="1"/>
    <col min="10764" max="11008" width="9" style="178"/>
    <col min="11009" max="11010" width="3.125" style="178" customWidth="1"/>
    <col min="11011" max="11011" width="19.875" style="178" customWidth="1"/>
    <col min="11012" max="11012" width="18.375" style="178" customWidth="1"/>
    <col min="11013" max="11013" width="6.625" style="178" customWidth="1"/>
    <col min="11014" max="11014" width="13.25" style="178" customWidth="1"/>
    <col min="11015" max="11015" width="9" style="178" bestFit="1" customWidth="1"/>
    <col min="11016" max="11016" width="10.625" style="178" customWidth="1"/>
    <col min="11017" max="11017" width="24.625" style="178" customWidth="1"/>
    <col min="11018" max="11018" width="16.125" style="178" customWidth="1"/>
    <col min="11019" max="11019" width="18.625" style="178" customWidth="1"/>
    <col min="11020" max="11264" width="9" style="178"/>
    <col min="11265" max="11266" width="3.125" style="178" customWidth="1"/>
    <col min="11267" max="11267" width="19.875" style="178" customWidth="1"/>
    <col min="11268" max="11268" width="18.375" style="178" customWidth="1"/>
    <col min="11269" max="11269" width="6.625" style="178" customWidth="1"/>
    <col min="11270" max="11270" width="13.25" style="178" customWidth="1"/>
    <col min="11271" max="11271" width="9" style="178" bestFit="1" customWidth="1"/>
    <col min="11272" max="11272" width="10.625" style="178" customWidth="1"/>
    <col min="11273" max="11273" width="24.625" style="178" customWidth="1"/>
    <col min="11274" max="11274" width="16.125" style="178" customWidth="1"/>
    <col min="11275" max="11275" width="18.625" style="178" customWidth="1"/>
    <col min="11276" max="11520" width="9" style="178"/>
    <col min="11521" max="11522" width="3.125" style="178" customWidth="1"/>
    <col min="11523" max="11523" width="19.875" style="178" customWidth="1"/>
    <col min="11524" max="11524" width="18.375" style="178" customWidth="1"/>
    <col min="11525" max="11525" width="6.625" style="178" customWidth="1"/>
    <col min="11526" max="11526" width="13.25" style="178" customWidth="1"/>
    <col min="11527" max="11527" width="9" style="178" bestFit="1" customWidth="1"/>
    <col min="11528" max="11528" width="10.625" style="178" customWidth="1"/>
    <col min="11529" max="11529" width="24.625" style="178" customWidth="1"/>
    <col min="11530" max="11530" width="16.125" style="178" customWidth="1"/>
    <col min="11531" max="11531" width="18.625" style="178" customWidth="1"/>
    <col min="11532" max="11776" width="9" style="178"/>
    <col min="11777" max="11778" width="3.125" style="178" customWidth="1"/>
    <col min="11779" max="11779" width="19.875" style="178" customWidth="1"/>
    <col min="11780" max="11780" width="18.375" style="178" customWidth="1"/>
    <col min="11781" max="11781" width="6.625" style="178" customWidth="1"/>
    <col min="11782" max="11782" width="13.25" style="178" customWidth="1"/>
    <col min="11783" max="11783" width="9" style="178" bestFit="1" customWidth="1"/>
    <col min="11784" max="11784" width="10.625" style="178" customWidth="1"/>
    <col min="11785" max="11785" width="24.625" style="178" customWidth="1"/>
    <col min="11786" max="11786" width="16.125" style="178" customWidth="1"/>
    <col min="11787" max="11787" width="18.625" style="178" customWidth="1"/>
    <col min="11788" max="12032" width="9" style="178"/>
    <col min="12033" max="12034" width="3.125" style="178" customWidth="1"/>
    <col min="12035" max="12035" width="19.875" style="178" customWidth="1"/>
    <col min="12036" max="12036" width="18.375" style="178" customWidth="1"/>
    <col min="12037" max="12037" width="6.625" style="178" customWidth="1"/>
    <col min="12038" max="12038" width="13.25" style="178" customWidth="1"/>
    <col min="12039" max="12039" width="9" style="178" bestFit="1" customWidth="1"/>
    <col min="12040" max="12040" width="10.625" style="178" customWidth="1"/>
    <col min="12041" max="12041" width="24.625" style="178" customWidth="1"/>
    <col min="12042" max="12042" width="16.125" style="178" customWidth="1"/>
    <col min="12043" max="12043" width="18.625" style="178" customWidth="1"/>
    <col min="12044" max="12288" width="9" style="178"/>
    <col min="12289" max="12290" width="3.125" style="178" customWidth="1"/>
    <col min="12291" max="12291" width="19.875" style="178" customWidth="1"/>
    <col min="12292" max="12292" width="18.375" style="178" customWidth="1"/>
    <col min="12293" max="12293" width="6.625" style="178" customWidth="1"/>
    <col min="12294" max="12294" width="13.25" style="178" customWidth="1"/>
    <col min="12295" max="12295" width="9" style="178" bestFit="1" customWidth="1"/>
    <col min="12296" max="12296" width="10.625" style="178" customWidth="1"/>
    <col min="12297" max="12297" width="24.625" style="178" customWidth="1"/>
    <col min="12298" max="12298" width="16.125" style="178" customWidth="1"/>
    <col min="12299" max="12299" width="18.625" style="178" customWidth="1"/>
    <col min="12300" max="12544" width="9" style="178"/>
    <col min="12545" max="12546" width="3.125" style="178" customWidth="1"/>
    <col min="12547" max="12547" width="19.875" style="178" customWidth="1"/>
    <col min="12548" max="12548" width="18.375" style="178" customWidth="1"/>
    <col min="12549" max="12549" width="6.625" style="178" customWidth="1"/>
    <col min="12550" max="12550" width="13.25" style="178" customWidth="1"/>
    <col min="12551" max="12551" width="9" style="178" bestFit="1" customWidth="1"/>
    <col min="12552" max="12552" width="10.625" style="178" customWidth="1"/>
    <col min="12553" max="12553" width="24.625" style="178" customWidth="1"/>
    <col min="12554" max="12554" width="16.125" style="178" customWidth="1"/>
    <col min="12555" max="12555" width="18.625" style="178" customWidth="1"/>
    <col min="12556" max="12800" width="9" style="178"/>
    <col min="12801" max="12802" width="3.125" style="178" customWidth="1"/>
    <col min="12803" max="12803" width="19.875" style="178" customWidth="1"/>
    <col min="12804" max="12804" width="18.375" style="178" customWidth="1"/>
    <col min="12805" max="12805" width="6.625" style="178" customWidth="1"/>
    <col min="12806" max="12806" width="13.25" style="178" customWidth="1"/>
    <col min="12807" max="12807" width="9" style="178" bestFit="1" customWidth="1"/>
    <col min="12808" max="12808" width="10.625" style="178" customWidth="1"/>
    <col min="12809" max="12809" width="24.625" style="178" customWidth="1"/>
    <col min="12810" max="12810" width="16.125" style="178" customWidth="1"/>
    <col min="12811" max="12811" width="18.625" style="178" customWidth="1"/>
    <col min="12812" max="13056" width="9" style="178"/>
    <col min="13057" max="13058" width="3.125" style="178" customWidth="1"/>
    <col min="13059" max="13059" width="19.875" style="178" customWidth="1"/>
    <col min="13060" max="13060" width="18.375" style="178" customWidth="1"/>
    <col min="13061" max="13061" width="6.625" style="178" customWidth="1"/>
    <col min="13062" max="13062" width="13.25" style="178" customWidth="1"/>
    <col min="13063" max="13063" width="9" style="178" bestFit="1" customWidth="1"/>
    <col min="13064" max="13064" width="10.625" style="178" customWidth="1"/>
    <col min="13065" max="13065" width="24.625" style="178" customWidth="1"/>
    <col min="13066" max="13066" width="16.125" style="178" customWidth="1"/>
    <col min="13067" max="13067" width="18.625" style="178" customWidth="1"/>
    <col min="13068" max="13312" width="9" style="178"/>
    <col min="13313" max="13314" width="3.125" style="178" customWidth="1"/>
    <col min="13315" max="13315" width="19.875" style="178" customWidth="1"/>
    <col min="13316" max="13316" width="18.375" style="178" customWidth="1"/>
    <col min="13317" max="13317" width="6.625" style="178" customWidth="1"/>
    <col min="13318" max="13318" width="13.25" style="178" customWidth="1"/>
    <col min="13319" max="13319" width="9" style="178" bestFit="1" customWidth="1"/>
    <col min="13320" max="13320" width="10.625" style="178" customWidth="1"/>
    <col min="13321" max="13321" width="24.625" style="178" customWidth="1"/>
    <col min="13322" max="13322" width="16.125" style="178" customWidth="1"/>
    <col min="13323" max="13323" width="18.625" style="178" customWidth="1"/>
    <col min="13324" max="13568" width="9" style="178"/>
    <col min="13569" max="13570" width="3.125" style="178" customWidth="1"/>
    <col min="13571" max="13571" width="19.875" style="178" customWidth="1"/>
    <col min="13572" max="13572" width="18.375" style="178" customWidth="1"/>
    <col min="13573" max="13573" width="6.625" style="178" customWidth="1"/>
    <col min="13574" max="13574" width="13.25" style="178" customWidth="1"/>
    <col min="13575" max="13575" width="9" style="178" bestFit="1" customWidth="1"/>
    <col min="13576" max="13576" width="10.625" style="178" customWidth="1"/>
    <col min="13577" max="13577" width="24.625" style="178" customWidth="1"/>
    <col min="13578" max="13578" width="16.125" style="178" customWidth="1"/>
    <col min="13579" max="13579" width="18.625" style="178" customWidth="1"/>
    <col min="13580" max="13824" width="9" style="178"/>
    <col min="13825" max="13826" width="3.125" style="178" customWidth="1"/>
    <col min="13827" max="13827" width="19.875" style="178" customWidth="1"/>
    <col min="13828" max="13828" width="18.375" style="178" customWidth="1"/>
    <col min="13829" max="13829" width="6.625" style="178" customWidth="1"/>
    <col min="13830" max="13830" width="13.25" style="178" customWidth="1"/>
    <col min="13831" max="13831" width="9" style="178" bestFit="1" customWidth="1"/>
    <col min="13832" max="13832" width="10.625" style="178" customWidth="1"/>
    <col min="13833" max="13833" width="24.625" style="178" customWidth="1"/>
    <col min="13834" max="13834" width="16.125" style="178" customWidth="1"/>
    <col min="13835" max="13835" width="18.625" style="178" customWidth="1"/>
    <col min="13836" max="14080" width="9" style="178"/>
    <col min="14081" max="14082" width="3.125" style="178" customWidth="1"/>
    <col min="14083" max="14083" width="19.875" style="178" customWidth="1"/>
    <col min="14084" max="14084" width="18.375" style="178" customWidth="1"/>
    <col min="14085" max="14085" width="6.625" style="178" customWidth="1"/>
    <col min="14086" max="14086" width="13.25" style="178" customWidth="1"/>
    <col min="14087" max="14087" width="9" style="178" bestFit="1" customWidth="1"/>
    <col min="14088" max="14088" width="10.625" style="178" customWidth="1"/>
    <col min="14089" max="14089" width="24.625" style="178" customWidth="1"/>
    <col min="14090" max="14090" width="16.125" style="178" customWidth="1"/>
    <col min="14091" max="14091" width="18.625" style="178" customWidth="1"/>
    <col min="14092" max="14336" width="9" style="178"/>
    <col min="14337" max="14338" width="3.125" style="178" customWidth="1"/>
    <col min="14339" max="14339" width="19.875" style="178" customWidth="1"/>
    <col min="14340" max="14340" width="18.375" style="178" customWidth="1"/>
    <col min="14341" max="14341" width="6.625" style="178" customWidth="1"/>
    <col min="14342" max="14342" width="13.25" style="178" customWidth="1"/>
    <col min="14343" max="14343" width="9" style="178" bestFit="1" customWidth="1"/>
    <col min="14344" max="14344" width="10.625" style="178" customWidth="1"/>
    <col min="14345" max="14345" width="24.625" style="178" customWidth="1"/>
    <col min="14346" max="14346" width="16.125" style="178" customWidth="1"/>
    <col min="14347" max="14347" width="18.625" style="178" customWidth="1"/>
    <col min="14348" max="14592" width="9" style="178"/>
    <col min="14593" max="14594" width="3.125" style="178" customWidth="1"/>
    <col min="14595" max="14595" width="19.875" style="178" customWidth="1"/>
    <col min="14596" max="14596" width="18.375" style="178" customWidth="1"/>
    <col min="14597" max="14597" width="6.625" style="178" customWidth="1"/>
    <col min="14598" max="14598" width="13.25" style="178" customWidth="1"/>
    <col min="14599" max="14599" width="9" style="178" bestFit="1" customWidth="1"/>
    <col min="14600" max="14600" width="10.625" style="178" customWidth="1"/>
    <col min="14601" max="14601" width="24.625" style="178" customWidth="1"/>
    <col min="14602" max="14602" width="16.125" style="178" customWidth="1"/>
    <col min="14603" max="14603" width="18.625" style="178" customWidth="1"/>
    <col min="14604" max="14848" width="9" style="178"/>
    <col min="14849" max="14850" width="3.125" style="178" customWidth="1"/>
    <col min="14851" max="14851" width="19.875" style="178" customWidth="1"/>
    <col min="14852" max="14852" width="18.375" style="178" customWidth="1"/>
    <col min="14853" max="14853" width="6.625" style="178" customWidth="1"/>
    <col min="14854" max="14854" width="13.25" style="178" customWidth="1"/>
    <col min="14855" max="14855" width="9" style="178" bestFit="1" customWidth="1"/>
    <col min="14856" max="14856" width="10.625" style="178" customWidth="1"/>
    <col min="14857" max="14857" width="24.625" style="178" customWidth="1"/>
    <col min="14858" max="14858" width="16.125" style="178" customWidth="1"/>
    <col min="14859" max="14859" width="18.625" style="178" customWidth="1"/>
    <col min="14860" max="15104" width="9" style="178"/>
    <col min="15105" max="15106" width="3.125" style="178" customWidth="1"/>
    <col min="15107" max="15107" width="19.875" style="178" customWidth="1"/>
    <col min="15108" max="15108" width="18.375" style="178" customWidth="1"/>
    <col min="15109" max="15109" width="6.625" style="178" customWidth="1"/>
    <col min="15110" max="15110" width="13.25" style="178" customWidth="1"/>
    <col min="15111" max="15111" width="9" style="178" bestFit="1" customWidth="1"/>
    <col min="15112" max="15112" width="10.625" style="178" customWidth="1"/>
    <col min="15113" max="15113" width="24.625" style="178" customWidth="1"/>
    <col min="15114" max="15114" width="16.125" style="178" customWidth="1"/>
    <col min="15115" max="15115" width="18.625" style="178" customWidth="1"/>
    <col min="15116" max="15360" width="9" style="178"/>
    <col min="15361" max="15362" width="3.125" style="178" customWidth="1"/>
    <col min="15363" max="15363" width="19.875" style="178" customWidth="1"/>
    <col min="15364" max="15364" width="18.375" style="178" customWidth="1"/>
    <col min="15365" max="15365" width="6.625" style="178" customWidth="1"/>
    <col min="15366" max="15366" width="13.25" style="178" customWidth="1"/>
    <col min="15367" max="15367" width="9" style="178" bestFit="1" customWidth="1"/>
    <col min="15368" max="15368" width="10.625" style="178" customWidth="1"/>
    <col min="15369" max="15369" width="24.625" style="178" customWidth="1"/>
    <col min="15370" max="15370" width="16.125" style="178" customWidth="1"/>
    <col min="15371" max="15371" width="18.625" style="178" customWidth="1"/>
    <col min="15372" max="15616" width="9" style="178"/>
    <col min="15617" max="15618" width="3.125" style="178" customWidth="1"/>
    <col min="15619" max="15619" width="19.875" style="178" customWidth="1"/>
    <col min="15620" max="15620" width="18.375" style="178" customWidth="1"/>
    <col min="15621" max="15621" width="6.625" style="178" customWidth="1"/>
    <col min="15622" max="15622" width="13.25" style="178" customWidth="1"/>
    <col min="15623" max="15623" width="9" style="178" bestFit="1" customWidth="1"/>
    <col min="15624" max="15624" width="10.625" style="178" customWidth="1"/>
    <col min="15625" max="15625" width="24.625" style="178" customWidth="1"/>
    <col min="15626" max="15626" width="16.125" style="178" customWidth="1"/>
    <col min="15627" max="15627" width="18.625" style="178" customWidth="1"/>
    <col min="15628" max="15872" width="9" style="178"/>
    <col min="15873" max="15874" width="3.125" style="178" customWidth="1"/>
    <col min="15875" max="15875" width="19.875" style="178" customWidth="1"/>
    <col min="15876" max="15876" width="18.375" style="178" customWidth="1"/>
    <col min="15877" max="15877" width="6.625" style="178" customWidth="1"/>
    <col min="15878" max="15878" width="13.25" style="178" customWidth="1"/>
    <col min="15879" max="15879" width="9" style="178" bestFit="1" customWidth="1"/>
    <col min="15880" max="15880" width="10.625" style="178" customWidth="1"/>
    <col min="15881" max="15881" width="24.625" style="178" customWidth="1"/>
    <col min="15882" max="15882" width="16.125" style="178" customWidth="1"/>
    <col min="15883" max="15883" width="18.625" style="178" customWidth="1"/>
    <col min="15884" max="16128" width="9" style="178"/>
    <col min="16129" max="16130" width="3.125" style="178" customWidth="1"/>
    <col min="16131" max="16131" width="19.875" style="178" customWidth="1"/>
    <col min="16132" max="16132" width="18.375" style="178" customWidth="1"/>
    <col min="16133" max="16133" width="6.625" style="178" customWidth="1"/>
    <col min="16134" max="16134" width="13.25" style="178" customWidth="1"/>
    <col min="16135" max="16135" width="9" style="178" bestFit="1" customWidth="1"/>
    <col min="16136" max="16136" width="10.625" style="178" customWidth="1"/>
    <col min="16137" max="16137" width="24.625" style="178" customWidth="1"/>
    <col min="16138" max="16138" width="16.125" style="178" customWidth="1"/>
    <col min="16139" max="16139" width="18.625" style="178" customWidth="1"/>
    <col min="16140" max="16384" width="9" style="178"/>
  </cols>
  <sheetData>
    <row r="1" spans="1:11" ht="18.75" customHeight="1">
      <c r="A1" s="177" t="s">
        <v>88</v>
      </c>
      <c r="J1" s="431" t="s">
        <v>89</v>
      </c>
      <c r="K1" s="431"/>
    </row>
    <row r="2" spans="1:11" ht="32.25" customHeight="1">
      <c r="B2" s="179"/>
      <c r="C2" s="180" t="s">
        <v>90</v>
      </c>
      <c r="D2" s="181" t="s">
        <v>91</v>
      </c>
      <c r="E2" s="180" t="s">
        <v>92</v>
      </c>
      <c r="F2" s="180" t="s">
        <v>93</v>
      </c>
      <c r="G2" s="182" t="s">
        <v>94</v>
      </c>
      <c r="H2" s="182" t="s">
        <v>95</v>
      </c>
      <c r="I2" s="182" t="s">
        <v>96</v>
      </c>
      <c r="J2" s="182" t="s">
        <v>97</v>
      </c>
      <c r="K2" s="180" t="s">
        <v>98</v>
      </c>
    </row>
    <row r="3" spans="1:11" ht="27" customHeight="1">
      <c r="B3" s="180" t="s">
        <v>99</v>
      </c>
      <c r="C3" s="179" t="s">
        <v>100</v>
      </c>
      <c r="D3" s="181" t="s">
        <v>101</v>
      </c>
      <c r="E3" s="180">
        <v>50</v>
      </c>
      <c r="F3" s="180" t="s">
        <v>102</v>
      </c>
      <c r="G3" s="180" t="s">
        <v>103</v>
      </c>
      <c r="H3" s="183" t="s">
        <v>104</v>
      </c>
      <c r="I3" s="180" t="s">
        <v>105</v>
      </c>
      <c r="J3" s="184" t="s">
        <v>106</v>
      </c>
      <c r="K3" s="185"/>
    </row>
    <row r="4" spans="1:11" ht="27" customHeight="1">
      <c r="B4" s="180" t="s">
        <v>99</v>
      </c>
      <c r="C4" s="179" t="s">
        <v>107</v>
      </c>
      <c r="D4" s="181" t="s">
        <v>108</v>
      </c>
      <c r="E4" s="180">
        <v>45</v>
      </c>
      <c r="F4" s="180" t="s">
        <v>109</v>
      </c>
      <c r="G4" s="180" t="s">
        <v>110</v>
      </c>
      <c r="H4" s="186" t="s">
        <v>111</v>
      </c>
      <c r="I4" s="185"/>
      <c r="J4" s="180"/>
      <c r="K4" s="185"/>
    </row>
    <row r="5" spans="1:11" ht="27" customHeight="1">
      <c r="B5" s="180" t="s">
        <v>99</v>
      </c>
      <c r="C5" s="179" t="s">
        <v>112</v>
      </c>
      <c r="D5" s="181" t="s">
        <v>113</v>
      </c>
      <c r="E5" s="180">
        <v>30</v>
      </c>
      <c r="F5" s="180" t="s">
        <v>114</v>
      </c>
      <c r="G5" s="180" t="s">
        <v>110</v>
      </c>
      <c r="H5" s="186" t="s">
        <v>115</v>
      </c>
      <c r="I5" s="185"/>
      <c r="J5" s="180"/>
      <c r="K5" s="185"/>
    </row>
    <row r="6" spans="1:11" ht="27" customHeight="1">
      <c r="B6" s="179">
        <v>1</v>
      </c>
      <c r="C6" s="179"/>
      <c r="D6" s="187"/>
      <c r="E6" s="179"/>
      <c r="F6" s="179"/>
      <c r="G6" s="179"/>
      <c r="H6" s="179"/>
      <c r="I6" s="185"/>
      <c r="J6" s="180"/>
      <c r="K6" s="185"/>
    </row>
    <row r="7" spans="1:11" ht="27" customHeight="1">
      <c r="B7" s="179">
        <v>2</v>
      </c>
      <c r="C7" s="179"/>
      <c r="D7" s="187"/>
      <c r="E7" s="179"/>
      <c r="F7" s="179"/>
      <c r="G7" s="179"/>
      <c r="H7" s="179"/>
      <c r="I7" s="185"/>
      <c r="J7" s="180"/>
      <c r="K7" s="185"/>
    </row>
    <row r="8" spans="1:11" ht="27" customHeight="1">
      <c r="B8" s="179">
        <v>3</v>
      </c>
      <c r="C8" s="179"/>
      <c r="D8" s="187"/>
      <c r="E8" s="179"/>
      <c r="F8" s="179"/>
      <c r="G8" s="179"/>
      <c r="H8" s="179"/>
      <c r="I8" s="185"/>
      <c r="J8" s="180"/>
      <c r="K8" s="185"/>
    </row>
    <row r="9" spans="1:11" ht="27" customHeight="1">
      <c r="B9" s="179">
        <v>4</v>
      </c>
      <c r="C9" s="179"/>
      <c r="D9" s="187"/>
      <c r="E9" s="179"/>
      <c r="F9" s="179"/>
      <c r="G9" s="179"/>
      <c r="H9" s="179"/>
      <c r="I9" s="185"/>
      <c r="J9" s="180"/>
      <c r="K9" s="185"/>
    </row>
    <row r="10" spans="1:11" ht="27" customHeight="1">
      <c r="B10" s="179">
        <v>5</v>
      </c>
      <c r="C10" s="179"/>
      <c r="D10" s="187"/>
      <c r="E10" s="179"/>
      <c r="F10" s="179"/>
      <c r="G10" s="179"/>
      <c r="H10" s="179"/>
      <c r="I10" s="185"/>
      <c r="J10" s="180"/>
      <c r="K10" s="185"/>
    </row>
    <row r="11" spans="1:11" ht="27" customHeight="1">
      <c r="B11" s="179">
        <v>6</v>
      </c>
      <c r="C11" s="179"/>
      <c r="D11" s="187"/>
      <c r="E11" s="179"/>
      <c r="F11" s="179"/>
      <c r="G11" s="179"/>
      <c r="H11" s="179"/>
      <c r="I11" s="185"/>
      <c r="J11" s="180"/>
      <c r="K11" s="185"/>
    </row>
    <row r="12" spans="1:11" ht="27" customHeight="1">
      <c r="B12" s="179">
        <v>7</v>
      </c>
      <c r="C12" s="179"/>
      <c r="D12" s="187"/>
      <c r="E12" s="179"/>
      <c r="F12" s="179"/>
      <c r="G12" s="179"/>
      <c r="H12" s="179"/>
      <c r="I12" s="185"/>
      <c r="J12" s="180"/>
      <c r="K12" s="185"/>
    </row>
    <row r="13" spans="1:11" ht="27" customHeight="1">
      <c r="B13" s="179">
        <v>8</v>
      </c>
      <c r="C13" s="179"/>
      <c r="D13" s="187"/>
      <c r="E13" s="179"/>
      <c r="F13" s="179"/>
      <c r="G13" s="179"/>
      <c r="H13" s="179"/>
      <c r="I13" s="185"/>
      <c r="J13" s="180"/>
      <c r="K13" s="185"/>
    </row>
    <row r="14" spans="1:11" ht="27" customHeight="1">
      <c r="B14" s="179">
        <v>9</v>
      </c>
      <c r="C14" s="179"/>
      <c r="D14" s="187"/>
      <c r="E14" s="179"/>
      <c r="F14" s="179"/>
      <c r="G14" s="179"/>
      <c r="H14" s="179"/>
      <c r="I14" s="185"/>
      <c r="J14" s="180"/>
      <c r="K14" s="185"/>
    </row>
    <row r="15" spans="1:11" ht="27" customHeight="1">
      <c r="B15" s="179">
        <v>10</v>
      </c>
      <c r="C15" s="179"/>
      <c r="D15" s="187"/>
      <c r="E15" s="179"/>
      <c r="F15" s="179"/>
      <c r="G15" s="179"/>
      <c r="H15" s="179"/>
      <c r="I15" s="185"/>
      <c r="J15" s="180"/>
      <c r="K15" s="185"/>
    </row>
    <row r="16" spans="1:11" ht="27" customHeight="1">
      <c r="B16" s="179">
        <v>11</v>
      </c>
      <c r="C16" s="179"/>
      <c r="D16" s="187"/>
      <c r="E16" s="179"/>
      <c r="F16" s="179"/>
      <c r="G16" s="179"/>
      <c r="H16" s="179"/>
      <c r="I16" s="185"/>
      <c r="J16" s="180"/>
      <c r="K16" s="185"/>
    </row>
    <row r="17" spans="2:11" ht="27" customHeight="1">
      <c r="B17" s="179">
        <v>12</v>
      </c>
      <c r="C17" s="179"/>
      <c r="D17" s="187"/>
      <c r="E17" s="179"/>
      <c r="F17" s="179"/>
      <c r="G17" s="179"/>
      <c r="H17" s="179"/>
      <c r="I17" s="185"/>
      <c r="J17" s="180"/>
      <c r="K17" s="185"/>
    </row>
    <row r="18" spans="2:11" ht="14.25" customHeight="1">
      <c r="B18" s="178" t="s">
        <v>116</v>
      </c>
      <c r="C18" s="188" t="s">
        <v>117</v>
      </c>
    </row>
    <row r="19" spans="2:11">
      <c r="B19" s="188"/>
      <c r="C19" s="188" t="s">
        <v>118</v>
      </c>
      <c r="D19" s="189"/>
    </row>
    <row r="20" spans="2:11">
      <c r="B20" s="188"/>
      <c r="C20" s="188" t="s">
        <v>119</v>
      </c>
    </row>
    <row r="21" spans="2:11">
      <c r="B21" s="188"/>
      <c r="C21" s="188" t="s">
        <v>120</v>
      </c>
    </row>
    <row r="22" spans="2:11">
      <c r="B22" s="188"/>
      <c r="C22" s="188" t="s">
        <v>121</v>
      </c>
    </row>
    <row r="23" spans="2:11">
      <c r="B23" s="188"/>
      <c r="C23" s="188"/>
    </row>
    <row r="25" spans="2:11">
      <c r="J25" s="432"/>
      <c r="K25" s="432"/>
    </row>
  </sheetData>
  <mergeCells count="2">
    <mergeCell ref="J1:K1"/>
    <mergeCell ref="J25:K25"/>
  </mergeCells>
  <phoneticPr fontId="3"/>
  <pageMargins left="0.62992125984251968" right="0.47244094488188981" top="0.74803149606299213" bottom="0.74803149606299213" header="0.51181102362204722" footer="0.51181102362204722"/>
  <pageSetup paperSize="9" scale="86" orientation="landscape" r:id="rId1"/>
  <headerFooter alignWithMargins="0">
    <oddFooter>&amp;C共同生活援助-1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5"/>
  <sheetViews>
    <sheetView view="pageBreakPreview" zoomScale="118" zoomScaleNormal="100" zoomScaleSheetLayoutView="118" workbookViewId="0">
      <selection activeCell="B6" sqref="B6"/>
    </sheetView>
  </sheetViews>
  <sheetFormatPr defaultRowHeight="13.5"/>
  <cols>
    <col min="1" max="1" width="3.875" style="329" customWidth="1"/>
    <col min="2" max="2" width="45.625" style="329" customWidth="1"/>
    <col min="3" max="3" width="9" style="329"/>
    <col min="4" max="4" width="19.875" style="329" customWidth="1"/>
    <col min="5" max="5" width="20.5" style="329" customWidth="1"/>
    <col min="6" max="6" width="15.5" style="329" customWidth="1"/>
    <col min="7" max="7" width="13.25" style="329" customWidth="1"/>
    <col min="8" max="256" width="9" style="329"/>
    <col min="257" max="257" width="3.875" style="329" customWidth="1"/>
    <col min="258" max="258" width="45.625" style="329" customWidth="1"/>
    <col min="259" max="259" width="9" style="329"/>
    <col min="260" max="260" width="19.875" style="329" customWidth="1"/>
    <col min="261" max="261" width="20.5" style="329" customWidth="1"/>
    <col min="262" max="262" width="15.5" style="329" customWidth="1"/>
    <col min="263" max="263" width="13.25" style="329" customWidth="1"/>
    <col min="264" max="512" width="9" style="329"/>
    <col min="513" max="513" width="3.875" style="329" customWidth="1"/>
    <col min="514" max="514" width="45.625" style="329" customWidth="1"/>
    <col min="515" max="515" width="9" style="329"/>
    <col min="516" max="516" width="19.875" style="329" customWidth="1"/>
    <col min="517" max="517" width="20.5" style="329" customWidth="1"/>
    <col min="518" max="518" width="15.5" style="329" customWidth="1"/>
    <col min="519" max="519" width="13.25" style="329" customWidth="1"/>
    <col min="520" max="768" width="9" style="329"/>
    <col min="769" max="769" width="3.875" style="329" customWidth="1"/>
    <col min="770" max="770" width="45.625" style="329" customWidth="1"/>
    <col min="771" max="771" width="9" style="329"/>
    <col min="772" max="772" width="19.875" style="329" customWidth="1"/>
    <col min="773" max="773" width="20.5" style="329" customWidth="1"/>
    <col min="774" max="774" width="15.5" style="329" customWidth="1"/>
    <col min="775" max="775" width="13.25" style="329" customWidth="1"/>
    <col min="776" max="1024" width="9" style="329"/>
    <col min="1025" max="1025" width="3.875" style="329" customWidth="1"/>
    <col min="1026" max="1026" width="45.625" style="329" customWidth="1"/>
    <col min="1027" max="1027" width="9" style="329"/>
    <col min="1028" max="1028" width="19.875" style="329" customWidth="1"/>
    <col min="1029" max="1029" width="20.5" style="329" customWidth="1"/>
    <col min="1030" max="1030" width="15.5" style="329" customWidth="1"/>
    <col min="1031" max="1031" width="13.25" style="329" customWidth="1"/>
    <col min="1032" max="1280" width="9" style="329"/>
    <col min="1281" max="1281" width="3.875" style="329" customWidth="1"/>
    <col min="1282" max="1282" width="45.625" style="329" customWidth="1"/>
    <col min="1283" max="1283" width="9" style="329"/>
    <col min="1284" max="1284" width="19.875" style="329" customWidth="1"/>
    <col min="1285" max="1285" width="20.5" style="329" customWidth="1"/>
    <col min="1286" max="1286" width="15.5" style="329" customWidth="1"/>
    <col min="1287" max="1287" width="13.25" style="329" customWidth="1"/>
    <col min="1288" max="1536" width="9" style="329"/>
    <col min="1537" max="1537" width="3.875" style="329" customWidth="1"/>
    <col min="1538" max="1538" width="45.625" style="329" customWidth="1"/>
    <col min="1539" max="1539" width="9" style="329"/>
    <col min="1540" max="1540" width="19.875" style="329" customWidth="1"/>
    <col min="1541" max="1541" width="20.5" style="329" customWidth="1"/>
    <col min="1542" max="1542" width="15.5" style="329" customWidth="1"/>
    <col min="1543" max="1543" width="13.25" style="329" customWidth="1"/>
    <col min="1544" max="1792" width="9" style="329"/>
    <col min="1793" max="1793" width="3.875" style="329" customWidth="1"/>
    <col min="1794" max="1794" width="45.625" style="329" customWidth="1"/>
    <col min="1795" max="1795" width="9" style="329"/>
    <col min="1796" max="1796" width="19.875" style="329" customWidth="1"/>
    <col min="1797" max="1797" width="20.5" style="329" customWidth="1"/>
    <col min="1798" max="1798" width="15.5" style="329" customWidth="1"/>
    <col min="1799" max="1799" width="13.25" style="329" customWidth="1"/>
    <col min="1800" max="2048" width="9" style="329"/>
    <col min="2049" max="2049" width="3.875" style="329" customWidth="1"/>
    <col min="2050" max="2050" width="45.625" style="329" customWidth="1"/>
    <col min="2051" max="2051" width="9" style="329"/>
    <col min="2052" max="2052" width="19.875" style="329" customWidth="1"/>
    <col min="2053" max="2053" width="20.5" style="329" customWidth="1"/>
    <col min="2054" max="2054" width="15.5" style="329" customWidth="1"/>
    <col min="2055" max="2055" width="13.25" style="329" customWidth="1"/>
    <col min="2056" max="2304" width="9" style="329"/>
    <col min="2305" max="2305" width="3.875" style="329" customWidth="1"/>
    <col min="2306" max="2306" width="45.625" style="329" customWidth="1"/>
    <col min="2307" max="2307" width="9" style="329"/>
    <col min="2308" max="2308" width="19.875" style="329" customWidth="1"/>
    <col min="2309" max="2309" width="20.5" style="329" customWidth="1"/>
    <col min="2310" max="2310" width="15.5" style="329" customWidth="1"/>
    <col min="2311" max="2311" width="13.25" style="329" customWidth="1"/>
    <col min="2312" max="2560" width="9" style="329"/>
    <col min="2561" max="2561" width="3.875" style="329" customWidth="1"/>
    <col min="2562" max="2562" width="45.625" style="329" customWidth="1"/>
    <col min="2563" max="2563" width="9" style="329"/>
    <col min="2564" max="2564" width="19.875" style="329" customWidth="1"/>
    <col min="2565" max="2565" width="20.5" style="329" customWidth="1"/>
    <col min="2566" max="2566" width="15.5" style="329" customWidth="1"/>
    <col min="2567" max="2567" width="13.25" style="329" customWidth="1"/>
    <col min="2568" max="2816" width="9" style="329"/>
    <col min="2817" max="2817" width="3.875" style="329" customWidth="1"/>
    <col min="2818" max="2818" width="45.625" style="329" customWidth="1"/>
    <col min="2819" max="2819" width="9" style="329"/>
    <col min="2820" max="2820" width="19.875" style="329" customWidth="1"/>
    <col min="2821" max="2821" width="20.5" style="329" customWidth="1"/>
    <col min="2822" max="2822" width="15.5" style="329" customWidth="1"/>
    <col min="2823" max="2823" width="13.25" style="329" customWidth="1"/>
    <col min="2824" max="3072" width="9" style="329"/>
    <col min="3073" max="3073" width="3.875" style="329" customWidth="1"/>
    <col min="3074" max="3074" width="45.625" style="329" customWidth="1"/>
    <col min="3075" max="3075" width="9" style="329"/>
    <col min="3076" max="3076" width="19.875" style="329" customWidth="1"/>
    <col min="3077" max="3077" width="20.5" style="329" customWidth="1"/>
    <col min="3078" max="3078" width="15.5" style="329" customWidth="1"/>
    <col min="3079" max="3079" width="13.25" style="329" customWidth="1"/>
    <col min="3080" max="3328" width="9" style="329"/>
    <col min="3329" max="3329" width="3.875" style="329" customWidth="1"/>
    <col min="3330" max="3330" width="45.625" style="329" customWidth="1"/>
    <col min="3331" max="3331" width="9" style="329"/>
    <col min="3332" max="3332" width="19.875" style="329" customWidth="1"/>
    <col min="3333" max="3333" width="20.5" style="329" customWidth="1"/>
    <col min="3334" max="3334" width="15.5" style="329" customWidth="1"/>
    <col min="3335" max="3335" width="13.25" style="329" customWidth="1"/>
    <col min="3336" max="3584" width="9" style="329"/>
    <col min="3585" max="3585" width="3.875" style="329" customWidth="1"/>
    <col min="3586" max="3586" width="45.625" style="329" customWidth="1"/>
    <col min="3587" max="3587" width="9" style="329"/>
    <col min="3588" max="3588" width="19.875" style="329" customWidth="1"/>
    <col min="3589" max="3589" width="20.5" style="329" customWidth="1"/>
    <col min="3590" max="3590" width="15.5" style="329" customWidth="1"/>
    <col min="3591" max="3591" width="13.25" style="329" customWidth="1"/>
    <col min="3592" max="3840" width="9" style="329"/>
    <col min="3841" max="3841" width="3.875" style="329" customWidth="1"/>
    <col min="3842" max="3842" width="45.625" style="329" customWidth="1"/>
    <col min="3843" max="3843" width="9" style="329"/>
    <col min="3844" max="3844" width="19.875" style="329" customWidth="1"/>
    <col min="3845" max="3845" width="20.5" style="329" customWidth="1"/>
    <col min="3846" max="3846" width="15.5" style="329" customWidth="1"/>
    <col min="3847" max="3847" width="13.25" style="329" customWidth="1"/>
    <col min="3848" max="4096" width="9" style="329"/>
    <col min="4097" max="4097" width="3.875" style="329" customWidth="1"/>
    <col min="4098" max="4098" width="45.625" style="329" customWidth="1"/>
    <col min="4099" max="4099" width="9" style="329"/>
    <col min="4100" max="4100" width="19.875" style="329" customWidth="1"/>
    <col min="4101" max="4101" width="20.5" style="329" customWidth="1"/>
    <col min="4102" max="4102" width="15.5" style="329" customWidth="1"/>
    <col min="4103" max="4103" width="13.25" style="329" customWidth="1"/>
    <col min="4104" max="4352" width="9" style="329"/>
    <col min="4353" max="4353" width="3.875" style="329" customWidth="1"/>
    <col min="4354" max="4354" width="45.625" style="329" customWidth="1"/>
    <col min="4355" max="4355" width="9" style="329"/>
    <col min="4356" max="4356" width="19.875" style="329" customWidth="1"/>
    <col min="4357" max="4357" width="20.5" style="329" customWidth="1"/>
    <col min="4358" max="4358" width="15.5" style="329" customWidth="1"/>
    <col min="4359" max="4359" width="13.25" style="329" customWidth="1"/>
    <col min="4360" max="4608" width="9" style="329"/>
    <col min="4609" max="4609" width="3.875" style="329" customWidth="1"/>
    <col min="4610" max="4610" width="45.625" style="329" customWidth="1"/>
    <col min="4611" max="4611" width="9" style="329"/>
    <col min="4612" max="4612" width="19.875" style="329" customWidth="1"/>
    <col min="4613" max="4613" width="20.5" style="329" customWidth="1"/>
    <col min="4614" max="4614" width="15.5" style="329" customWidth="1"/>
    <col min="4615" max="4615" width="13.25" style="329" customWidth="1"/>
    <col min="4616" max="4864" width="9" style="329"/>
    <col min="4865" max="4865" width="3.875" style="329" customWidth="1"/>
    <col min="4866" max="4866" width="45.625" style="329" customWidth="1"/>
    <col min="4867" max="4867" width="9" style="329"/>
    <col min="4868" max="4868" width="19.875" style="329" customWidth="1"/>
    <col min="4869" max="4869" width="20.5" style="329" customWidth="1"/>
    <col min="4870" max="4870" width="15.5" style="329" customWidth="1"/>
    <col min="4871" max="4871" width="13.25" style="329" customWidth="1"/>
    <col min="4872" max="5120" width="9" style="329"/>
    <col min="5121" max="5121" width="3.875" style="329" customWidth="1"/>
    <col min="5122" max="5122" width="45.625" style="329" customWidth="1"/>
    <col min="5123" max="5123" width="9" style="329"/>
    <col min="5124" max="5124" width="19.875" style="329" customWidth="1"/>
    <col min="5125" max="5125" width="20.5" style="329" customWidth="1"/>
    <col min="5126" max="5126" width="15.5" style="329" customWidth="1"/>
    <col min="5127" max="5127" width="13.25" style="329" customWidth="1"/>
    <col min="5128" max="5376" width="9" style="329"/>
    <col min="5377" max="5377" width="3.875" style="329" customWidth="1"/>
    <col min="5378" max="5378" width="45.625" style="329" customWidth="1"/>
    <col min="5379" max="5379" width="9" style="329"/>
    <col min="5380" max="5380" width="19.875" style="329" customWidth="1"/>
    <col min="5381" max="5381" width="20.5" style="329" customWidth="1"/>
    <col min="5382" max="5382" width="15.5" style="329" customWidth="1"/>
    <col min="5383" max="5383" width="13.25" style="329" customWidth="1"/>
    <col min="5384" max="5632" width="9" style="329"/>
    <col min="5633" max="5633" width="3.875" style="329" customWidth="1"/>
    <col min="5634" max="5634" width="45.625" style="329" customWidth="1"/>
    <col min="5635" max="5635" width="9" style="329"/>
    <col min="5636" max="5636" width="19.875" style="329" customWidth="1"/>
    <col min="5637" max="5637" width="20.5" style="329" customWidth="1"/>
    <col min="5638" max="5638" width="15.5" style="329" customWidth="1"/>
    <col min="5639" max="5639" width="13.25" style="329" customWidth="1"/>
    <col min="5640" max="5888" width="9" style="329"/>
    <col min="5889" max="5889" width="3.875" style="329" customWidth="1"/>
    <col min="5890" max="5890" width="45.625" style="329" customWidth="1"/>
    <col min="5891" max="5891" width="9" style="329"/>
    <col min="5892" max="5892" width="19.875" style="329" customWidth="1"/>
    <col min="5893" max="5893" width="20.5" style="329" customWidth="1"/>
    <col min="5894" max="5894" width="15.5" style="329" customWidth="1"/>
    <col min="5895" max="5895" width="13.25" style="329" customWidth="1"/>
    <col min="5896" max="6144" width="9" style="329"/>
    <col min="6145" max="6145" width="3.875" style="329" customWidth="1"/>
    <col min="6146" max="6146" width="45.625" style="329" customWidth="1"/>
    <col min="6147" max="6147" width="9" style="329"/>
    <col min="6148" max="6148" width="19.875" style="329" customWidth="1"/>
    <col min="6149" max="6149" width="20.5" style="329" customWidth="1"/>
    <col min="6150" max="6150" width="15.5" style="329" customWidth="1"/>
    <col min="6151" max="6151" width="13.25" style="329" customWidth="1"/>
    <col min="6152" max="6400" width="9" style="329"/>
    <col min="6401" max="6401" width="3.875" style="329" customWidth="1"/>
    <col min="6402" max="6402" width="45.625" style="329" customWidth="1"/>
    <col min="6403" max="6403" width="9" style="329"/>
    <col min="6404" max="6404" width="19.875" style="329" customWidth="1"/>
    <col min="6405" max="6405" width="20.5" style="329" customWidth="1"/>
    <col min="6406" max="6406" width="15.5" style="329" customWidth="1"/>
    <col min="6407" max="6407" width="13.25" style="329" customWidth="1"/>
    <col min="6408" max="6656" width="9" style="329"/>
    <col min="6657" max="6657" width="3.875" style="329" customWidth="1"/>
    <col min="6658" max="6658" width="45.625" style="329" customWidth="1"/>
    <col min="6659" max="6659" width="9" style="329"/>
    <col min="6660" max="6660" width="19.875" style="329" customWidth="1"/>
    <col min="6661" max="6661" width="20.5" style="329" customWidth="1"/>
    <col min="6662" max="6662" width="15.5" style="329" customWidth="1"/>
    <col min="6663" max="6663" width="13.25" style="329" customWidth="1"/>
    <col min="6664" max="6912" width="9" style="329"/>
    <col min="6913" max="6913" width="3.875" style="329" customWidth="1"/>
    <col min="6914" max="6914" width="45.625" style="329" customWidth="1"/>
    <col min="6915" max="6915" width="9" style="329"/>
    <col min="6916" max="6916" width="19.875" style="329" customWidth="1"/>
    <col min="6917" max="6917" width="20.5" style="329" customWidth="1"/>
    <col min="6918" max="6918" width="15.5" style="329" customWidth="1"/>
    <col min="6919" max="6919" width="13.25" style="329" customWidth="1"/>
    <col min="6920" max="7168" width="9" style="329"/>
    <col min="7169" max="7169" width="3.875" style="329" customWidth="1"/>
    <col min="7170" max="7170" width="45.625" style="329" customWidth="1"/>
    <col min="7171" max="7171" width="9" style="329"/>
    <col min="7172" max="7172" width="19.875" style="329" customWidth="1"/>
    <col min="7173" max="7173" width="20.5" style="329" customWidth="1"/>
    <col min="7174" max="7174" width="15.5" style="329" customWidth="1"/>
    <col min="7175" max="7175" width="13.25" style="329" customWidth="1"/>
    <col min="7176" max="7424" width="9" style="329"/>
    <col min="7425" max="7425" width="3.875" style="329" customWidth="1"/>
    <col min="7426" max="7426" width="45.625" style="329" customWidth="1"/>
    <col min="7427" max="7427" width="9" style="329"/>
    <col min="7428" max="7428" width="19.875" style="329" customWidth="1"/>
    <col min="7429" max="7429" width="20.5" style="329" customWidth="1"/>
    <col min="7430" max="7430" width="15.5" style="329" customWidth="1"/>
    <col min="7431" max="7431" width="13.25" style="329" customWidth="1"/>
    <col min="7432" max="7680" width="9" style="329"/>
    <col min="7681" max="7681" width="3.875" style="329" customWidth="1"/>
    <col min="7682" max="7682" width="45.625" style="329" customWidth="1"/>
    <col min="7683" max="7683" width="9" style="329"/>
    <col min="7684" max="7684" width="19.875" style="329" customWidth="1"/>
    <col min="7685" max="7685" width="20.5" style="329" customWidth="1"/>
    <col min="7686" max="7686" width="15.5" style="329" customWidth="1"/>
    <col min="7687" max="7687" width="13.25" style="329" customWidth="1"/>
    <col min="7688" max="7936" width="9" style="329"/>
    <col min="7937" max="7937" width="3.875" style="329" customWidth="1"/>
    <col min="7938" max="7938" width="45.625" style="329" customWidth="1"/>
    <col min="7939" max="7939" width="9" style="329"/>
    <col min="7940" max="7940" width="19.875" style="329" customWidth="1"/>
    <col min="7941" max="7941" width="20.5" style="329" customWidth="1"/>
    <col min="7942" max="7942" width="15.5" style="329" customWidth="1"/>
    <col min="7943" max="7943" width="13.25" style="329" customWidth="1"/>
    <col min="7944" max="8192" width="9" style="329"/>
    <col min="8193" max="8193" width="3.875" style="329" customWidth="1"/>
    <col min="8194" max="8194" width="45.625" style="329" customWidth="1"/>
    <col min="8195" max="8195" width="9" style="329"/>
    <col min="8196" max="8196" width="19.875" style="329" customWidth="1"/>
    <col min="8197" max="8197" width="20.5" style="329" customWidth="1"/>
    <col min="8198" max="8198" width="15.5" style="329" customWidth="1"/>
    <col min="8199" max="8199" width="13.25" style="329" customWidth="1"/>
    <col min="8200" max="8448" width="9" style="329"/>
    <col min="8449" max="8449" width="3.875" style="329" customWidth="1"/>
    <col min="8450" max="8450" width="45.625" style="329" customWidth="1"/>
    <col min="8451" max="8451" width="9" style="329"/>
    <col min="8452" max="8452" width="19.875" style="329" customWidth="1"/>
    <col min="8453" max="8453" width="20.5" style="329" customWidth="1"/>
    <col min="8454" max="8454" width="15.5" style="329" customWidth="1"/>
    <col min="8455" max="8455" width="13.25" style="329" customWidth="1"/>
    <col min="8456" max="8704" width="9" style="329"/>
    <col min="8705" max="8705" width="3.875" style="329" customWidth="1"/>
    <col min="8706" max="8706" width="45.625" style="329" customWidth="1"/>
    <col min="8707" max="8707" width="9" style="329"/>
    <col min="8708" max="8708" width="19.875" style="329" customWidth="1"/>
    <col min="8709" max="8709" width="20.5" style="329" customWidth="1"/>
    <col min="8710" max="8710" width="15.5" style="329" customWidth="1"/>
    <col min="8711" max="8711" width="13.25" style="329" customWidth="1"/>
    <col min="8712" max="8960" width="9" style="329"/>
    <col min="8961" max="8961" width="3.875" style="329" customWidth="1"/>
    <col min="8962" max="8962" width="45.625" style="329" customWidth="1"/>
    <col min="8963" max="8963" width="9" style="329"/>
    <col min="8964" max="8964" width="19.875" style="329" customWidth="1"/>
    <col min="8965" max="8965" width="20.5" style="329" customWidth="1"/>
    <col min="8966" max="8966" width="15.5" style="329" customWidth="1"/>
    <col min="8967" max="8967" width="13.25" style="329" customWidth="1"/>
    <col min="8968" max="9216" width="9" style="329"/>
    <col min="9217" max="9217" width="3.875" style="329" customWidth="1"/>
    <col min="9218" max="9218" width="45.625" style="329" customWidth="1"/>
    <col min="9219" max="9219" width="9" style="329"/>
    <col min="9220" max="9220" width="19.875" style="329" customWidth="1"/>
    <col min="9221" max="9221" width="20.5" style="329" customWidth="1"/>
    <col min="9222" max="9222" width="15.5" style="329" customWidth="1"/>
    <col min="9223" max="9223" width="13.25" style="329" customWidth="1"/>
    <col min="9224" max="9472" width="9" style="329"/>
    <col min="9473" max="9473" width="3.875" style="329" customWidth="1"/>
    <col min="9474" max="9474" width="45.625" style="329" customWidth="1"/>
    <col min="9475" max="9475" width="9" style="329"/>
    <col min="9476" max="9476" width="19.875" style="329" customWidth="1"/>
    <col min="9477" max="9477" width="20.5" style="329" customWidth="1"/>
    <col min="9478" max="9478" width="15.5" style="329" customWidth="1"/>
    <col min="9479" max="9479" width="13.25" style="329" customWidth="1"/>
    <col min="9480" max="9728" width="9" style="329"/>
    <col min="9729" max="9729" width="3.875" style="329" customWidth="1"/>
    <col min="9730" max="9730" width="45.625" style="329" customWidth="1"/>
    <col min="9731" max="9731" width="9" style="329"/>
    <col min="9732" max="9732" width="19.875" style="329" customWidth="1"/>
    <col min="9733" max="9733" width="20.5" style="329" customWidth="1"/>
    <col min="9734" max="9734" width="15.5" style="329" customWidth="1"/>
    <col min="9735" max="9735" width="13.25" style="329" customWidth="1"/>
    <col min="9736" max="9984" width="9" style="329"/>
    <col min="9985" max="9985" width="3.875" style="329" customWidth="1"/>
    <col min="9986" max="9986" width="45.625" style="329" customWidth="1"/>
    <col min="9987" max="9987" width="9" style="329"/>
    <col min="9988" max="9988" width="19.875" style="329" customWidth="1"/>
    <col min="9989" max="9989" width="20.5" style="329" customWidth="1"/>
    <col min="9990" max="9990" width="15.5" style="329" customWidth="1"/>
    <col min="9991" max="9991" width="13.25" style="329" customWidth="1"/>
    <col min="9992" max="10240" width="9" style="329"/>
    <col min="10241" max="10241" width="3.875" style="329" customWidth="1"/>
    <col min="10242" max="10242" width="45.625" style="329" customWidth="1"/>
    <col min="10243" max="10243" width="9" style="329"/>
    <col min="10244" max="10244" width="19.875" style="329" customWidth="1"/>
    <col min="10245" max="10245" width="20.5" style="329" customWidth="1"/>
    <col min="10246" max="10246" width="15.5" style="329" customWidth="1"/>
    <col min="10247" max="10247" width="13.25" style="329" customWidth="1"/>
    <col min="10248" max="10496" width="9" style="329"/>
    <col min="10497" max="10497" width="3.875" style="329" customWidth="1"/>
    <col min="10498" max="10498" width="45.625" style="329" customWidth="1"/>
    <col min="10499" max="10499" width="9" style="329"/>
    <col min="10500" max="10500" width="19.875" style="329" customWidth="1"/>
    <col min="10501" max="10501" width="20.5" style="329" customWidth="1"/>
    <col min="10502" max="10502" width="15.5" style="329" customWidth="1"/>
    <col min="10503" max="10503" width="13.25" style="329" customWidth="1"/>
    <col min="10504" max="10752" width="9" style="329"/>
    <col min="10753" max="10753" width="3.875" style="329" customWidth="1"/>
    <col min="10754" max="10754" width="45.625" style="329" customWidth="1"/>
    <col min="10755" max="10755" width="9" style="329"/>
    <col min="10756" max="10756" width="19.875" style="329" customWidth="1"/>
    <col min="10757" max="10757" width="20.5" style="329" customWidth="1"/>
    <col min="10758" max="10758" width="15.5" style="329" customWidth="1"/>
    <col min="10759" max="10759" width="13.25" style="329" customWidth="1"/>
    <col min="10760" max="11008" width="9" style="329"/>
    <col min="11009" max="11009" width="3.875" style="329" customWidth="1"/>
    <col min="11010" max="11010" width="45.625" style="329" customWidth="1"/>
    <col min="11011" max="11011" width="9" style="329"/>
    <col min="11012" max="11012" width="19.875" style="329" customWidth="1"/>
    <col min="11013" max="11013" width="20.5" style="329" customWidth="1"/>
    <col min="11014" max="11014" width="15.5" style="329" customWidth="1"/>
    <col min="11015" max="11015" width="13.25" style="329" customWidth="1"/>
    <col min="11016" max="11264" width="9" style="329"/>
    <col min="11265" max="11265" width="3.875" style="329" customWidth="1"/>
    <col min="11266" max="11266" width="45.625" style="329" customWidth="1"/>
    <col min="11267" max="11267" width="9" style="329"/>
    <col min="11268" max="11268" width="19.875" style="329" customWidth="1"/>
    <col min="11269" max="11269" width="20.5" style="329" customWidth="1"/>
    <col min="11270" max="11270" width="15.5" style="329" customWidth="1"/>
    <col min="11271" max="11271" width="13.25" style="329" customWidth="1"/>
    <col min="11272" max="11520" width="9" style="329"/>
    <col min="11521" max="11521" width="3.875" style="329" customWidth="1"/>
    <col min="11522" max="11522" width="45.625" style="329" customWidth="1"/>
    <col min="11523" max="11523" width="9" style="329"/>
    <col min="11524" max="11524" width="19.875" style="329" customWidth="1"/>
    <col min="11525" max="11525" width="20.5" style="329" customWidth="1"/>
    <col min="11526" max="11526" width="15.5" style="329" customWidth="1"/>
    <col min="11527" max="11527" width="13.25" style="329" customWidth="1"/>
    <col min="11528" max="11776" width="9" style="329"/>
    <col min="11777" max="11777" width="3.875" style="329" customWidth="1"/>
    <col min="11778" max="11778" width="45.625" style="329" customWidth="1"/>
    <col min="11779" max="11779" width="9" style="329"/>
    <col min="11780" max="11780" width="19.875" style="329" customWidth="1"/>
    <col min="11781" max="11781" width="20.5" style="329" customWidth="1"/>
    <col min="11782" max="11782" width="15.5" style="329" customWidth="1"/>
    <col min="11783" max="11783" width="13.25" style="329" customWidth="1"/>
    <col min="11784" max="12032" width="9" style="329"/>
    <col min="12033" max="12033" width="3.875" style="329" customWidth="1"/>
    <col min="12034" max="12034" width="45.625" style="329" customWidth="1"/>
    <col min="12035" max="12035" width="9" style="329"/>
    <col min="12036" max="12036" width="19.875" style="329" customWidth="1"/>
    <col min="12037" max="12037" width="20.5" style="329" customWidth="1"/>
    <col min="12038" max="12038" width="15.5" style="329" customWidth="1"/>
    <col min="12039" max="12039" width="13.25" style="329" customWidth="1"/>
    <col min="12040" max="12288" width="9" style="329"/>
    <col min="12289" max="12289" width="3.875" style="329" customWidth="1"/>
    <col min="12290" max="12290" width="45.625" style="329" customWidth="1"/>
    <col min="12291" max="12291" width="9" style="329"/>
    <col min="12292" max="12292" width="19.875" style="329" customWidth="1"/>
    <col min="12293" max="12293" width="20.5" style="329" customWidth="1"/>
    <col min="12294" max="12294" width="15.5" style="329" customWidth="1"/>
    <col min="12295" max="12295" width="13.25" style="329" customWidth="1"/>
    <col min="12296" max="12544" width="9" style="329"/>
    <col min="12545" max="12545" width="3.875" style="329" customWidth="1"/>
    <col min="12546" max="12546" width="45.625" style="329" customWidth="1"/>
    <col min="12547" max="12547" width="9" style="329"/>
    <col min="12548" max="12548" width="19.875" style="329" customWidth="1"/>
    <col min="12549" max="12549" width="20.5" style="329" customWidth="1"/>
    <col min="12550" max="12550" width="15.5" style="329" customWidth="1"/>
    <col min="12551" max="12551" width="13.25" style="329" customWidth="1"/>
    <col min="12552" max="12800" width="9" style="329"/>
    <col min="12801" max="12801" width="3.875" style="329" customWidth="1"/>
    <col min="12802" max="12802" width="45.625" style="329" customWidth="1"/>
    <col min="12803" max="12803" width="9" style="329"/>
    <col min="12804" max="12804" width="19.875" style="329" customWidth="1"/>
    <col min="12805" max="12805" width="20.5" style="329" customWidth="1"/>
    <col min="12806" max="12806" width="15.5" style="329" customWidth="1"/>
    <col min="12807" max="12807" width="13.25" style="329" customWidth="1"/>
    <col min="12808" max="13056" width="9" style="329"/>
    <col min="13057" max="13057" width="3.875" style="329" customWidth="1"/>
    <col min="13058" max="13058" width="45.625" style="329" customWidth="1"/>
    <col min="13059" max="13059" width="9" style="329"/>
    <col min="13060" max="13060" width="19.875" style="329" customWidth="1"/>
    <col min="13061" max="13061" width="20.5" style="329" customWidth="1"/>
    <col min="13062" max="13062" width="15.5" style="329" customWidth="1"/>
    <col min="13063" max="13063" width="13.25" style="329" customWidth="1"/>
    <col min="13064" max="13312" width="9" style="329"/>
    <col min="13313" max="13313" width="3.875" style="329" customWidth="1"/>
    <col min="13314" max="13314" width="45.625" style="329" customWidth="1"/>
    <col min="13315" max="13315" width="9" style="329"/>
    <col min="13316" max="13316" width="19.875" style="329" customWidth="1"/>
    <col min="13317" max="13317" width="20.5" style="329" customWidth="1"/>
    <col min="13318" max="13318" width="15.5" style="329" customWidth="1"/>
    <col min="13319" max="13319" width="13.25" style="329" customWidth="1"/>
    <col min="13320" max="13568" width="9" style="329"/>
    <col min="13569" max="13569" width="3.875" style="329" customWidth="1"/>
    <col min="13570" max="13570" width="45.625" style="329" customWidth="1"/>
    <col min="13571" max="13571" width="9" style="329"/>
    <col min="13572" max="13572" width="19.875" style="329" customWidth="1"/>
    <col min="13573" max="13573" width="20.5" style="329" customWidth="1"/>
    <col min="13574" max="13574" width="15.5" style="329" customWidth="1"/>
    <col min="13575" max="13575" width="13.25" style="329" customWidth="1"/>
    <col min="13576" max="13824" width="9" style="329"/>
    <col min="13825" max="13825" width="3.875" style="329" customWidth="1"/>
    <col min="13826" max="13826" width="45.625" style="329" customWidth="1"/>
    <col min="13827" max="13827" width="9" style="329"/>
    <col min="13828" max="13828" width="19.875" style="329" customWidth="1"/>
    <col min="13829" max="13829" width="20.5" style="329" customWidth="1"/>
    <col min="13830" max="13830" width="15.5" style="329" customWidth="1"/>
    <col min="13831" max="13831" width="13.25" style="329" customWidth="1"/>
    <col min="13832" max="14080" width="9" style="329"/>
    <col min="14081" max="14081" width="3.875" style="329" customWidth="1"/>
    <col min="14082" max="14082" width="45.625" style="329" customWidth="1"/>
    <col min="14083" max="14083" width="9" style="329"/>
    <col min="14084" max="14084" width="19.875" style="329" customWidth="1"/>
    <col min="14085" max="14085" width="20.5" style="329" customWidth="1"/>
    <col min="14086" max="14086" width="15.5" style="329" customWidth="1"/>
    <col min="14087" max="14087" width="13.25" style="329" customWidth="1"/>
    <col min="14088" max="14336" width="9" style="329"/>
    <col min="14337" max="14337" width="3.875" style="329" customWidth="1"/>
    <col min="14338" max="14338" width="45.625" style="329" customWidth="1"/>
    <col min="14339" max="14339" width="9" style="329"/>
    <col min="14340" max="14340" width="19.875" style="329" customWidth="1"/>
    <col min="14341" max="14341" width="20.5" style="329" customWidth="1"/>
    <col min="14342" max="14342" width="15.5" style="329" customWidth="1"/>
    <col min="14343" max="14343" width="13.25" style="329" customWidth="1"/>
    <col min="14344" max="14592" width="9" style="329"/>
    <col min="14593" max="14593" width="3.875" style="329" customWidth="1"/>
    <col min="14594" max="14594" width="45.625" style="329" customWidth="1"/>
    <col min="14595" max="14595" width="9" style="329"/>
    <col min="14596" max="14596" width="19.875" style="329" customWidth="1"/>
    <col min="14597" max="14597" width="20.5" style="329" customWidth="1"/>
    <col min="14598" max="14598" width="15.5" style="329" customWidth="1"/>
    <col min="14599" max="14599" width="13.25" style="329" customWidth="1"/>
    <col min="14600" max="14848" width="9" style="329"/>
    <col min="14849" max="14849" width="3.875" style="329" customWidth="1"/>
    <col min="14850" max="14850" width="45.625" style="329" customWidth="1"/>
    <col min="14851" max="14851" width="9" style="329"/>
    <col min="14852" max="14852" width="19.875" style="329" customWidth="1"/>
    <col min="14853" max="14853" width="20.5" style="329" customWidth="1"/>
    <col min="14854" max="14854" width="15.5" style="329" customWidth="1"/>
    <col min="14855" max="14855" width="13.25" style="329" customWidth="1"/>
    <col min="14856" max="15104" width="9" style="329"/>
    <col min="15105" max="15105" width="3.875" style="329" customWidth="1"/>
    <col min="15106" max="15106" width="45.625" style="329" customWidth="1"/>
    <col min="15107" max="15107" width="9" style="329"/>
    <col min="15108" max="15108" width="19.875" style="329" customWidth="1"/>
    <col min="15109" max="15109" width="20.5" style="329" customWidth="1"/>
    <col min="15110" max="15110" width="15.5" style="329" customWidth="1"/>
    <col min="15111" max="15111" width="13.25" style="329" customWidth="1"/>
    <col min="15112" max="15360" width="9" style="329"/>
    <col min="15361" max="15361" width="3.875" style="329" customWidth="1"/>
    <col min="15362" max="15362" width="45.625" style="329" customWidth="1"/>
    <col min="15363" max="15363" width="9" style="329"/>
    <col min="15364" max="15364" width="19.875" style="329" customWidth="1"/>
    <col min="15365" max="15365" width="20.5" style="329" customWidth="1"/>
    <col min="15366" max="15366" width="15.5" style="329" customWidth="1"/>
    <col min="15367" max="15367" width="13.25" style="329" customWidth="1"/>
    <col min="15368" max="15616" width="9" style="329"/>
    <col min="15617" max="15617" width="3.875" style="329" customWidth="1"/>
    <col min="15618" max="15618" width="45.625" style="329" customWidth="1"/>
    <col min="15619" max="15619" width="9" style="329"/>
    <col min="15620" max="15620" width="19.875" style="329" customWidth="1"/>
    <col min="15621" max="15621" width="20.5" style="329" customWidth="1"/>
    <col min="15622" max="15622" width="15.5" style="329" customWidth="1"/>
    <col min="15623" max="15623" width="13.25" style="329" customWidth="1"/>
    <col min="15624" max="15872" width="9" style="329"/>
    <col min="15873" max="15873" width="3.875" style="329" customWidth="1"/>
    <col min="15874" max="15874" width="45.625" style="329" customWidth="1"/>
    <col min="15875" max="15875" width="9" style="329"/>
    <col min="15876" max="15876" width="19.875" style="329" customWidth="1"/>
    <col min="15877" max="15877" width="20.5" style="329" customWidth="1"/>
    <col min="15878" max="15878" width="15.5" style="329" customWidth="1"/>
    <col min="15879" max="15879" width="13.25" style="329" customWidth="1"/>
    <col min="15880" max="16128" width="9" style="329"/>
    <col min="16129" max="16129" width="3.875" style="329" customWidth="1"/>
    <col min="16130" max="16130" width="45.625" style="329" customWidth="1"/>
    <col min="16131" max="16131" width="9" style="329"/>
    <col min="16132" max="16132" width="19.875" style="329" customWidth="1"/>
    <col min="16133" max="16133" width="20.5" style="329" customWidth="1"/>
    <col min="16134" max="16134" width="15.5" style="329" customWidth="1"/>
    <col min="16135" max="16135" width="13.25" style="329" customWidth="1"/>
    <col min="16136" max="16384" width="9" style="329"/>
  </cols>
  <sheetData>
    <row r="1" spans="1:5" ht="19.5" customHeight="1">
      <c r="A1" s="324" t="s">
        <v>297</v>
      </c>
    </row>
    <row r="2" spans="1:5" ht="9.75" customHeight="1">
      <c r="A2" s="324"/>
    </row>
    <row r="3" spans="1:5" ht="19.5" customHeight="1">
      <c r="A3" s="329" t="s">
        <v>248</v>
      </c>
    </row>
    <row r="4" spans="1:5" ht="18.95" customHeight="1">
      <c r="B4" s="353" t="s">
        <v>249</v>
      </c>
      <c r="C4" s="330" t="s">
        <v>250</v>
      </c>
      <c r="D4" s="824" t="s">
        <v>251</v>
      </c>
      <c r="E4" s="825"/>
    </row>
    <row r="5" spans="1:5" ht="24.95" customHeight="1">
      <c r="B5" s="331" t="s">
        <v>293</v>
      </c>
      <c r="C5" s="332" t="s">
        <v>16</v>
      </c>
      <c r="D5" s="354" t="s">
        <v>252</v>
      </c>
      <c r="E5" s="333" t="s">
        <v>253</v>
      </c>
    </row>
    <row r="6" spans="1:5" ht="24.95" customHeight="1">
      <c r="B6" s="334" t="s">
        <v>254</v>
      </c>
      <c r="C6" s="335" t="s">
        <v>16</v>
      </c>
      <c r="D6" s="345" t="s">
        <v>279</v>
      </c>
      <c r="E6" s="336"/>
    </row>
    <row r="7" spans="1:5" ht="24.95" customHeight="1">
      <c r="B7" s="337" t="s">
        <v>284</v>
      </c>
      <c r="C7" s="338" t="s">
        <v>16</v>
      </c>
      <c r="D7" s="355" t="s">
        <v>252</v>
      </c>
      <c r="E7" s="336" t="s">
        <v>253</v>
      </c>
    </row>
    <row r="8" spans="1:5" ht="24.95" customHeight="1">
      <c r="B8" s="339" t="s">
        <v>255</v>
      </c>
      <c r="C8" s="340" t="s">
        <v>16</v>
      </c>
      <c r="D8" s="350" t="s">
        <v>272</v>
      </c>
      <c r="E8" s="342"/>
    </row>
    <row r="9" spans="1:5">
      <c r="B9" s="343" t="s">
        <v>256</v>
      </c>
    </row>
    <row r="11" spans="1:5" ht="18.75" customHeight="1">
      <c r="A11" s="329" t="s">
        <v>257</v>
      </c>
    </row>
    <row r="12" spans="1:5" ht="18.95" customHeight="1">
      <c r="B12" s="330" t="s">
        <v>249</v>
      </c>
      <c r="C12" s="330" t="s">
        <v>250</v>
      </c>
      <c r="D12" s="824" t="s">
        <v>251</v>
      </c>
      <c r="E12" s="825"/>
    </row>
    <row r="13" spans="1:5" ht="24.95" customHeight="1">
      <c r="B13" s="331" t="s">
        <v>294</v>
      </c>
      <c r="C13" s="332" t="s">
        <v>16</v>
      </c>
      <c r="D13" s="344" t="s">
        <v>252</v>
      </c>
      <c r="E13" s="333" t="s">
        <v>253</v>
      </c>
    </row>
    <row r="14" spans="1:5" ht="24.95" customHeight="1">
      <c r="B14" s="334" t="s">
        <v>254</v>
      </c>
      <c r="C14" s="335" t="s">
        <v>16</v>
      </c>
      <c r="D14" s="345" t="s">
        <v>279</v>
      </c>
      <c r="E14" s="346"/>
    </row>
    <row r="15" spans="1:5" ht="24.95" customHeight="1">
      <c r="B15" s="337" t="s">
        <v>284</v>
      </c>
      <c r="C15" s="335" t="s">
        <v>16</v>
      </c>
      <c r="D15" s="345" t="s">
        <v>252</v>
      </c>
      <c r="E15" s="336" t="s">
        <v>253</v>
      </c>
    </row>
    <row r="16" spans="1:5" ht="24.95" customHeight="1">
      <c r="B16" s="337" t="s">
        <v>258</v>
      </c>
      <c r="C16" s="335" t="s">
        <v>16</v>
      </c>
      <c r="D16" s="355" t="s">
        <v>283</v>
      </c>
      <c r="E16" s="336" t="s">
        <v>253</v>
      </c>
    </row>
    <row r="17" spans="1:5" ht="24.95" customHeight="1">
      <c r="B17" s="339" t="s">
        <v>259</v>
      </c>
      <c r="C17" s="347" t="s">
        <v>16</v>
      </c>
      <c r="D17" s="341"/>
      <c r="E17" s="348"/>
    </row>
    <row r="18" spans="1:5">
      <c r="B18" s="343" t="s">
        <v>256</v>
      </c>
    </row>
    <row r="20" spans="1:5" ht="18" customHeight="1">
      <c r="A20" s="329" t="s">
        <v>281</v>
      </c>
    </row>
    <row r="21" spans="1:5" ht="24.95" customHeight="1">
      <c r="B21" s="330" t="s">
        <v>249</v>
      </c>
      <c r="C21" s="330" t="s">
        <v>250</v>
      </c>
      <c r="D21" s="824" t="s">
        <v>251</v>
      </c>
      <c r="E21" s="825"/>
    </row>
    <row r="22" spans="1:5" ht="24.95" customHeight="1">
      <c r="B22" s="334" t="s">
        <v>282</v>
      </c>
      <c r="C22" s="332" t="s">
        <v>16</v>
      </c>
      <c r="D22" s="344" t="s">
        <v>285</v>
      </c>
      <c r="E22" s="333" t="s">
        <v>253</v>
      </c>
    </row>
    <row r="23" spans="1:5" ht="24.95" customHeight="1">
      <c r="B23" s="337" t="s">
        <v>288</v>
      </c>
      <c r="C23" s="335" t="s">
        <v>16</v>
      </c>
      <c r="D23" s="345" t="s">
        <v>252</v>
      </c>
      <c r="E23" s="336" t="s">
        <v>253</v>
      </c>
    </row>
    <row r="24" spans="1:5" ht="24.95" customHeight="1">
      <c r="B24" s="349" t="s">
        <v>292</v>
      </c>
      <c r="C24" s="335"/>
      <c r="D24" s="360" t="s">
        <v>252</v>
      </c>
      <c r="E24" s="361" t="s">
        <v>253</v>
      </c>
    </row>
    <row r="25" spans="1:5">
      <c r="B25" s="343" t="s">
        <v>286</v>
      </c>
      <c r="C25" s="352"/>
      <c r="D25" s="352"/>
      <c r="E25" s="352"/>
    </row>
    <row r="26" spans="1:5">
      <c r="D26" s="359"/>
      <c r="E26" s="359"/>
    </row>
    <row r="27" spans="1:5" ht="18" customHeight="1">
      <c r="A27" s="329" t="s">
        <v>280</v>
      </c>
      <c r="D27" s="359"/>
      <c r="E27" s="359"/>
    </row>
    <row r="28" spans="1:5" ht="24.95" customHeight="1">
      <c r="B28" s="330" t="s">
        <v>249</v>
      </c>
      <c r="C28" s="330" t="s">
        <v>250</v>
      </c>
      <c r="D28" s="824" t="s">
        <v>251</v>
      </c>
      <c r="E28" s="825"/>
    </row>
    <row r="29" spans="1:5" ht="33.75" customHeight="1">
      <c r="B29" s="362" t="s">
        <v>291</v>
      </c>
      <c r="C29" s="330" t="s">
        <v>16</v>
      </c>
      <c r="D29" s="357" t="s">
        <v>287</v>
      </c>
      <c r="E29" s="358" t="s">
        <v>253</v>
      </c>
    </row>
    <row r="31" spans="1:5" ht="19.5" customHeight="1">
      <c r="A31" s="324" t="s">
        <v>260</v>
      </c>
    </row>
    <row r="32" spans="1:5" ht="18.95" customHeight="1">
      <c r="B32" s="330" t="s">
        <v>249</v>
      </c>
      <c r="C32" s="330" t="s">
        <v>250</v>
      </c>
      <c r="D32" s="824" t="s">
        <v>251</v>
      </c>
      <c r="E32" s="825"/>
    </row>
    <row r="33" spans="2:5" ht="24.95" customHeight="1">
      <c r="B33" s="331" t="s">
        <v>289</v>
      </c>
      <c r="C33" s="332" t="s">
        <v>16</v>
      </c>
      <c r="D33" s="344" t="s">
        <v>252</v>
      </c>
      <c r="E33" s="333" t="s">
        <v>253</v>
      </c>
    </row>
    <row r="34" spans="2:5" ht="24.95" customHeight="1">
      <c r="B34" s="334" t="s">
        <v>290</v>
      </c>
      <c r="C34" s="347" t="s">
        <v>16</v>
      </c>
      <c r="D34" s="350" t="s">
        <v>252</v>
      </c>
      <c r="E34" s="351" t="s">
        <v>253</v>
      </c>
    </row>
    <row r="35" spans="2:5" ht="19.5" customHeight="1">
      <c r="B35" s="352"/>
      <c r="D35" s="352"/>
      <c r="E35" s="352"/>
    </row>
  </sheetData>
  <mergeCells count="5">
    <mergeCell ref="D4:E4"/>
    <mergeCell ref="D12:E12"/>
    <mergeCell ref="D32:E32"/>
    <mergeCell ref="D21:E21"/>
    <mergeCell ref="D28:E28"/>
  </mergeCells>
  <phoneticPr fontId="3"/>
  <dataValidations disablePrompts="1" count="1">
    <dataValidation type="list" allowBlank="1" showInputMessage="1" showErrorMessage="1" sqref="C5:C8 IY5:IY8 SU5:SU8 ACQ5:ACQ8 AMM5:AMM8 AWI5:AWI8 BGE5:BGE8 BQA5:BQA8 BZW5:BZW8 CJS5:CJS8 CTO5:CTO8 DDK5:DDK8 DNG5:DNG8 DXC5:DXC8 EGY5:EGY8 EQU5:EQU8 FAQ5:FAQ8 FKM5:FKM8 FUI5:FUI8 GEE5:GEE8 GOA5:GOA8 GXW5:GXW8 HHS5:HHS8 HRO5:HRO8 IBK5:IBK8 ILG5:ILG8 IVC5:IVC8 JEY5:JEY8 JOU5:JOU8 JYQ5:JYQ8 KIM5:KIM8 KSI5:KSI8 LCE5:LCE8 LMA5:LMA8 LVW5:LVW8 MFS5:MFS8 MPO5:MPO8 MZK5:MZK8 NJG5:NJG8 NTC5:NTC8 OCY5:OCY8 OMU5:OMU8 OWQ5:OWQ8 PGM5:PGM8 PQI5:PQI8 QAE5:QAE8 QKA5:QKA8 QTW5:QTW8 RDS5:RDS8 RNO5:RNO8 RXK5:RXK8 SHG5:SHG8 SRC5:SRC8 TAY5:TAY8 TKU5:TKU8 TUQ5:TUQ8 UEM5:UEM8 UOI5:UOI8 UYE5:UYE8 VIA5:VIA8 VRW5:VRW8 WBS5:WBS8 WLO5:WLO8 WVK5:WVK8 C65547:C65550 IY65547:IY65550 SU65547:SU65550 ACQ65547:ACQ65550 AMM65547:AMM65550 AWI65547:AWI65550 BGE65547:BGE65550 BQA65547:BQA65550 BZW65547:BZW65550 CJS65547:CJS65550 CTO65547:CTO65550 DDK65547:DDK65550 DNG65547:DNG65550 DXC65547:DXC65550 EGY65547:EGY65550 EQU65547:EQU65550 FAQ65547:FAQ65550 FKM65547:FKM65550 FUI65547:FUI65550 GEE65547:GEE65550 GOA65547:GOA65550 GXW65547:GXW65550 HHS65547:HHS65550 HRO65547:HRO65550 IBK65547:IBK65550 ILG65547:ILG65550 IVC65547:IVC65550 JEY65547:JEY65550 JOU65547:JOU65550 JYQ65547:JYQ65550 KIM65547:KIM65550 KSI65547:KSI65550 LCE65547:LCE65550 LMA65547:LMA65550 LVW65547:LVW65550 MFS65547:MFS65550 MPO65547:MPO65550 MZK65547:MZK65550 NJG65547:NJG65550 NTC65547:NTC65550 OCY65547:OCY65550 OMU65547:OMU65550 OWQ65547:OWQ65550 PGM65547:PGM65550 PQI65547:PQI65550 QAE65547:QAE65550 QKA65547:QKA65550 QTW65547:QTW65550 RDS65547:RDS65550 RNO65547:RNO65550 RXK65547:RXK65550 SHG65547:SHG65550 SRC65547:SRC65550 TAY65547:TAY65550 TKU65547:TKU65550 TUQ65547:TUQ65550 UEM65547:UEM65550 UOI65547:UOI65550 UYE65547:UYE65550 VIA65547:VIA65550 VRW65547:VRW65550 WBS65547:WBS65550 WLO65547:WLO65550 WVK65547:WVK65550 C131083:C131086 IY131083:IY131086 SU131083:SU131086 ACQ131083:ACQ131086 AMM131083:AMM131086 AWI131083:AWI131086 BGE131083:BGE131086 BQA131083:BQA131086 BZW131083:BZW131086 CJS131083:CJS131086 CTO131083:CTO131086 DDK131083:DDK131086 DNG131083:DNG131086 DXC131083:DXC131086 EGY131083:EGY131086 EQU131083:EQU131086 FAQ131083:FAQ131086 FKM131083:FKM131086 FUI131083:FUI131086 GEE131083:GEE131086 GOA131083:GOA131086 GXW131083:GXW131086 HHS131083:HHS131086 HRO131083:HRO131086 IBK131083:IBK131086 ILG131083:ILG131086 IVC131083:IVC131086 JEY131083:JEY131086 JOU131083:JOU131086 JYQ131083:JYQ131086 KIM131083:KIM131086 KSI131083:KSI131086 LCE131083:LCE131086 LMA131083:LMA131086 LVW131083:LVW131086 MFS131083:MFS131086 MPO131083:MPO131086 MZK131083:MZK131086 NJG131083:NJG131086 NTC131083:NTC131086 OCY131083:OCY131086 OMU131083:OMU131086 OWQ131083:OWQ131086 PGM131083:PGM131086 PQI131083:PQI131086 QAE131083:QAE131086 QKA131083:QKA131086 QTW131083:QTW131086 RDS131083:RDS131086 RNO131083:RNO131086 RXK131083:RXK131086 SHG131083:SHG131086 SRC131083:SRC131086 TAY131083:TAY131086 TKU131083:TKU131086 TUQ131083:TUQ131086 UEM131083:UEM131086 UOI131083:UOI131086 UYE131083:UYE131086 VIA131083:VIA131086 VRW131083:VRW131086 WBS131083:WBS131086 WLO131083:WLO131086 WVK131083:WVK131086 C196619:C196622 IY196619:IY196622 SU196619:SU196622 ACQ196619:ACQ196622 AMM196619:AMM196622 AWI196619:AWI196622 BGE196619:BGE196622 BQA196619:BQA196622 BZW196619:BZW196622 CJS196619:CJS196622 CTO196619:CTO196622 DDK196619:DDK196622 DNG196619:DNG196622 DXC196619:DXC196622 EGY196619:EGY196622 EQU196619:EQU196622 FAQ196619:FAQ196622 FKM196619:FKM196622 FUI196619:FUI196622 GEE196619:GEE196622 GOA196619:GOA196622 GXW196619:GXW196622 HHS196619:HHS196622 HRO196619:HRO196622 IBK196619:IBK196622 ILG196619:ILG196622 IVC196619:IVC196622 JEY196619:JEY196622 JOU196619:JOU196622 JYQ196619:JYQ196622 KIM196619:KIM196622 KSI196619:KSI196622 LCE196619:LCE196622 LMA196619:LMA196622 LVW196619:LVW196622 MFS196619:MFS196622 MPO196619:MPO196622 MZK196619:MZK196622 NJG196619:NJG196622 NTC196619:NTC196622 OCY196619:OCY196622 OMU196619:OMU196622 OWQ196619:OWQ196622 PGM196619:PGM196622 PQI196619:PQI196622 QAE196619:QAE196622 QKA196619:QKA196622 QTW196619:QTW196622 RDS196619:RDS196622 RNO196619:RNO196622 RXK196619:RXK196622 SHG196619:SHG196622 SRC196619:SRC196622 TAY196619:TAY196622 TKU196619:TKU196622 TUQ196619:TUQ196622 UEM196619:UEM196622 UOI196619:UOI196622 UYE196619:UYE196622 VIA196619:VIA196622 VRW196619:VRW196622 WBS196619:WBS196622 WLO196619:WLO196622 WVK196619:WVK196622 C262155:C262158 IY262155:IY262158 SU262155:SU262158 ACQ262155:ACQ262158 AMM262155:AMM262158 AWI262155:AWI262158 BGE262155:BGE262158 BQA262155:BQA262158 BZW262155:BZW262158 CJS262155:CJS262158 CTO262155:CTO262158 DDK262155:DDK262158 DNG262155:DNG262158 DXC262155:DXC262158 EGY262155:EGY262158 EQU262155:EQU262158 FAQ262155:FAQ262158 FKM262155:FKM262158 FUI262155:FUI262158 GEE262155:GEE262158 GOA262155:GOA262158 GXW262155:GXW262158 HHS262155:HHS262158 HRO262155:HRO262158 IBK262155:IBK262158 ILG262155:ILG262158 IVC262155:IVC262158 JEY262155:JEY262158 JOU262155:JOU262158 JYQ262155:JYQ262158 KIM262155:KIM262158 KSI262155:KSI262158 LCE262155:LCE262158 LMA262155:LMA262158 LVW262155:LVW262158 MFS262155:MFS262158 MPO262155:MPO262158 MZK262155:MZK262158 NJG262155:NJG262158 NTC262155:NTC262158 OCY262155:OCY262158 OMU262155:OMU262158 OWQ262155:OWQ262158 PGM262155:PGM262158 PQI262155:PQI262158 QAE262155:QAE262158 QKA262155:QKA262158 QTW262155:QTW262158 RDS262155:RDS262158 RNO262155:RNO262158 RXK262155:RXK262158 SHG262155:SHG262158 SRC262155:SRC262158 TAY262155:TAY262158 TKU262155:TKU262158 TUQ262155:TUQ262158 UEM262155:UEM262158 UOI262155:UOI262158 UYE262155:UYE262158 VIA262155:VIA262158 VRW262155:VRW262158 WBS262155:WBS262158 WLO262155:WLO262158 WVK262155:WVK262158 C327691:C327694 IY327691:IY327694 SU327691:SU327694 ACQ327691:ACQ327694 AMM327691:AMM327694 AWI327691:AWI327694 BGE327691:BGE327694 BQA327691:BQA327694 BZW327691:BZW327694 CJS327691:CJS327694 CTO327691:CTO327694 DDK327691:DDK327694 DNG327691:DNG327694 DXC327691:DXC327694 EGY327691:EGY327694 EQU327691:EQU327694 FAQ327691:FAQ327694 FKM327691:FKM327694 FUI327691:FUI327694 GEE327691:GEE327694 GOA327691:GOA327694 GXW327691:GXW327694 HHS327691:HHS327694 HRO327691:HRO327694 IBK327691:IBK327694 ILG327691:ILG327694 IVC327691:IVC327694 JEY327691:JEY327694 JOU327691:JOU327694 JYQ327691:JYQ327694 KIM327691:KIM327694 KSI327691:KSI327694 LCE327691:LCE327694 LMA327691:LMA327694 LVW327691:LVW327694 MFS327691:MFS327694 MPO327691:MPO327694 MZK327691:MZK327694 NJG327691:NJG327694 NTC327691:NTC327694 OCY327691:OCY327694 OMU327691:OMU327694 OWQ327691:OWQ327694 PGM327691:PGM327694 PQI327691:PQI327694 QAE327691:QAE327694 QKA327691:QKA327694 QTW327691:QTW327694 RDS327691:RDS327694 RNO327691:RNO327694 RXK327691:RXK327694 SHG327691:SHG327694 SRC327691:SRC327694 TAY327691:TAY327694 TKU327691:TKU327694 TUQ327691:TUQ327694 UEM327691:UEM327694 UOI327691:UOI327694 UYE327691:UYE327694 VIA327691:VIA327694 VRW327691:VRW327694 WBS327691:WBS327694 WLO327691:WLO327694 WVK327691:WVK327694 C393227:C393230 IY393227:IY393230 SU393227:SU393230 ACQ393227:ACQ393230 AMM393227:AMM393230 AWI393227:AWI393230 BGE393227:BGE393230 BQA393227:BQA393230 BZW393227:BZW393230 CJS393227:CJS393230 CTO393227:CTO393230 DDK393227:DDK393230 DNG393227:DNG393230 DXC393227:DXC393230 EGY393227:EGY393230 EQU393227:EQU393230 FAQ393227:FAQ393230 FKM393227:FKM393230 FUI393227:FUI393230 GEE393227:GEE393230 GOA393227:GOA393230 GXW393227:GXW393230 HHS393227:HHS393230 HRO393227:HRO393230 IBK393227:IBK393230 ILG393227:ILG393230 IVC393227:IVC393230 JEY393227:JEY393230 JOU393227:JOU393230 JYQ393227:JYQ393230 KIM393227:KIM393230 KSI393227:KSI393230 LCE393227:LCE393230 LMA393227:LMA393230 LVW393227:LVW393230 MFS393227:MFS393230 MPO393227:MPO393230 MZK393227:MZK393230 NJG393227:NJG393230 NTC393227:NTC393230 OCY393227:OCY393230 OMU393227:OMU393230 OWQ393227:OWQ393230 PGM393227:PGM393230 PQI393227:PQI393230 QAE393227:QAE393230 QKA393227:QKA393230 QTW393227:QTW393230 RDS393227:RDS393230 RNO393227:RNO393230 RXK393227:RXK393230 SHG393227:SHG393230 SRC393227:SRC393230 TAY393227:TAY393230 TKU393227:TKU393230 TUQ393227:TUQ393230 UEM393227:UEM393230 UOI393227:UOI393230 UYE393227:UYE393230 VIA393227:VIA393230 VRW393227:VRW393230 WBS393227:WBS393230 WLO393227:WLO393230 WVK393227:WVK393230 C458763:C458766 IY458763:IY458766 SU458763:SU458766 ACQ458763:ACQ458766 AMM458763:AMM458766 AWI458763:AWI458766 BGE458763:BGE458766 BQA458763:BQA458766 BZW458763:BZW458766 CJS458763:CJS458766 CTO458763:CTO458766 DDK458763:DDK458766 DNG458763:DNG458766 DXC458763:DXC458766 EGY458763:EGY458766 EQU458763:EQU458766 FAQ458763:FAQ458766 FKM458763:FKM458766 FUI458763:FUI458766 GEE458763:GEE458766 GOA458763:GOA458766 GXW458763:GXW458766 HHS458763:HHS458766 HRO458763:HRO458766 IBK458763:IBK458766 ILG458763:ILG458766 IVC458763:IVC458766 JEY458763:JEY458766 JOU458763:JOU458766 JYQ458763:JYQ458766 KIM458763:KIM458766 KSI458763:KSI458766 LCE458763:LCE458766 LMA458763:LMA458766 LVW458763:LVW458766 MFS458763:MFS458766 MPO458763:MPO458766 MZK458763:MZK458766 NJG458763:NJG458766 NTC458763:NTC458766 OCY458763:OCY458766 OMU458763:OMU458766 OWQ458763:OWQ458766 PGM458763:PGM458766 PQI458763:PQI458766 QAE458763:QAE458766 QKA458763:QKA458766 QTW458763:QTW458766 RDS458763:RDS458766 RNO458763:RNO458766 RXK458763:RXK458766 SHG458763:SHG458766 SRC458763:SRC458766 TAY458763:TAY458766 TKU458763:TKU458766 TUQ458763:TUQ458766 UEM458763:UEM458766 UOI458763:UOI458766 UYE458763:UYE458766 VIA458763:VIA458766 VRW458763:VRW458766 WBS458763:WBS458766 WLO458763:WLO458766 WVK458763:WVK458766 C524299:C524302 IY524299:IY524302 SU524299:SU524302 ACQ524299:ACQ524302 AMM524299:AMM524302 AWI524299:AWI524302 BGE524299:BGE524302 BQA524299:BQA524302 BZW524299:BZW524302 CJS524299:CJS524302 CTO524299:CTO524302 DDK524299:DDK524302 DNG524299:DNG524302 DXC524299:DXC524302 EGY524299:EGY524302 EQU524299:EQU524302 FAQ524299:FAQ524302 FKM524299:FKM524302 FUI524299:FUI524302 GEE524299:GEE524302 GOA524299:GOA524302 GXW524299:GXW524302 HHS524299:HHS524302 HRO524299:HRO524302 IBK524299:IBK524302 ILG524299:ILG524302 IVC524299:IVC524302 JEY524299:JEY524302 JOU524299:JOU524302 JYQ524299:JYQ524302 KIM524299:KIM524302 KSI524299:KSI524302 LCE524299:LCE524302 LMA524299:LMA524302 LVW524299:LVW524302 MFS524299:MFS524302 MPO524299:MPO524302 MZK524299:MZK524302 NJG524299:NJG524302 NTC524299:NTC524302 OCY524299:OCY524302 OMU524299:OMU524302 OWQ524299:OWQ524302 PGM524299:PGM524302 PQI524299:PQI524302 QAE524299:QAE524302 QKA524299:QKA524302 QTW524299:QTW524302 RDS524299:RDS524302 RNO524299:RNO524302 RXK524299:RXK524302 SHG524299:SHG524302 SRC524299:SRC524302 TAY524299:TAY524302 TKU524299:TKU524302 TUQ524299:TUQ524302 UEM524299:UEM524302 UOI524299:UOI524302 UYE524299:UYE524302 VIA524299:VIA524302 VRW524299:VRW524302 WBS524299:WBS524302 WLO524299:WLO524302 WVK524299:WVK524302 C589835:C589838 IY589835:IY589838 SU589835:SU589838 ACQ589835:ACQ589838 AMM589835:AMM589838 AWI589835:AWI589838 BGE589835:BGE589838 BQA589835:BQA589838 BZW589835:BZW589838 CJS589835:CJS589838 CTO589835:CTO589838 DDK589835:DDK589838 DNG589835:DNG589838 DXC589835:DXC589838 EGY589835:EGY589838 EQU589835:EQU589838 FAQ589835:FAQ589838 FKM589835:FKM589838 FUI589835:FUI589838 GEE589835:GEE589838 GOA589835:GOA589838 GXW589835:GXW589838 HHS589835:HHS589838 HRO589835:HRO589838 IBK589835:IBK589838 ILG589835:ILG589838 IVC589835:IVC589838 JEY589835:JEY589838 JOU589835:JOU589838 JYQ589835:JYQ589838 KIM589835:KIM589838 KSI589835:KSI589838 LCE589835:LCE589838 LMA589835:LMA589838 LVW589835:LVW589838 MFS589835:MFS589838 MPO589835:MPO589838 MZK589835:MZK589838 NJG589835:NJG589838 NTC589835:NTC589838 OCY589835:OCY589838 OMU589835:OMU589838 OWQ589835:OWQ589838 PGM589835:PGM589838 PQI589835:PQI589838 QAE589835:QAE589838 QKA589835:QKA589838 QTW589835:QTW589838 RDS589835:RDS589838 RNO589835:RNO589838 RXK589835:RXK589838 SHG589835:SHG589838 SRC589835:SRC589838 TAY589835:TAY589838 TKU589835:TKU589838 TUQ589835:TUQ589838 UEM589835:UEM589838 UOI589835:UOI589838 UYE589835:UYE589838 VIA589835:VIA589838 VRW589835:VRW589838 WBS589835:WBS589838 WLO589835:WLO589838 WVK589835:WVK589838 C655371:C655374 IY655371:IY655374 SU655371:SU655374 ACQ655371:ACQ655374 AMM655371:AMM655374 AWI655371:AWI655374 BGE655371:BGE655374 BQA655371:BQA655374 BZW655371:BZW655374 CJS655371:CJS655374 CTO655371:CTO655374 DDK655371:DDK655374 DNG655371:DNG655374 DXC655371:DXC655374 EGY655371:EGY655374 EQU655371:EQU655374 FAQ655371:FAQ655374 FKM655371:FKM655374 FUI655371:FUI655374 GEE655371:GEE655374 GOA655371:GOA655374 GXW655371:GXW655374 HHS655371:HHS655374 HRO655371:HRO655374 IBK655371:IBK655374 ILG655371:ILG655374 IVC655371:IVC655374 JEY655371:JEY655374 JOU655371:JOU655374 JYQ655371:JYQ655374 KIM655371:KIM655374 KSI655371:KSI655374 LCE655371:LCE655374 LMA655371:LMA655374 LVW655371:LVW655374 MFS655371:MFS655374 MPO655371:MPO655374 MZK655371:MZK655374 NJG655371:NJG655374 NTC655371:NTC655374 OCY655371:OCY655374 OMU655371:OMU655374 OWQ655371:OWQ655374 PGM655371:PGM655374 PQI655371:PQI655374 QAE655371:QAE655374 QKA655371:QKA655374 QTW655371:QTW655374 RDS655371:RDS655374 RNO655371:RNO655374 RXK655371:RXK655374 SHG655371:SHG655374 SRC655371:SRC655374 TAY655371:TAY655374 TKU655371:TKU655374 TUQ655371:TUQ655374 UEM655371:UEM655374 UOI655371:UOI655374 UYE655371:UYE655374 VIA655371:VIA655374 VRW655371:VRW655374 WBS655371:WBS655374 WLO655371:WLO655374 WVK655371:WVK655374 C720907:C720910 IY720907:IY720910 SU720907:SU720910 ACQ720907:ACQ720910 AMM720907:AMM720910 AWI720907:AWI720910 BGE720907:BGE720910 BQA720907:BQA720910 BZW720907:BZW720910 CJS720907:CJS720910 CTO720907:CTO720910 DDK720907:DDK720910 DNG720907:DNG720910 DXC720907:DXC720910 EGY720907:EGY720910 EQU720907:EQU720910 FAQ720907:FAQ720910 FKM720907:FKM720910 FUI720907:FUI720910 GEE720907:GEE720910 GOA720907:GOA720910 GXW720907:GXW720910 HHS720907:HHS720910 HRO720907:HRO720910 IBK720907:IBK720910 ILG720907:ILG720910 IVC720907:IVC720910 JEY720907:JEY720910 JOU720907:JOU720910 JYQ720907:JYQ720910 KIM720907:KIM720910 KSI720907:KSI720910 LCE720907:LCE720910 LMA720907:LMA720910 LVW720907:LVW720910 MFS720907:MFS720910 MPO720907:MPO720910 MZK720907:MZK720910 NJG720907:NJG720910 NTC720907:NTC720910 OCY720907:OCY720910 OMU720907:OMU720910 OWQ720907:OWQ720910 PGM720907:PGM720910 PQI720907:PQI720910 QAE720907:QAE720910 QKA720907:QKA720910 QTW720907:QTW720910 RDS720907:RDS720910 RNO720907:RNO720910 RXK720907:RXK720910 SHG720907:SHG720910 SRC720907:SRC720910 TAY720907:TAY720910 TKU720907:TKU720910 TUQ720907:TUQ720910 UEM720907:UEM720910 UOI720907:UOI720910 UYE720907:UYE720910 VIA720907:VIA720910 VRW720907:VRW720910 WBS720907:WBS720910 WLO720907:WLO720910 WVK720907:WVK720910 C786443:C786446 IY786443:IY786446 SU786443:SU786446 ACQ786443:ACQ786446 AMM786443:AMM786446 AWI786443:AWI786446 BGE786443:BGE786446 BQA786443:BQA786446 BZW786443:BZW786446 CJS786443:CJS786446 CTO786443:CTO786446 DDK786443:DDK786446 DNG786443:DNG786446 DXC786443:DXC786446 EGY786443:EGY786446 EQU786443:EQU786446 FAQ786443:FAQ786446 FKM786443:FKM786446 FUI786443:FUI786446 GEE786443:GEE786446 GOA786443:GOA786446 GXW786443:GXW786446 HHS786443:HHS786446 HRO786443:HRO786446 IBK786443:IBK786446 ILG786443:ILG786446 IVC786443:IVC786446 JEY786443:JEY786446 JOU786443:JOU786446 JYQ786443:JYQ786446 KIM786443:KIM786446 KSI786443:KSI786446 LCE786443:LCE786446 LMA786443:LMA786446 LVW786443:LVW786446 MFS786443:MFS786446 MPO786443:MPO786446 MZK786443:MZK786446 NJG786443:NJG786446 NTC786443:NTC786446 OCY786443:OCY786446 OMU786443:OMU786446 OWQ786443:OWQ786446 PGM786443:PGM786446 PQI786443:PQI786446 QAE786443:QAE786446 QKA786443:QKA786446 QTW786443:QTW786446 RDS786443:RDS786446 RNO786443:RNO786446 RXK786443:RXK786446 SHG786443:SHG786446 SRC786443:SRC786446 TAY786443:TAY786446 TKU786443:TKU786446 TUQ786443:TUQ786446 UEM786443:UEM786446 UOI786443:UOI786446 UYE786443:UYE786446 VIA786443:VIA786446 VRW786443:VRW786446 WBS786443:WBS786446 WLO786443:WLO786446 WVK786443:WVK786446 C851979:C851982 IY851979:IY851982 SU851979:SU851982 ACQ851979:ACQ851982 AMM851979:AMM851982 AWI851979:AWI851982 BGE851979:BGE851982 BQA851979:BQA851982 BZW851979:BZW851982 CJS851979:CJS851982 CTO851979:CTO851982 DDK851979:DDK851982 DNG851979:DNG851982 DXC851979:DXC851982 EGY851979:EGY851982 EQU851979:EQU851982 FAQ851979:FAQ851982 FKM851979:FKM851982 FUI851979:FUI851982 GEE851979:GEE851982 GOA851979:GOA851982 GXW851979:GXW851982 HHS851979:HHS851982 HRO851979:HRO851982 IBK851979:IBK851982 ILG851979:ILG851982 IVC851979:IVC851982 JEY851979:JEY851982 JOU851979:JOU851982 JYQ851979:JYQ851982 KIM851979:KIM851982 KSI851979:KSI851982 LCE851979:LCE851982 LMA851979:LMA851982 LVW851979:LVW851982 MFS851979:MFS851982 MPO851979:MPO851982 MZK851979:MZK851982 NJG851979:NJG851982 NTC851979:NTC851982 OCY851979:OCY851982 OMU851979:OMU851982 OWQ851979:OWQ851982 PGM851979:PGM851982 PQI851979:PQI851982 QAE851979:QAE851982 QKA851979:QKA851982 QTW851979:QTW851982 RDS851979:RDS851982 RNO851979:RNO851982 RXK851979:RXK851982 SHG851979:SHG851982 SRC851979:SRC851982 TAY851979:TAY851982 TKU851979:TKU851982 TUQ851979:TUQ851982 UEM851979:UEM851982 UOI851979:UOI851982 UYE851979:UYE851982 VIA851979:VIA851982 VRW851979:VRW851982 WBS851979:WBS851982 WLO851979:WLO851982 WVK851979:WVK851982 C917515:C917518 IY917515:IY917518 SU917515:SU917518 ACQ917515:ACQ917518 AMM917515:AMM917518 AWI917515:AWI917518 BGE917515:BGE917518 BQA917515:BQA917518 BZW917515:BZW917518 CJS917515:CJS917518 CTO917515:CTO917518 DDK917515:DDK917518 DNG917515:DNG917518 DXC917515:DXC917518 EGY917515:EGY917518 EQU917515:EQU917518 FAQ917515:FAQ917518 FKM917515:FKM917518 FUI917515:FUI917518 GEE917515:GEE917518 GOA917515:GOA917518 GXW917515:GXW917518 HHS917515:HHS917518 HRO917515:HRO917518 IBK917515:IBK917518 ILG917515:ILG917518 IVC917515:IVC917518 JEY917515:JEY917518 JOU917515:JOU917518 JYQ917515:JYQ917518 KIM917515:KIM917518 KSI917515:KSI917518 LCE917515:LCE917518 LMA917515:LMA917518 LVW917515:LVW917518 MFS917515:MFS917518 MPO917515:MPO917518 MZK917515:MZK917518 NJG917515:NJG917518 NTC917515:NTC917518 OCY917515:OCY917518 OMU917515:OMU917518 OWQ917515:OWQ917518 PGM917515:PGM917518 PQI917515:PQI917518 QAE917515:QAE917518 QKA917515:QKA917518 QTW917515:QTW917518 RDS917515:RDS917518 RNO917515:RNO917518 RXK917515:RXK917518 SHG917515:SHG917518 SRC917515:SRC917518 TAY917515:TAY917518 TKU917515:TKU917518 TUQ917515:TUQ917518 UEM917515:UEM917518 UOI917515:UOI917518 UYE917515:UYE917518 VIA917515:VIA917518 VRW917515:VRW917518 WBS917515:WBS917518 WLO917515:WLO917518 WVK917515:WVK917518 C983051:C983054 IY983051:IY983054 SU983051:SU983054 ACQ983051:ACQ983054 AMM983051:AMM983054 AWI983051:AWI983054 BGE983051:BGE983054 BQA983051:BQA983054 BZW983051:BZW983054 CJS983051:CJS983054 CTO983051:CTO983054 DDK983051:DDK983054 DNG983051:DNG983054 DXC983051:DXC983054 EGY983051:EGY983054 EQU983051:EQU983054 FAQ983051:FAQ983054 FKM983051:FKM983054 FUI983051:FUI983054 GEE983051:GEE983054 GOA983051:GOA983054 GXW983051:GXW983054 HHS983051:HHS983054 HRO983051:HRO983054 IBK983051:IBK983054 ILG983051:ILG983054 IVC983051:IVC983054 JEY983051:JEY983054 JOU983051:JOU983054 JYQ983051:JYQ983054 KIM983051:KIM983054 KSI983051:KSI983054 LCE983051:LCE983054 LMA983051:LMA983054 LVW983051:LVW983054 MFS983051:MFS983054 MPO983051:MPO983054 MZK983051:MZK983054 NJG983051:NJG983054 NTC983051:NTC983054 OCY983051:OCY983054 OMU983051:OMU983054 OWQ983051:OWQ983054 PGM983051:PGM983054 PQI983051:PQI983054 QAE983051:QAE983054 QKA983051:QKA983054 QTW983051:QTW983054 RDS983051:RDS983054 RNO983051:RNO983054 RXK983051:RXK983054 SHG983051:SHG983054 SRC983051:SRC983054 TAY983051:TAY983054 TKU983051:TKU983054 TUQ983051:TUQ983054 UEM983051:UEM983054 UOI983051:UOI983054 UYE983051:UYE983054 VIA983051:VIA983054 VRW983051:VRW983054 WBS983051:WBS983054 WLO983051:WLO983054 WVK983051:WVK983054 C13:C17 IY13:IY17 SU13:SU17 ACQ13:ACQ17 AMM13:AMM17 AWI13:AWI17 BGE13:BGE17 BQA13:BQA17 BZW13:BZW17 CJS13:CJS17 CTO13:CTO17 DDK13:DDK17 DNG13:DNG17 DXC13:DXC17 EGY13:EGY17 EQU13:EQU17 FAQ13:FAQ17 FKM13:FKM17 FUI13:FUI17 GEE13:GEE17 GOA13:GOA17 GXW13:GXW17 HHS13:HHS17 HRO13:HRO17 IBK13:IBK17 ILG13:ILG17 IVC13:IVC17 JEY13:JEY17 JOU13:JOU17 JYQ13:JYQ17 KIM13:KIM17 KSI13:KSI17 LCE13:LCE17 LMA13:LMA17 LVW13:LVW17 MFS13:MFS17 MPO13:MPO17 MZK13:MZK17 NJG13:NJG17 NTC13:NTC17 OCY13:OCY17 OMU13:OMU17 OWQ13:OWQ17 PGM13:PGM17 PQI13:PQI17 QAE13:QAE17 QKA13:QKA17 QTW13:QTW17 RDS13:RDS17 RNO13:RNO17 RXK13:RXK17 SHG13:SHG17 SRC13:SRC17 TAY13:TAY17 TKU13:TKU17 TUQ13:TUQ17 UEM13:UEM17 UOI13:UOI17 UYE13:UYE17 VIA13:VIA17 VRW13:VRW17 WBS13:WBS17 WLO13:WLO17 WVK13:WVK17 C65555:C65559 IY65555:IY65559 SU65555:SU65559 ACQ65555:ACQ65559 AMM65555:AMM65559 AWI65555:AWI65559 BGE65555:BGE65559 BQA65555:BQA65559 BZW65555:BZW65559 CJS65555:CJS65559 CTO65555:CTO65559 DDK65555:DDK65559 DNG65555:DNG65559 DXC65555:DXC65559 EGY65555:EGY65559 EQU65555:EQU65559 FAQ65555:FAQ65559 FKM65555:FKM65559 FUI65555:FUI65559 GEE65555:GEE65559 GOA65555:GOA65559 GXW65555:GXW65559 HHS65555:HHS65559 HRO65555:HRO65559 IBK65555:IBK65559 ILG65555:ILG65559 IVC65555:IVC65559 JEY65555:JEY65559 JOU65555:JOU65559 JYQ65555:JYQ65559 KIM65555:KIM65559 KSI65555:KSI65559 LCE65555:LCE65559 LMA65555:LMA65559 LVW65555:LVW65559 MFS65555:MFS65559 MPO65555:MPO65559 MZK65555:MZK65559 NJG65555:NJG65559 NTC65555:NTC65559 OCY65555:OCY65559 OMU65555:OMU65559 OWQ65555:OWQ65559 PGM65555:PGM65559 PQI65555:PQI65559 QAE65555:QAE65559 QKA65555:QKA65559 QTW65555:QTW65559 RDS65555:RDS65559 RNO65555:RNO65559 RXK65555:RXK65559 SHG65555:SHG65559 SRC65555:SRC65559 TAY65555:TAY65559 TKU65555:TKU65559 TUQ65555:TUQ65559 UEM65555:UEM65559 UOI65555:UOI65559 UYE65555:UYE65559 VIA65555:VIA65559 VRW65555:VRW65559 WBS65555:WBS65559 WLO65555:WLO65559 WVK65555:WVK65559 C131091:C131095 IY131091:IY131095 SU131091:SU131095 ACQ131091:ACQ131095 AMM131091:AMM131095 AWI131091:AWI131095 BGE131091:BGE131095 BQA131091:BQA131095 BZW131091:BZW131095 CJS131091:CJS131095 CTO131091:CTO131095 DDK131091:DDK131095 DNG131091:DNG131095 DXC131091:DXC131095 EGY131091:EGY131095 EQU131091:EQU131095 FAQ131091:FAQ131095 FKM131091:FKM131095 FUI131091:FUI131095 GEE131091:GEE131095 GOA131091:GOA131095 GXW131091:GXW131095 HHS131091:HHS131095 HRO131091:HRO131095 IBK131091:IBK131095 ILG131091:ILG131095 IVC131091:IVC131095 JEY131091:JEY131095 JOU131091:JOU131095 JYQ131091:JYQ131095 KIM131091:KIM131095 KSI131091:KSI131095 LCE131091:LCE131095 LMA131091:LMA131095 LVW131091:LVW131095 MFS131091:MFS131095 MPO131091:MPO131095 MZK131091:MZK131095 NJG131091:NJG131095 NTC131091:NTC131095 OCY131091:OCY131095 OMU131091:OMU131095 OWQ131091:OWQ131095 PGM131091:PGM131095 PQI131091:PQI131095 QAE131091:QAE131095 QKA131091:QKA131095 QTW131091:QTW131095 RDS131091:RDS131095 RNO131091:RNO131095 RXK131091:RXK131095 SHG131091:SHG131095 SRC131091:SRC131095 TAY131091:TAY131095 TKU131091:TKU131095 TUQ131091:TUQ131095 UEM131091:UEM131095 UOI131091:UOI131095 UYE131091:UYE131095 VIA131091:VIA131095 VRW131091:VRW131095 WBS131091:WBS131095 WLO131091:WLO131095 WVK131091:WVK131095 C196627:C196631 IY196627:IY196631 SU196627:SU196631 ACQ196627:ACQ196631 AMM196627:AMM196631 AWI196627:AWI196631 BGE196627:BGE196631 BQA196627:BQA196631 BZW196627:BZW196631 CJS196627:CJS196631 CTO196627:CTO196631 DDK196627:DDK196631 DNG196627:DNG196631 DXC196627:DXC196631 EGY196627:EGY196631 EQU196627:EQU196631 FAQ196627:FAQ196631 FKM196627:FKM196631 FUI196627:FUI196631 GEE196627:GEE196631 GOA196627:GOA196631 GXW196627:GXW196631 HHS196627:HHS196631 HRO196627:HRO196631 IBK196627:IBK196631 ILG196627:ILG196631 IVC196627:IVC196631 JEY196627:JEY196631 JOU196627:JOU196631 JYQ196627:JYQ196631 KIM196627:KIM196631 KSI196627:KSI196631 LCE196627:LCE196631 LMA196627:LMA196631 LVW196627:LVW196631 MFS196627:MFS196631 MPO196627:MPO196631 MZK196627:MZK196631 NJG196627:NJG196631 NTC196627:NTC196631 OCY196627:OCY196631 OMU196627:OMU196631 OWQ196627:OWQ196631 PGM196627:PGM196631 PQI196627:PQI196631 QAE196627:QAE196631 QKA196627:QKA196631 QTW196627:QTW196631 RDS196627:RDS196631 RNO196627:RNO196631 RXK196627:RXK196631 SHG196627:SHG196631 SRC196627:SRC196631 TAY196627:TAY196631 TKU196627:TKU196631 TUQ196627:TUQ196631 UEM196627:UEM196631 UOI196627:UOI196631 UYE196627:UYE196631 VIA196627:VIA196631 VRW196627:VRW196631 WBS196627:WBS196631 WLO196627:WLO196631 WVK196627:WVK196631 C262163:C262167 IY262163:IY262167 SU262163:SU262167 ACQ262163:ACQ262167 AMM262163:AMM262167 AWI262163:AWI262167 BGE262163:BGE262167 BQA262163:BQA262167 BZW262163:BZW262167 CJS262163:CJS262167 CTO262163:CTO262167 DDK262163:DDK262167 DNG262163:DNG262167 DXC262163:DXC262167 EGY262163:EGY262167 EQU262163:EQU262167 FAQ262163:FAQ262167 FKM262163:FKM262167 FUI262163:FUI262167 GEE262163:GEE262167 GOA262163:GOA262167 GXW262163:GXW262167 HHS262163:HHS262167 HRO262163:HRO262167 IBK262163:IBK262167 ILG262163:ILG262167 IVC262163:IVC262167 JEY262163:JEY262167 JOU262163:JOU262167 JYQ262163:JYQ262167 KIM262163:KIM262167 KSI262163:KSI262167 LCE262163:LCE262167 LMA262163:LMA262167 LVW262163:LVW262167 MFS262163:MFS262167 MPO262163:MPO262167 MZK262163:MZK262167 NJG262163:NJG262167 NTC262163:NTC262167 OCY262163:OCY262167 OMU262163:OMU262167 OWQ262163:OWQ262167 PGM262163:PGM262167 PQI262163:PQI262167 QAE262163:QAE262167 QKA262163:QKA262167 QTW262163:QTW262167 RDS262163:RDS262167 RNO262163:RNO262167 RXK262163:RXK262167 SHG262163:SHG262167 SRC262163:SRC262167 TAY262163:TAY262167 TKU262163:TKU262167 TUQ262163:TUQ262167 UEM262163:UEM262167 UOI262163:UOI262167 UYE262163:UYE262167 VIA262163:VIA262167 VRW262163:VRW262167 WBS262163:WBS262167 WLO262163:WLO262167 WVK262163:WVK262167 C327699:C327703 IY327699:IY327703 SU327699:SU327703 ACQ327699:ACQ327703 AMM327699:AMM327703 AWI327699:AWI327703 BGE327699:BGE327703 BQA327699:BQA327703 BZW327699:BZW327703 CJS327699:CJS327703 CTO327699:CTO327703 DDK327699:DDK327703 DNG327699:DNG327703 DXC327699:DXC327703 EGY327699:EGY327703 EQU327699:EQU327703 FAQ327699:FAQ327703 FKM327699:FKM327703 FUI327699:FUI327703 GEE327699:GEE327703 GOA327699:GOA327703 GXW327699:GXW327703 HHS327699:HHS327703 HRO327699:HRO327703 IBK327699:IBK327703 ILG327699:ILG327703 IVC327699:IVC327703 JEY327699:JEY327703 JOU327699:JOU327703 JYQ327699:JYQ327703 KIM327699:KIM327703 KSI327699:KSI327703 LCE327699:LCE327703 LMA327699:LMA327703 LVW327699:LVW327703 MFS327699:MFS327703 MPO327699:MPO327703 MZK327699:MZK327703 NJG327699:NJG327703 NTC327699:NTC327703 OCY327699:OCY327703 OMU327699:OMU327703 OWQ327699:OWQ327703 PGM327699:PGM327703 PQI327699:PQI327703 QAE327699:QAE327703 QKA327699:QKA327703 QTW327699:QTW327703 RDS327699:RDS327703 RNO327699:RNO327703 RXK327699:RXK327703 SHG327699:SHG327703 SRC327699:SRC327703 TAY327699:TAY327703 TKU327699:TKU327703 TUQ327699:TUQ327703 UEM327699:UEM327703 UOI327699:UOI327703 UYE327699:UYE327703 VIA327699:VIA327703 VRW327699:VRW327703 WBS327699:WBS327703 WLO327699:WLO327703 WVK327699:WVK327703 C393235:C393239 IY393235:IY393239 SU393235:SU393239 ACQ393235:ACQ393239 AMM393235:AMM393239 AWI393235:AWI393239 BGE393235:BGE393239 BQA393235:BQA393239 BZW393235:BZW393239 CJS393235:CJS393239 CTO393235:CTO393239 DDK393235:DDK393239 DNG393235:DNG393239 DXC393235:DXC393239 EGY393235:EGY393239 EQU393235:EQU393239 FAQ393235:FAQ393239 FKM393235:FKM393239 FUI393235:FUI393239 GEE393235:GEE393239 GOA393235:GOA393239 GXW393235:GXW393239 HHS393235:HHS393239 HRO393235:HRO393239 IBK393235:IBK393239 ILG393235:ILG393239 IVC393235:IVC393239 JEY393235:JEY393239 JOU393235:JOU393239 JYQ393235:JYQ393239 KIM393235:KIM393239 KSI393235:KSI393239 LCE393235:LCE393239 LMA393235:LMA393239 LVW393235:LVW393239 MFS393235:MFS393239 MPO393235:MPO393239 MZK393235:MZK393239 NJG393235:NJG393239 NTC393235:NTC393239 OCY393235:OCY393239 OMU393235:OMU393239 OWQ393235:OWQ393239 PGM393235:PGM393239 PQI393235:PQI393239 QAE393235:QAE393239 QKA393235:QKA393239 QTW393235:QTW393239 RDS393235:RDS393239 RNO393235:RNO393239 RXK393235:RXK393239 SHG393235:SHG393239 SRC393235:SRC393239 TAY393235:TAY393239 TKU393235:TKU393239 TUQ393235:TUQ393239 UEM393235:UEM393239 UOI393235:UOI393239 UYE393235:UYE393239 VIA393235:VIA393239 VRW393235:VRW393239 WBS393235:WBS393239 WLO393235:WLO393239 WVK393235:WVK393239 C458771:C458775 IY458771:IY458775 SU458771:SU458775 ACQ458771:ACQ458775 AMM458771:AMM458775 AWI458771:AWI458775 BGE458771:BGE458775 BQA458771:BQA458775 BZW458771:BZW458775 CJS458771:CJS458775 CTO458771:CTO458775 DDK458771:DDK458775 DNG458771:DNG458775 DXC458771:DXC458775 EGY458771:EGY458775 EQU458771:EQU458775 FAQ458771:FAQ458775 FKM458771:FKM458775 FUI458771:FUI458775 GEE458771:GEE458775 GOA458771:GOA458775 GXW458771:GXW458775 HHS458771:HHS458775 HRO458771:HRO458775 IBK458771:IBK458775 ILG458771:ILG458775 IVC458771:IVC458775 JEY458771:JEY458775 JOU458771:JOU458775 JYQ458771:JYQ458775 KIM458771:KIM458775 KSI458771:KSI458775 LCE458771:LCE458775 LMA458771:LMA458775 LVW458771:LVW458775 MFS458771:MFS458775 MPO458771:MPO458775 MZK458771:MZK458775 NJG458771:NJG458775 NTC458771:NTC458775 OCY458771:OCY458775 OMU458771:OMU458775 OWQ458771:OWQ458775 PGM458771:PGM458775 PQI458771:PQI458775 QAE458771:QAE458775 QKA458771:QKA458775 QTW458771:QTW458775 RDS458771:RDS458775 RNO458771:RNO458775 RXK458771:RXK458775 SHG458771:SHG458775 SRC458771:SRC458775 TAY458771:TAY458775 TKU458771:TKU458775 TUQ458771:TUQ458775 UEM458771:UEM458775 UOI458771:UOI458775 UYE458771:UYE458775 VIA458771:VIA458775 VRW458771:VRW458775 WBS458771:WBS458775 WLO458771:WLO458775 WVK458771:WVK458775 C524307:C524311 IY524307:IY524311 SU524307:SU524311 ACQ524307:ACQ524311 AMM524307:AMM524311 AWI524307:AWI524311 BGE524307:BGE524311 BQA524307:BQA524311 BZW524307:BZW524311 CJS524307:CJS524311 CTO524307:CTO524311 DDK524307:DDK524311 DNG524307:DNG524311 DXC524307:DXC524311 EGY524307:EGY524311 EQU524307:EQU524311 FAQ524307:FAQ524311 FKM524307:FKM524311 FUI524307:FUI524311 GEE524307:GEE524311 GOA524307:GOA524311 GXW524307:GXW524311 HHS524307:HHS524311 HRO524307:HRO524311 IBK524307:IBK524311 ILG524307:ILG524311 IVC524307:IVC524311 JEY524307:JEY524311 JOU524307:JOU524311 JYQ524307:JYQ524311 KIM524307:KIM524311 KSI524307:KSI524311 LCE524307:LCE524311 LMA524307:LMA524311 LVW524307:LVW524311 MFS524307:MFS524311 MPO524307:MPO524311 MZK524307:MZK524311 NJG524307:NJG524311 NTC524307:NTC524311 OCY524307:OCY524311 OMU524307:OMU524311 OWQ524307:OWQ524311 PGM524307:PGM524311 PQI524307:PQI524311 QAE524307:QAE524311 QKA524307:QKA524311 QTW524307:QTW524311 RDS524307:RDS524311 RNO524307:RNO524311 RXK524307:RXK524311 SHG524307:SHG524311 SRC524307:SRC524311 TAY524307:TAY524311 TKU524307:TKU524311 TUQ524307:TUQ524311 UEM524307:UEM524311 UOI524307:UOI524311 UYE524307:UYE524311 VIA524307:VIA524311 VRW524307:VRW524311 WBS524307:WBS524311 WLO524307:WLO524311 WVK524307:WVK524311 C589843:C589847 IY589843:IY589847 SU589843:SU589847 ACQ589843:ACQ589847 AMM589843:AMM589847 AWI589843:AWI589847 BGE589843:BGE589847 BQA589843:BQA589847 BZW589843:BZW589847 CJS589843:CJS589847 CTO589843:CTO589847 DDK589843:DDK589847 DNG589843:DNG589847 DXC589843:DXC589847 EGY589843:EGY589847 EQU589843:EQU589847 FAQ589843:FAQ589847 FKM589843:FKM589847 FUI589843:FUI589847 GEE589843:GEE589847 GOA589843:GOA589847 GXW589843:GXW589847 HHS589843:HHS589847 HRO589843:HRO589847 IBK589843:IBK589847 ILG589843:ILG589847 IVC589843:IVC589847 JEY589843:JEY589847 JOU589843:JOU589847 JYQ589843:JYQ589847 KIM589843:KIM589847 KSI589843:KSI589847 LCE589843:LCE589847 LMA589843:LMA589847 LVW589843:LVW589847 MFS589843:MFS589847 MPO589843:MPO589847 MZK589843:MZK589847 NJG589843:NJG589847 NTC589843:NTC589847 OCY589843:OCY589847 OMU589843:OMU589847 OWQ589843:OWQ589847 PGM589843:PGM589847 PQI589843:PQI589847 QAE589843:QAE589847 QKA589843:QKA589847 QTW589843:QTW589847 RDS589843:RDS589847 RNO589843:RNO589847 RXK589843:RXK589847 SHG589843:SHG589847 SRC589843:SRC589847 TAY589843:TAY589847 TKU589843:TKU589847 TUQ589843:TUQ589847 UEM589843:UEM589847 UOI589843:UOI589847 UYE589843:UYE589847 VIA589843:VIA589847 VRW589843:VRW589847 WBS589843:WBS589847 WLO589843:WLO589847 WVK589843:WVK589847 C655379:C655383 IY655379:IY655383 SU655379:SU655383 ACQ655379:ACQ655383 AMM655379:AMM655383 AWI655379:AWI655383 BGE655379:BGE655383 BQA655379:BQA655383 BZW655379:BZW655383 CJS655379:CJS655383 CTO655379:CTO655383 DDK655379:DDK655383 DNG655379:DNG655383 DXC655379:DXC655383 EGY655379:EGY655383 EQU655379:EQU655383 FAQ655379:FAQ655383 FKM655379:FKM655383 FUI655379:FUI655383 GEE655379:GEE655383 GOA655379:GOA655383 GXW655379:GXW655383 HHS655379:HHS655383 HRO655379:HRO655383 IBK655379:IBK655383 ILG655379:ILG655383 IVC655379:IVC655383 JEY655379:JEY655383 JOU655379:JOU655383 JYQ655379:JYQ655383 KIM655379:KIM655383 KSI655379:KSI655383 LCE655379:LCE655383 LMA655379:LMA655383 LVW655379:LVW655383 MFS655379:MFS655383 MPO655379:MPO655383 MZK655379:MZK655383 NJG655379:NJG655383 NTC655379:NTC655383 OCY655379:OCY655383 OMU655379:OMU655383 OWQ655379:OWQ655383 PGM655379:PGM655383 PQI655379:PQI655383 QAE655379:QAE655383 QKA655379:QKA655383 QTW655379:QTW655383 RDS655379:RDS655383 RNO655379:RNO655383 RXK655379:RXK655383 SHG655379:SHG655383 SRC655379:SRC655383 TAY655379:TAY655383 TKU655379:TKU655383 TUQ655379:TUQ655383 UEM655379:UEM655383 UOI655379:UOI655383 UYE655379:UYE655383 VIA655379:VIA655383 VRW655379:VRW655383 WBS655379:WBS655383 WLO655379:WLO655383 WVK655379:WVK655383 C720915:C720919 IY720915:IY720919 SU720915:SU720919 ACQ720915:ACQ720919 AMM720915:AMM720919 AWI720915:AWI720919 BGE720915:BGE720919 BQA720915:BQA720919 BZW720915:BZW720919 CJS720915:CJS720919 CTO720915:CTO720919 DDK720915:DDK720919 DNG720915:DNG720919 DXC720915:DXC720919 EGY720915:EGY720919 EQU720915:EQU720919 FAQ720915:FAQ720919 FKM720915:FKM720919 FUI720915:FUI720919 GEE720915:GEE720919 GOA720915:GOA720919 GXW720915:GXW720919 HHS720915:HHS720919 HRO720915:HRO720919 IBK720915:IBK720919 ILG720915:ILG720919 IVC720915:IVC720919 JEY720915:JEY720919 JOU720915:JOU720919 JYQ720915:JYQ720919 KIM720915:KIM720919 KSI720915:KSI720919 LCE720915:LCE720919 LMA720915:LMA720919 LVW720915:LVW720919 MFS720915:MFS720919 MPO720915:MPO720919 MZK720915:MZK720919 NJG720915:NJG720919 NTC720915:NTC720919 OCY720915:OCY720919 OMU720915:OMU720919 OWQ720915:OWQ720919 PGM720915:PGM720919 PQI720915:PQI720919 QAE720915:QAE720919 QKA720915:QKA720919 QTW720915:QTW720919 RDS720915:RDS720919 RNO720915:RNO720919 RXK720915:RXK720919 SHG720915:SHG720919 SRC720915:SRC720919 TAY720915:TAY720919 TKU720915:TKU720919 TUQ720915:TUQ720919 UEM720915:UEM720919 UOI720915:UOI720919 UYE720915:UYE720919 VIA720915:VIA720919 VRW720915:VRW720919 WBS720915:WBS720919 WLO720915:WLO720919 WVK720915:WVK720919 C786451:C786455 IY786451:IY786455 SU786451:SU786455 ACQ786451:ACQ786455 AMM786451:AMM786455 AWI786451:AWI786455 BGE786451:BGE786455 BQA786451:BQA786455 BZW786451:BZW786455 CJS786451:CJS786455 CTO786451:CTO786455 DDK786451:DDK786455 DNG786451:DNG786455 DXC786451:DXC786455 EGY786451:EGY786455 EQU786451:EQU786455 FAQ786451:FAQ786455 FKM786451:FKM786455 FUI786451:FUI786455 GEE786451:GEE786455 GOA786451:GOA786455 GXW786451:GXW786455 HHS786451:HHS786455 HRO786451:HRO786455 IBK786451:IBK786455 ILG786451:ILG786455 IVC786451:IVC786455 JEY786451:JEY786455 JOU786451:JOU786455 JYQ786451:JYQ786455 KIM786451:KIM786455 KSI786451:KSI786455 LCE786451:LCE786455 LMA786451:LMA786455 LVW786451:LVW786455 MFS786451:MFS786455 MPO786451:MPO786455 MZK786451:MZK786455 NJG786451:NJG786455 NTC786451:NTC786455 OCY786451:OCY786455 OMU786451:OMU786455 OWQ786451:OWQ786455 PGM786451:PGM786455 PQI786451:PQI786455 QAE786451:QAE786455 QKA786451:QKA786455 QTW786451:QTW786455 RDS786451:RDS786455 RNO786451:RNO786455 RXK786451:RXK786455 SHG786451:SHG786455 SRC786451:SRC786455 TAY786451:TAY786455 TKU786451:TKU786455 TUQ786451:TUQ786455 UEM786451:UEM786455 UOI786451:UOI786455 UYE786451:UYE786455 VIA786451:VIA786455 VRW786451:VRW786455 WBS786451:WBS786455 WLO786451:WLO786455 WVK786451:WVK786455 C851987:C851991 IY851987:IY851991 SU851987:SU851991 ACQ851987:ACQ851991 AMM851987:AMM851991 AWI851987:AWI851991 BGE851987:BGE851991 BQA851987:BQA851991 BZW851987:BZW851991 CJS851987:CJS851991 CTO851987:CTO851991 DDK851987:DDK851991 DNG851987:DNG851991 DXC851987:DXC851991 EGY851987:EGY851991 EQU851987:EQU851991 FAQ851987:FAQ851991 FKM851987:FKM851991 FUI851987:FUI851991 GEE851987:GEE851991 GOA851987:GOA851991 GXW851987:GXW851991 HHS851987:HHS851991 HRO851987:HRO851991 IBK851987:IBK851991 ILG851987:ILG851991 IVC851987:IVC851991 JEY851987:JEY851991 JOU851987:JOU851991 JYQ851987:JYQ851991 KIM851987:KIM851991 KSI851987:KSI851991 LCE851987:LCE851991 LMA851987:LMA851991 LVW851987:LVW851991 MFS851987:MFS851991 MPO851987:MPO851991 MZK851987:MZK851991 NJG851987:NJG851991 NTC851987:NTC851991 OCY851987:OCY851991 OMU851987:OMU851991 OWQ851987:OWQ851991 PGM851987:PGM851991 PQI851987:PQI851991 QAE851987:QAE851991 QKA851987:QKA851991 QTW851987:QTW851991 RDS851987:RDS851991 RNO851987:RNO851991 RXK851987:RXK851991 SHG851987:SHG851991 SRC851987:SRC851991 TAY851987:TAY851991 TKU851987:TKU851991 TUQ851987:TUQ851991 UEM851987:UEM851991 UOI851987:UOI851991 UYE851987:UYE851991 VIA851987:VIA851991 VRW851987:VRW851991 WBS851987:WBS851991 WLO851987:WLO851991 WVK851987:WVK851991 C917523:C917527 IY917523:IY917527 SU917523:SU917527 ACQ917523:ACQ917527 AMM917523:AMM917527 AWI917523:AWI917527 BGE917523:BGE917527 BQA917523:BQA917527 BZW917523:BZW917527 CJS917523:CJS917527 CTO917523:CTO917527 DDK917523:DDK917527 DNG917523:DNG917527 DXC917523:DXC917527 EGY917523:EGY917527 EQU917523:EQU917527 FAQ917523:FAQ917527 FKM917523:FKM917527 FUI917523:FUI917527 GEE917523:GEE917527 GOA917523:GOA917527 GXW917523:GXW917527 HHS917523:HHS917527 HRO917523:HRO917527 IBK917523:IBK917527 ILG917523:ILG917527 IVC917523:IVC917527 JEY917523:JEY917527 JOU917523:JOU917527 JYQ917523:JYQ917527 KIM917523:KIM917527 KSI917523:KSI917527 LCE917523:LCE917527 LMA917523:LMA917527 LVW917523:LVW917527 MFS917523:MFS917527 MPO917523:MPO917527 MZK917523:MZK917527 NJG917523:NJG917527 NTC917523:NTC917527 OCY917523:OCY917527 OMU917523:OMU917527 OWQ917523:OWQ917527 PGM917523:PGM917527 PQI917523:PQI917527 QAE917523:QAE917527 QKA917523:QKA917527 QTW917523:QTW917527 RDS917523:RDS917527 RNO917523:RNO917527 RXK917523:RXK917527 SHG917523:SHG917527 SRC917523:SRC917527 TAY917523:TAY917527 TKU917523:TKU917527 TUQ917523:TUQ917527 UEM917523:UEM917527 UOI917523:UOI917527 UYE917523:UYE917527 VIA917523:VIA917527 VRW917523:VRW917527 WBS917523:WBS917527 WLO917523:WLO917527 WVK917523:WVK917527 C983059:C983063 IY983059:IY983063 SU983059:SU983063 ACQ983059:ACQ983063 AMM983059:AMM983063 AWI983059:AWI983063 BGE983059:BGE983063 BQA983059:BQA983063 BZW983059:BZW983063 CJS983059:CJS983063 CTO983059:CTO983063 DDK983059:DDK983063 DNG983059:DNG983063 DXC983059:DXC983063 EGY983059:EGY983063 EQU983059:EQU983063 FAQ983059:FAQ983063 FKM983059:FKM983063 FUI983059:FUI983063 GEE983059:GEE983063 GOA983059:GOA983063 GXW983059:GXW983063 HHS983059:HHS983063 HRO983059:HRO983063 IBK983059:IBK983063 ILG983059:ILG983063 IVC983059:IVC983063 JEY983059:JEY983063 JOU983059:JOU983063 JYQ983059:JYQ983063 KIM983059:KIM983063 KSI983059:KSI983063 LCE983059:LCE983063 LMA983059:LMA983063 LVW983059:LVW983063 MFS983059:MFS983063 MPO983059:MPO983063 MZK983059:MZK983063 NJG983059:NJG983063 NTC983059:NTC983063 OCY983059:OCY983063 OMU983059:OMU983063 OWQ983059:OWQ983063 PGM983059:PGM983063 PQI983059:PQI983063 QAE983059:QAE983063 QKA983059:QKA983063 QTW983059:QTW983063 RDS983059:RDS983063 RNO983059:RNO983063 RXK983059:RXK983063 SHG983059:SHG983063 SRC983059:SRC983063 TAY983059:TAY983063 TKU983059:TKU983063 TUQ983059:TUQ983063 UEM983059:UEM983063 UOI983059:UOI983063 UYE983059:UYE983063 VIA983059:VIA983063 VRW983059:VRW983063 WBS983059:WBS983063 WLO983059:WLO983063 WVK983059:WVK983063 WVK29 C65564:C65565 IY65564:IY65565 SU65564:SU65565 ACQ65564:ACQ65565 AMM65564:AMM65565 AWI65564:AWI65565 BGE65564:BGE65565 BQA65564:BQA65565 BZW65564:BZW65565 CJS65564:CJS65565 CTO65564:CTO65565 DDK65564:DDK65565 DNG65564:DNG65565 DXC65564:DXC65565 EGY65564:EGY65565 EQU65564:EQU65565 FAQ65564:FAQ65565 FKM65564:FKM65565 FUI65564:FUI65565 GEE65564:GEE65565 GOA65564:GOA65565 GXW65564:GXW65565 HHS65564:HHS65565 HRO65564:HRO65565 IBK65564:IBK65565 ILG65564:ILG65565 IVC65564:IVC65565 JEY65564:JEY65565 JOU65564:JOU65565 JYQ65564:JYQ65565 KIM65564:KIM65565 KSI65564:KSI65565 LCE65564:LCE65565 LMA65564:LMA65565 LVW65564:LVW65565 MFS65564:MFS65565 MPO65564:MPO65565 MZK65564:MZK65565 NJG65564:NJG65565 NTC65564:NTC65565 OCY65564:OCY65565 OMU65564:OMU65565 OWQ65564:OWQ65565 PGM65564:PGM65565 PQI65564:PQI65565 QAE65564:QAE65565 QKA65564:QKA65565 QTW65564:QTW65565 RDS65564:RDS65565 RNO65564:RNO65565 RXK65564:RXK65565 SHG65564:SHG65565 SRC65564:SRC65565 TAY65564:TAY65565 TKU65564:TKU65565 TUQ65564:TUQ65565 UEM65564:UEM65565 UOI65564:UOI65565 UYE65564:UYE65565 VIA65564:VIA65565 VRW65564:VRW65565 WBS65564:WBS65565 WLO65564:WLO65565 WVK65564:WVK65565 C131100:C131101 IY131100:IY131101 SU131100:SU131101 ACQ131100:ACQ131101 AMM131100:AMM131101 AWI131100:AWI131101 BGE131100:BGE131101 BQA131100:BQA131101 BZW131100:BZW131101 CJS131100:CJS131101 CTO131100:CTO131101 DDK131100:DDK131101 DNG131100:DNG131101 DXC131100:DXC131101 EGY131100:EGY131101 EQU131100:EQU131101 FAQ131100:FAQ131101 FKM131100:FKM131101 FUI131100:FUI131101 GEE131100:GEE131101 GOA131100:GOA131101 GXW131100:GXW131101 HHS131100:HHS131101 HRO131100:HRO131101 IBK131100:IBK131101 ILG131100:ILG131101 IVC131100:IVC131101 JEY131100:JEY131101 JOU131100:JOU131101 JYQ131100:JYQ131101 KIM131100:KIM131101 KSI131100:KSI131101 LCE131100:LCE131101 LMA131100:LMA131101 LVW131100:LVW131101 MFS131100:MFS131101 MPO131100:MPO131101 MZK131100:MZK131101 NJG131100:NJG131101 NTC131100:NTC131101 OCY131100:OCY131101 OMU131100:OMU131101 OWQ131100:OWQ131101 PGM131100:PGM131101 PQI131100:PQI131101 QAE131100:QAE131101 QKA131100:QKA131101 QTW131100:QTW131101 RDS131100:RDS131101 RNO131100:RNO131101 RXK131100:RXK131101 SHG131100:SHG131101 SRC131100:SRC131101 TAY131100:TAY131101 TKU131100:TKU131101 TUQ131100:TUQ131101 UEM131100:UEM131101 UOI131100:UOI131101 UYE131100:UYE131101 VIA131100:VIA131101 VRW131100:VRW131101 WBS131100:WBS131101 WLO131100:WLO131101 WVK131100:WVK131101 C196636:C196637 IY196636:IY196637 SU196636:SU196637 ACQ196636:ACQ196637 AMM196636:AMM196637 AWI196636:AWI196637 BGE196636:BGE196637 BQA196636:BQA196637 BZW196636:BZW196637 CJS196636:CJS196637 CTO196636:CTO196637 DDK196636:DDK196637 DNG196636:DNG196637 DXC196636:DXC196637 EGY196636:EGY196637 EQU196636:EQU196637 FAQ196636:FAQ196637 FKM196636:FKM196637 FUI196636:FUI196637 GEE196636:GEE196637 GOA196636:GOA196637 GXW196636:GXW196637 HHS196636:HHS196637 HRO196636:HRO196637 IBK196636:IBK196637 ILG196636:ILG196637 IVC196636:IVC196637 JEY196636:JEY196637 JOU196636:JOU196637 JYQ196636:JYQ196637 KIM196636:KIM196637 KSI196636:KSI196637 LCE196636:LCE196637 LMA196636:LMA196637 LVW196636:LVW196637 MFS196636:MFS196637 MPO196636:MPO196637 MZK196636:MZK196637 NJG196636:NJG196637 NTC196636:NTC196637 OCY196636:OCY196637 OMU196636:OMU196637 OWQ196636:OWQ196637 PGM196636:PGM196637 PQI196636:PQI196637 QAE196636:QAE196637 QKA196636:QKA196637 QTW196636:QTW196637 RDS196636:RDS196637 RNO196636:RNO196637 RXK196636:RXK196637 SHG196636:SHG196637 SRC196636:SRC196637 TAY196636:TAY196637 TKU196636:TKU196637 TUQ196636:TUQ196637 UEM196636:UEM196637 UOI196636:UOI196637 UYE196636:UYE196637 VIA196636:VIA196637 VRW196636:VRW196637 WBS196636:WBS196637 WLO196636:WLO196637 WVK196636:WVK196637 C262172:C262173 IY262172:IY262173 SU262172:SU262173 ACQ262172:ACQ262173 AMM262172:AMM262173 AWI262172:AWI262173 BGE262172:BGE262173 BQA262172:BQA262173 BZW262172:BZW262173 CJS262172:CJS262173 CTO262172:CTO262173 DDK262172:DDK262173 DNG262172:DNG262173 DXC262172:DXC262173 EGY262172:EGY262173 EQU262172:EQU262173 FAQ262172:FAQ262173 FKM262172:FKM262173 FUI262172:FUI262173 GEE262172:GEE262173 GOA262172:GOA262173 GXW262172:GXW262173 HHS262172:HHS262173 HRO262172:HRO262173 IBK262172:IBK262173 ILG262172:ILG262173 IVC262172:IVC262173 JEY262172:JEY262173 JOU262172:JOU262173 JYQ262172:JYQ262173 KIM262172:KIM262173 KSI262172:KSI262173 LCE262172:LCE262173 LMA262172:LMA262173 LVW262172:LVW262173 MFS262172:MFS262173 MPO262172:MPO262173 MZK262172:MZK262173 NJG262172:NJG262173 NTC262172:NTC262173 OCY262172:OCY262173 OMU262172:OMU262173 OWQ262172:OWQ262173 PGM262172:PGM262173 PQI262172:PQI262173 QAE262172:QAE262173 QKA262172:QKA262173 QTW262172:QTW262173 RDS262172:RDS262173 RNO262172:RNO262173 RXK262172:RXK262173 SHG262172:SHG262173 SRC262172:SRC262173 TAY262172:TAY262173 TKU262172:TKU262173 TUQ262172:TUQ262173 UEM262172:UEM262173 UOI262172:UOI262173 UYE262172:UYE262173 VIA262172:VIA262173 VRW262172:VRW262173 WBS262172:WBS262173 WLO262172:WLO262173 WVK262172:WVK262173 C327708:C327709 IY327708:IY327709 SU327708:SU327709 ACQ327708:ACQ327709 AMM327708:AMM327709 AWI327708:AWI327709 BGE327708:BGE327709 BQA327708:BQA327709 BZW327708:BZW327709 CJS327708:CJS327709 CTO327708:CTO327709 DDK327708:DDK327709 DNG327708:DNG327709 DXC327708:DXC327709 EGY327708:EGY327709 EQU327708:EQU327709 FAQ327708:FAQ327709 FKM327708:FKM327709 FUI327708:FUI327709 GEE327708:GEE327709 GOA327708:GOA327709 GXW327708:GXW327709 HHS327708:HHS327709 HRO327708:HRO327709 IBK327708:IBK327709 ILG327708:ILG327709 IVC327708:IVC327709 JEY327708:JEY327709 JOU327708:JOU327709 JYQ327708:JYQ327709 KIM327708:KIM327709 KSI327708:KSI327709 LCE327708:LCE327709 LMA327708:LMA327709 LVW327708:LVW327709 MFS327708:MFS327709 MPO327708:MPO327709 MZK327708:MZK327709 NJG327708:NJG327709 NTC327708:NTC327709 OCY327708:OCY327709 OMU327708:OMU327709 OWQ327708:OWQ327709 PGM327708:PGM327709 PQI327708:PQI327709 QAE327708:QAE327709 QKA327708:QKA327709 QTW327708:QTW327709 RDS327708:RDS327709 RNO327708:RNO327709 RXK327708:RXK327709 SHG327708:SHG327709 SRC327708:SRC327709 TAY327708:TAY327709 TKU327708:TKU327709 TUQ327708:TUQ327709 UEM327708:UEM327709 UOI327708:UOI327709 UYE327708:UYE327709 VIA327708:VIA327709 VRW327708:VRW327709 WBS327708:WBS327709 WLO327708:WLO327709 WVK327708:WVK327709 C393244:C393245 IY393244:IY393245 SU393244:SU393245 ACQ393244:ACQ393245 AMM393244:AMM393245 AWI393244:AWI393245 BGE393244:BGE393245 BQA393244:BQA393245 BZW393244:BZW393245 CJS393244:CJS393245 CTO393244:CTO393245 DDK393244:DDK393245 DNG393244:DNG393245 DXC393244:DXC393245 EGY393244:EGY393245 EQU393244:EQU393245 FAQ393244:FAQ393245 FKM393244:FKM393245 FUI393244:FUI393245 GEE393244:GEE393245 GOA393244:GOA393245 GXW393244:GXW393245 HHS393244:HHS393245 HRO393244:HRO393245 IBK393244:IBK393245 ILG393244:ILG393245 IVC393244:IVC393245 JEY393244:JEY393245 JOU393244:JOU393245 JYQ393244:JYQ393245 KIM393244:KIM393245 KSI393244:KSI393245 LCE393244:LCE393245 LMA393244:LMA393245 LVW393244:LVW393245 MFS393244:MFS393245 MPO393244:MPO393245 MZK393244:MZK393245 NJG393244:NJG393245 NTC393244:NTC393245 OCY393244:OCY393245 OMU393244:OMU393245 OWQ393244:OWQ393245 PGM393244:PGM393245 PQI393244:PQI393245 QAE393244:QAE393245 QKA393244:QKA393245 QTW393244:QTW393245 RDS393244:RDS393245 RNO393244:RNO393245 RXK393244:RXK393245 SHG393244:SHG393245 SRC393244:SRC393245 TAY393244:TAY393245 TKU393244:TKU393245 TUQ393244:TUQ393245 UEM393244:UEM393245 UOI393244:UOI393245 UYE393244:UYE393245 VIA393244:VIA393245 VRW393244:VRW393245 WBS393244:WBS393245 WLO393244:WLO393245 WVK393244:WVK393245 C458780:C458781 IY458780:IY458781 SU458780:SU458781 ACQ458780:ACQ458781 AMM458780:AMM458781 AWI458780:AWI458781 BGE458780:BGE458781 BQA458780:BQA458781 BZW458780:BZW458781 CJS458780:CJS458781 CTO458780:CTO458781 DDK458780:DDK458781 DNG458780:DNG458781 DXC458780:DXC458781 EGY458780:EGY458781 EQU458780:EQU458781 FAQ458780:FAQ458781 FKM458780:FKM458781 FUI458780:FUI458781 GEE458780:GEE458781 GOA458780:GOA458781 GXW458780:GXW458781 HHS458780:HHS458781 HRO458780:HRO458781 IBK458780:IBK458781 ILG458780:ILG458781 IVC458780:IVC458781 JEY458780:JEY458781 JOU458780:JOU458781 JYQ458780:JYQ458781 KIM458780:KIM458781 KSI458780:KSI458781 LCE458780:LCE458781 LMA458780:LMA458781 LVW458780:LVW458781 MFS458780:MFS458781 MPO458780:MPO458781 MZK458780:MZK458781 NJG458780:NJG458781 NTC458780:NTC458781 OCY458780:OCY458781 OMU458780:OMU458781 OWQ458780:OWQ458781 PGM458780:PGM458781 PQI458780:PQI458781 QAE458780:QAE458781 QKA458780:QKA458781 QTW458780:QTW458781 RDS458780:RDS458781 RNO458780:RNO458781 RXK458780:RXK458781 SHG458780:SHG458781 SRC458780:SRC458781 TAY458780:TAY458781 TKU458780:TKU458781 TUQ458780:TUQ458781 UEM458780:UEM458781 UOI458780:UOI458781 UYE458780:UYE458781 VIA458780:VIA458781 VRW458780:VRW458781 WBS458780:WBS458781 WLO458780:WLO458781 WVK458780:WVK458781 C524316:C524317 IY524316:IY524317 SU524316:SU524317 ACQ524316:ACQ524317 AMM524316:AMM524317 AWI524316:AWI524317 BGE524316:BGE524317 BQA524316:BQA524317 BZW524316:BZW524317 CJS524316:CJS524317 CTO524316:CTO524317 DDK524316:DDK524317 DNG524316:DNG524317 DXC524316:DXC524317 EGY524316:EGY524317 EQU524316:EQU524317 FAQ524316:FAQ524317 FKM524316:FKM524317 FUI524316:FUI524317 GEE524316:GEE524317 GOA524316:GOA524317 GXW524316:GXW524317 HHS524316:HHS524317 HRO524316:HRO524317 IBK524316:IBK524317 ILG524316:ILG524317 IVC524316:IVC524317 JEY524316:JEY524317 JOU524316:JOU524317 JYQ524316:JYQ524317 KIM524316:KIM524317 KSI524316:KSI524317 LCE524316:LCE524317 LMA524316:LMA524317 LVW524316:LVW524317 MFS524316:MFS524317 MPO524316:MPO524317 MZK524316:MZK524317 NJG524316:NJG524317 NTC524316:NTC524317 OCY524316:OCY524317 OMU524316:OMU524317 OWQ524316:OWQ524317 PGM524316:PGM524317 PQI524316:PQI524317 QAE524316:QAE524317 QKA524316:QKA524317 QTW524316:QTW524317 RDS524316:RDS524317 RNO524316:RNO524317 RXK524316:RXK524317 SHG524316:SHG524317 SRC524316:SRC524317 TAY524316:TAY524317 TKU524316:TKU524317 TUQ524316:TUQ524317 UEM524316:UEM524317 UOI524316:UOI524317 UYE524316:UYE524317 VIA524316:VIA524317 VRW524316:VRW524317 WBS524316:WBS524317 WLO524316:WLO524317 WVK524316:WVK524317 C589852:C589853 IY589852:IY589853 SU589852:SU589853 ACQ589852:ACQ589853 AMM589852:AMM589853 AWI589852:AWI589853 BGE589852:BGE589853 BQA589852:BQA589853 BZW589852:BZW589853 CJS589852:CJS589853 CTO589852:CTO589853 DDK589852:DDK589853 DNG589852:DNG589853 DXC589852:DXC589853 EGY589852:EGY589853 EQU589852:EQU589853 FAQ589852:FAQ589853 FKM589852:FKM589853 FUI589852:FUI589853 GEE589852:GEE589853 GOA589852:GOA589853 GXW589852:GXW589853 HHS589852:HHS589853 HRO589852:HRO589853 IBK589852:IBK589853 ILG589852:ILG589853 IVC589852:IVC589853 JEY589852:JEY589853 JOU589852:JOU589853 JYQ589852:JYQ589853 KIM589852:KIM589853 KSI589852:KSI589853 LCE589852:LCE589853 LMA589852:LMA589853 LVW589852:LVW589853 MFS589852:MFS589853 MPO589852:MPO589853 MZK589852:MZK589853 NJG589852:NJG589853 NTC589852:NTC589853 OCY589852:OCY589853 OMU589852:OMU589853 OWQ589852:OWQ589853 PGM589852:PGM589853 PQI589852:PQI589853 QAE589852:QAE589853 QKA589852:QKA589853 QTW589852:QTW589853 RDS589852:RDS589853 RNO589852:RNO589853 RXK589852:RXK589853 SHG589852:SHG589853 SRC589852:SRC589853 TAY589852:TAY589853 TKU589852:TKU589853 TUQ589852:TUQ589853 UEM589852:UEM589853 UOI589852:UOI589853 UYE589852:UYE589853 VIA589852:VIA589853 VRW589852:VRW589853 WBS589852:WBS589853 WLO589852:WLO589853 WVK589852:WVK589853 C655388:C655389 IY655388:IY655389 SU655388:SU655389 ACQ655388:ACQ655389 AMM655388:AMM655389 AWI655388:AWI655389 BGE655388:BGE655389 BQA655388:BQA655389 BZW655388:BZW655389 CJS655388:CJS655389 CTO655388:CTO655389 DDK655388:DDK655389 DNG655388:DNG655389 DXC655388:DXC655389 EGY655388:EGY655389 EQU655388:EQU655389 FAQ655388:FAQ655389 FKM655388:FKM655389 FUI655388:FUI655389 GEE655388:GEE655389 GOA655388:GOA655389 GXW655388:GXW655389 HHS655388:HHS655389 HRO655388:HRO655389 IBK655388:IBK655389 ILG655388:ILG655389 IVC655388:IVC655389 JEY655388:JEY655389 JOU655388:JOU655389 JYQ655388:JYQ655389 KIM655388:KIM655389 KSI655388:KSI655389 LCE655388:LCE655389 LMA655388:LMA655389 LVW655388:LVW655389 MFS655388:MFS655389 MPO655388:MPO655389 MZK655388:MZK655389 NJG655388:NJG655389 NTC655388:NTC655389 OCY655388:OCY655389 OMU655388:OMU655389 OWQ655388:OWQ655389 PGM655388:PGM655389 PQI655388:PQI655389 QAE655388:QAE655389 QKA655388:QKA655389 QTW655388:QTW655389 RDS655388:RDS655389 RNO655388:RNO655389 RXK655388:RXK655389 SHG655388:SHG655389 SRC655388:SRC655389 TAY655388:TAY655389 TKU655388:TKU655389 TUQ655388:TUQ655389 UEM655388:UEM655389 UOI655388:UOI655389 UYE655388:UYE655389 VIA655388:VIA655389 VRW655388:VRW655389 WBS655388:WBS655389 WLO655388:WLO655389 WVK655388:WVK655389 C720924:C720925 IY720924:IY720925 SU720924:SU720925 ACQ720924:ACQ720925 AMM720924:AMM720925 AWI720924:AWI720925 BGE720924:BGE720925 BQA720924:BQA720925 BZW720924:BZW720925 CJS720924:CJS720925 CTO720924:CTO720925 DDK720924:DDK720925 DNG720924:DNG720925 DXC720924:DXC720925 EGY720924:EGY720925 EQU720924:EQU720925 FAQ720924:FAQ720925 FKM720924:FKM720925 FUI720924:FUI720925 GEE720924:GEE720925 GOA720924:GOA720925 GXW720924:GXW720925 HHS720924:HHS720925 HRO720924:HRO720925 IBK720924:IBK720925 ILG720924:ILG720925 IVC720924:IVC720925 JEY720924:JEY720925 JOU720924:JOU720925 JYQ720924:JYQ720925 KIM720924:KIM720925 KSI720924:KSI720925 LCE720924:LCE720925 LMA720924:LMA720925 LVW720924:LVW720925 MFS720924:MFS720925 MPO720924:MPO720925 MZK720924:MZK720925 NJG720924:NJG720925 NTC720924:NTC720925 OCY720924:OCY720925 OMU720924:OMU720925 OWQ720924:OWQ720925 PGM720924:PGM720925 PQI720924:PQI720925 QAE720924:QAE720925 QKA720924:QKA720925 QTW720924:QTW720925 RDS720924:RDS720925 RNO720924:RNO720925 RXK720924:RXK720925 SHG720924:SHG720925 SRC720924:SRC720925 TAY720924:TAY720925 TKU720924:TKU720925 TUQ720924:TUQ720925 UEM720924:UEM720925 UOI720924:UOI720925 UYE720924:UYE720925 VIA720924:VIA720925 VRW720924:VRW720925 WBS720924:WBS720925 WLO720924:WLO720925 WVK720924:WVK720925 C786460:C786461 IY786460:IY786461 SU786460:SU786461 ACQ786460:ACQ786461 AMM786460:AMM786461 AWI786460:AWI786461 BGE786460:BGE786461 BQA786460:BQA786461 BZW786460:BZW786461 CJS786460:CJS786461 CTO786460:CTO786461 DDK786460:DDK786461 DNG786460:DNG786461 DXC786460:DXC786461 EGY786460:EGY786461 EQU786460:EQU786461 FAQ786460:FAQ786461 FKM786460:FKM786461 FUI786460:FUI786461 GEE786460:GEE786461 GOA786460:GOA786461 GXW786460:GXW786461 HHS786460:HHS786461 HRO786460:HRO786461 IBK786460:IBK786461 ILG786460:ILG786461 IVC786460:IVC786461 JEY786460:JEY786461 JOU786460:JOU786461 JYQ786460:JYQ786461 KIM786460:KIM786461 KSI786460:KSI786461 LCE786460:LCE786461 LMA786460:LMA786461 LVW786460:LVW786461 MFS786460:MFS786461 MPO786460:MPO786461 MZK786460:MZK786461 NJG786460:NJG786461 NTC786460:NTC786461 OCY786460:OCY786461 OMU786460:OMU786461 OWQ786460:OWQ786461 PGM786460:PGM786461 PQI786460:PQI786461 QAE786460:QAE786461 QKA786460:QKA786461 QTW786460:QTW786461 RDS786460:RDS786461 RNO786460:RNO786461 RXK786460:RXK786461 SHG786460:SHG786461 SRC786460:SRC786461 TAY786460:TAY786461 TKU786460:TKU786461 TUQ786460:TUQ786461 UEM786460:UEM786461 UOI786460:UOI786461 UYE786460:UYE786461 VIA786460:VIA786461 VRW786460:VRW786461 WBS786460:WBS786461 WLO786460:WLO786461 WVK786460:WVK786461 C851996:C851997 IY851996:IY851997 SU851996:SU851997 ACQ851996:ACQ851997 AMM851996:AMM851997 AWI851996:AWI851997 BGE851996:BGE851997 BQA851996:BQA851997 BZW851996:BZW851997 CJS851996:CJS851997 CTO851996:CTO851997 DDK851996:DDK851997 DNG851996:DNG851997 DXC851996:DXC851997 EGY851996:EGY851997 EQU851996:EQU851997 FAQ851996:FAQ851997 FKM851996:FKM851997 FUI851996:FUI851997 GEE851996:GEE851997 GOA851996:GOA851997 GXW851996:GXW851997 HHS851996:HHS851997 HRO851996:HRO851997 IBK851996:IBK851997 ILG851996:ILG851997 IVC851996:IVC851997 JEY851996:JEY851997 JOU851996:JOU851997 JYQ851996:JYQ851997 KIM851996:KIM851997 KSI851996:KSI851997 LCE851996:LCE851997 LMA851996:LMA851997 LVW851996:LVW851997 MFS851996:MFS851997 MPO851996:MPO851997 MZK851996:MZK851997 NJG851996:NJG851997 NTC851996:NTC851997 OCY851996:OCY851997 OMU851996:OMU851997 OWQ851996:OWQ851997 PGM851996:PGM851997 PQI851996:PQI851997 QAE851996:QAE851997 QKA851996:QKA851997 QTW851996:QTW851997 RDS851996:RDS851997 RNO851996:RNO851997 RXK851996:RXK851997 SHG851996:SHG851997 SRC851996:SRC851997 TAY851996:TAY851997 TKU851996:TKU851997 TUQ851996:TUQ851997 UEM851996:UEM851997 UOI851996:UOI851997 UYE851996:UYE851997 VIA851996:VIA851997 VRW851996:VRW851997 WBS851996:WBS851997 WLO851996:WLO851997 WVK851996:WVK851997 C917532:C917533 IY917532:IY917533 SU917532:SU917533 ACQ917532:ACQ917533 AMM917532:AMM917533 AWI917532:AWI917533 BGE917532:BGE917533 BQA917532:BQA917533 BZW917532:BZW917533 CJS917532:CJS917533 CTO917532:CTO917533 DDK917532:DDK917533 DNG917532:DNG917533 DXC917532:DXC917533 EGY917532:EGY917533 EQU917532:EQU917533 FAQ917532:FAQ917533 FKM917532:FKM917533 FUI917532:FUI917533 GEE917532:GEE917533 GOA917532:GOA917533 GXW917532:GXW917533 HHS917532:HHS917533 HRO917532:HRO917533 IBK917532:IBK917533 ILG917532:ILG917533 IVC917532:IVC917533 JEY917532:JEY917533 JOU917532:JOU917533 JYQ917532:JYQ917533 KIM917532:KIM917533 KSI917532:KSI917533 LCE917532:LCE917533 LMA917532:LMA917533 LVW917532:LVW917533 MFS917532:MFS917533 MPO917532:MPO917533 MZK917532:MZK917533 NJG917532:NJG917533 NTC917532:NTC917533 OCY917532:OCY917533 OMU917532:OMU917533 OWQ917532:OWQ917533 PGM917532:PGM917533 PQI917532:PQI917533 QAE917532:QAE917533 QKA917532:QKA917533 QTW917532:QTW917533 RDS917532:RDS917533 RNO917532:RNO917533 RXK917532:RXK917533 SHG917532:SHG917533 SRC917532:SRC917533 TAY917532:TAY917533 TKU917532:TKU917533 TUQ917532:TUQ917533 UEM917532:UEM917533 UOI917532:UOI917533 UYE917532:UYE917533 VIA917532:VIA917533 VRW917532:VRW917533 WBS917532:WBS917533 WLO917532:WLO917533 WVK917532:WVK917533 C983068:C983069 IY983068:IY983069 SU983068:SU983069 ACQ983068:ACQ983069 AMM983068:AMM983069 AWI983068:AWI983069 BGE983068:BGE983069 BQA983068:BQA983069 BZW983068:BZW983069 CJS983068:CJS983069 CTO983068:CTO983069 DDK983068:DDK983069 DNG983068:DNG983069 DXC983068:DXC983069 EGY983068:EGY983069 EQU983068:EQU983069 FAQ983068:FAQ983069 FKM983068:FKM983069 FUI983068:FUI983069 GEE983068:GEE983069 GOA983068:GOA983069 GXW983068:GXW983069 HHS983068:HHS983069 HRO983068:HRO983069 IBK983068:IBK983069 ILG983068:ILG983069 IVC983068:IVC983069 JEY983068:JEY983069 JOU983068:JOU983069 JYQ983068:JYQ983069 KIM983068:KIM983069 KSI983068:KSI983069 LCE983068:LCE983069 LMA983068:LMA983069 LVW983068:LVW983069 MFS983068:MFS983069 MPO983068:MPO983069 MZK983068:MZK983069 NJG983068:NJG983069 NTC983068:NTC983069 OCY983068:OCY983069 OMU983068:OMU983069 OWQ983068:OWQ983069 PGM983068:PGM983069 PQI983068:PQI983069 QAE983068:QAE983069 QKA983068:QKA983069 QTW983068:QTW983069 RDS983068:RDS983069 RNO983068:RNO983069 RXK983068:RXK983069 SHG983068:SHG983069 SRC983068:SRC983069 TAY983068:TAY983069 TKU983068:TKU983069 TUQ983068:TUQ983069 UEM983068:UEM983069 UOI983068:UOI983069 UYE983068:UYE983069 VIA983068:VIA983069 VRW983068:VRW983069 WBS983068:WBS983069 WLO983068:WLO983069 WVK983068:WVK983069 C33:C34 IY33:IY34 SU33:SU34 ACQ33:ACQ34 AMM33:AMM34 AWI33:AWI34 BGE33:BGE34 BQA33:BQA34 BZW33:BZW34 CJS33:CJS34 CTO33:CTO34 DDK33:DDK34 DNG33:DNG34 DXC33:DXC34 EGY33:EGY34 EQU33:EQU34 FAQ33:FAQ34 FKM33:FKM34 FUI33:FUI34 GEE33:GEE34 GOA33:GOA34 GXW33:GXW34 HHS33:HHS34 HRO33:HRO34 IBK33:IBK34 ILG33:ILG34 IVC33:IVC34 JEY33:JEY34 JOU33:JOU34 JYQ33:JYQ34 KIM33:KIM34 KSI33:KSI34 LCE33:LCE34 LMA33:LMA34 LVW33:LVW34 MFS33:MFS34 MPO33:MPO34 MZK33:MZK34 NJG33:NJG34 NTC33:NTC34 OCY33:OCY34 OMU33:OMU34 OWQ33:OWQ34 PGM33:PGM34 PQI33:PQI34 QAE33:QAE34 QKA33:QKA34 QTW33:QTW34 RDS33:RDS34 RNO33:RNO34 RXK33:RXK34 SHG33:SHG34 SRC33:SRC34 TAY33:TAY34 TKU33:TKU34 TUQ33:TUQ34 UEM33:UEM34 UOI33:UOI34 UYE33:UYE34 VIA33:VIA34 VRW33:VRW34 WBS33:WBS34 WLO33:WLO34 WVK33:WVK34 C65569:C65570 IY65569:IY65570 SU65569:SU65570 ACQ65569:ACQ65570 AMM65569:AMM65570 AWI65569:AWI65570 BGE65569:BGE65570 BQA65569:BQA65570 BZW65569:BZW65570 CJS65569:CJS65570 CTO65569:CTO65570 DDK65569:DDK65570 DNG65569:DNG65570 DXC65569:DXC65570 EGY65569:EGY65570 EQU65569:EQU65570 FAQ65569:FAQ65570 FKM65569:FKM65570 FUI65569:FUI65570 GEE65569:GEE65570 GOA65569:GOA65570 GXW65569:GXW65570 HHS65569:HHS65570 HRO65569:HRO65570 IBK65569:IBK65570 ILG65569:ILG65570 IVC65569:IVC65570 JEY65569:JEY65570 JOU65569:JOU65570 JYQ65569:JYQ65570 KIM65569:KIM65570 KSI65569:KSI65570 LCE65569:LCE65570 LMA65569:LMA65570 LVW65569:LVW65570 MFS65569:MFS65570 MPO65569:MPO65570 MZK65569:MZK65570 NJG65569:NJG65570 NTC65569:NTC65570 OCY65569:OCY65570 OMU65569:OMU65570 OWQ65569:OWQ65570 PGM65569:PGM65570 PQI65569:PQI65570 QAE65569:QAE65570 QKA65569:QKA65570 QTW65569:QTW65570 RDS65569:RDS65570 RNO65569:RNO65570 RXK65569:RXK65570 SHG65569:SHG65570 SRC65569:SRC65570 TAY65569:TAY65570 TKU65569:TKU65570 TUQ65569:TUQ65570 UEM65569:UEM65570 UOI65569:UOI65570 UYE65569:UYE65570 VIA65569:VIA65570 VRW65569:VRW65570 WBS65569:WBS65570 WLO65569:WLO65570 WVK65569:WVK65570 C131105:C131106 IY131105:IY131106 SU131105:SU131106 ACQ131105:ACQ131106 AMM131105:AMM131106 AWI131105:AWI131106 BGE131105:BGE131106 BQA131105:BQA131106 BZW131105:BZW131106 CJS131105:CJS131106 CTO131105:CTO131106 DDK131105:DDK131106 DNG131105:DNG131106 DXC131105:DXC131106 EGY131105:EGY131106 EQU131105:EQU131106 FAQ131105:FAQ131106 FKM131105:FKM131106 FUI131105:FUI131106 GEE131105:GEE131106 GOA131105:GOA131106 GXW131105:GXW131106 HHS131105:HHS131106 HRO131105:HRO131106 IBK131105:IBK131106 ILG131105:ILG131106 IVC131105:IVC131106 JEY131105:JEY131106 JOU131105:JOU131106 JYQ131105:JYQ131106 KIM131105:KIM131106 KSI131105:KSI131106 LCE131105:LCE131106 LMA131105:LMA131106 LVW131105:LVW131106 MFS131105:MFS131106 MPO131105:MPO131106 MZK131105:MZK131106 NJG131105:NJG131106 NTC131105:NTC131106 OCY131105:OCY131106 OMU131105:OMU131106 OWQ131105:OWQ131106 PGM131105:PGM131106 PQI131105:PQI131106 QAE131105:QAE131106 QKA131105:QKA131106 QTW131105:QTW131106 RDS131105:RDS131106 RNO131105:RNO131106 RXK131105:RXK131106 SHG131105:SHG131106 SRC131105:SRC131106 TAY131105:TAY131106 TKU131105:TKU131106 TUQ131105:TUQ131106 UEM131105:UEM131106 UOI131105:UOI131106 UYE131105:UYE131106 VIA131105:VIA131106 VRW131105:VRW131106 WBS131105:WBS131106 WLO131105:WLO131106 WVK131105:WVK131106 C196641:C196642 IY196641:IY196642 SU196641:SU196642 ACQ196641:ACQ196642 AMM196641:AMM196642 AWI196641:AWI196642 BGE196641:BGE196642 BQA196641:BQA196642 BZW196641:BZW196642 CJS196641:CJS196642 CTO196641:CTO196642 DDK196641:DDK196642 DNG196641:DNG196642 DXC196641:DXC196642 EGY196641:EGY196642 EQU196641:EQU196642 FAQ196641:FAQ196642 FKM196641:FKM196642 FUI196641:FUI196642 GEE196641:GEE196642 GOA196641:GOA196642 GXW196641:GXW196642 HHS196641:HHS196642 HRO196641:HRO196642 IBK196641:IBK196642 ILG196641:ILG196642 IVC196641:IVC196642 JEY196641:JEY196642 JOU196641:JOU196642 JYQ196641:JYQ196642 KIM196641:KIM196642 KSI196641:KSI196642 LCE196641:LCE196642 LMA196641:LMA196642 LVW196641:LVW196642 MFS196641:MFS196642 MPO196641:MPO196642 MZK196641:MZK196642 NJG196641:NJG196642 NTC196641:NTC196642 OCY196641:OCY196642 OMU196641:OMU196642 OWQ196641:OWQ196642 PGM196641:PGM196642 PQI196641:PQI196642 QAE196641:QAE196642 QKA196641:QKA196642 QTW196641:QTW196642 RDS196641:RDS196642 RNO196641:RNO196642 RXK196641:RXK196642 SHG196641:SHG196642 SRC196641:SRC196642 TAY196641:TAY196642 TKU196641:TKU196642 TUQ196641:TUQ196642 UEM196641:UEM196642 UOI196641:UOI196642 UYE196641:UYE196642 VIA196641:VIA196642 VRW196641:VRW196642 WBS196641:WBS196642 WLO196641:WLO196642 WVK196641:WVK196642 C262177:C262178 IY262177:IY262178 SU262177:SU262178 ACQ262177:ACQ262178 AMM262177:AMM262178 AWI262177:AWI262178 BGE262177:BGE262178 BQA262177:BQA262178 BZW262177:BZW262178 CJS262177:CJS262178 CTO262177:CTO262178 DDK262177:DDK262178 DNG262177:DNG262178 DXC262177:DXC262178 EGY262177:EGY262178 EQU262177:EQU262178 FAQ262177:FAQ262178 FKM262177:FKM262178 FUI262177:FUI262178 GEE262177:GEE262178 GOA262177:GOA262178 GXW262177:GXW262178 HHS262177:HHS262178 HRO262177:HRO262178 IBK262177:IBK262178 ILG262177:ILG262178 IVC262177:IVC262178 JEY262177:JEY262178 JOU262177:JOU262178 JYQ262177:JYQ262178 KIM262177:KIM262178 KSI262177:KSI262178 LCE262177:LCE262178 LMA262177:LMA262178 LVW262177:LVW262178 MFS262177:MFS262178 MPO262177:MPO262178 MZK262177:MZK262178 NJG262177:NJG262178 NTC262177:NTC262178 OCY262177:OCY262178 OMU262177:OMU262178 OWQ262177:OWQ262178 PGM262177:PGM262178 PQI262177:PQI262178 QAE262177:QAE262178 QKA262177:QKA262178 QTW262177:QTW262178 RDS262177:RDS262178 RNO262177:RNO262178 RXK262177:RXK262178 SHG262177:SHG262178 SRC262177:SRC262178 TAY262177:TAY262178 TKU262177:TKU262178 TUQ262177:TUQ262178 UEM262177:UEM262178 UOI262177:UOI262178 UYE262177:UYE262178 VIA262177:VIA262178 VRW262177:VRW262178 WBS262177:WBS262178 WLO262177:WLO262178 WVK262177:WVK262178 C327713:C327714 IY327713:IY327714 SU327713:SU327714 ACQ327713:ACQ327714 AMM327713:AMM327714 AWI327713:AWI327714 BGE327713:BGE327714 BQA327713:BQA327714 BZW327713:BZW327714 CJS327713:CJS327714 CTO327713:CTO327714 DDK327713:DDK327714 DNG327713:DNG327714 DXC327713:DXC327714 EGY327713:EGY327714 EQU327713:EQU327714 FAQ327713:FAQ327714 FKM327713:FKM327714 FUI327713:FUI327714 GEE327713:GEE327714 GOA327713:GOA327714 GXW327713:GXW327714 HHS327713:HHS327714 HRO327713:HRO327714 IBK327713:IBK327714 ILG327713:ILG327714 IVC327713:IVC327714 JEY327713:JEY327714 JOU327713:JOU327714 JYQ327713:JYQ327714 KIM327713:KIM327714 KSI327713:KSI327714 LCE327713:LCE327714 LMA327713:LMA327714 LVW327713:LVW327714 MFS327713:MFS327714 MPO327713:MPO327714 MZK327713:MZK327714 NJG327713:NJG327714 NTC327713:NTC327714 OCY327713:OCY327714 OMU327713:OMU327714 OWQ327713:OWQ327714 PGM327713:PGM327714 PQI327713:PQI327714 QAE327713:QAE327714 QKA327713:QKA327714 QTW327713:QTW327714 RDS327713:RDS327714 RNO327713:RNO327714 RXK327713:RXK327714 SHG327713:SHG327714 SRC327713:SRC327714 TAY327713:TAY327714 TKU327713:TKU327714 TUQ327713:TUQ327714 UEM327713:UEM327714 UOI327713:UOI327714 UYE327713:UYE327714 VIA327713:VIA327714 VRW327713:VRW327714 WBS327713:WBS327714 WLO327713:WLO327714 WVK327713:WVK327714 C393249:C393250 IY393249:IY393250 SU393249:SU393250 ACQ393249:ACQ393250 AMM393249:AMM393250 AWI393249:AWI393250 BGE393249:BGE393250 BQA393249:BQA393250 BZW393249:BZW393250 CJS393249:CJS393250 CTO393249:CTO393250 DDK393249:DDK393250 DNG393249:DNG393250 DXC393249:DXC393250 EGY393249:EGY393250 EQU393249:EQU393250 FAQ393249:FAQ393250 FKM393249:FKM393250 FUI393249:FUI393250 GEE393249:GEE393250 GOA393249:GOA393250 GXW393249:GXW393250 HHS393249:HHS393250 HRO393249:HRO393250 IBK393249:IBK393250 ILG393249:ILG393250 IVC393249:IVC393250 JEY393249:JEY393250 JOU393249:JOU393250 JYQ393249:JYQ393250 KIM393249:KIM393250 KSI393249:KSI393250 LCE393249:LCE393250 LMA393249:LMA393250 LVW393249:LVW393250 MFS393249:MFS393250 MPO393249:MPO393250 MZK393249:MZK393250 NJG393249:NJG393250 NTC393249:NTC393250 OCY393249:OCY393250 OMU393249:OMU393250 OWQ393249:OWQ393250 PGM393249:PGM393250 PQI393249:PQI393250 QAE393249:QAE393250 QKA393249:QKA393250 QTW393249:QTW393250 RDS393249:RDS393250 RNO393249:RNO393250 RXK393249:RXK393250 SHG393249:SHG393250 SRC393249:SRC393250 TAY393249:TAY393250 TKU393249:TKU393250 TUQ393249:TUQ393250 UEM393249:UEM393250 UOI393249:UOI393250 UYE393249:UYE393250 VIA393249:VIA393250 VRW393249:VRW393250 WBS393249:WBS393250 WLO393249:WLO393250 WVK393249:WVK393250 C458785:C458786 IY458785:IY458786 SU458785:SU458786 ACQ458785:ACQ458786 AMM458785:AMM458786 AWI458785:AWI458786 BGE458785:BGE458786 BQA458785:BQA458786 BZW458785:BZW458786 CJS458785:CJS458786 CTO458785:CTO458786 DDK458785:DDK458786 DNG458785:DNG458786 DXC458785:DXC458786 EGY458785:EGY458786 EQU458785:EQU458786 FAQ458785:FAQ458786 FKM458785:FKM458786 FUI458785:FUI458786 GEE458785:GEE458786 GOA458785:GOA458786 GXW458785:GXW458786 HHS458785:HHS458786 HRO458785:HRO458786 IBK458785:IBK458786 ILG458785:ILG458786 IVC458785:IVC458786 JEY458785:JEY458786 JOU458785:JOU458786 JYQ458785:JYQ458786 KIM458785:KIM458786 KSI458785:KSI458786 LCE458785:LCE458786 LMA458785:LMA458786 LVW458785:LVW458786 MFS458785:MFS458786 MPO458785:MPO458786 MZK458785:MZK458786 NJG458785:NJG458786 NTC458785:NTC458786 OCY458785:OCY458786 OMU458785:OMU458786 OWQ458785:OWQ458786 PGM458785:PGM458786 PQI458785:PQI458786 QAE458785:QAE458786 QKA458785:QKA458786 QTW458785:QTW458786 RDS458785:RDS458786 RNO458785:RNO458786 RXK458785:RXK458786 SHG458785:SHG458786 SRC458785:SRC458786 TAY458785:TAY458786 TKU458785:TKU458786 TUQ458785:TUQ458786 UEM458785:UEM458786 UOI458785:UOI458786 UYE458785:UYE458786 VIA458785:VIA458786 VRW458785:VRW458786 WBS458785:WBS458786 WLO458785:WLO458786 WVK458785:WVK458786 C524321:C524322 IY524321:IY524322 SU524321:SU524322 ACQ524321:ACQ524322 AMM524321:AMM524322 AWI524321:AWI524322 BGE524321:BGE524322 BQA524321:BQA524322 BZW524321:BZW524322 CJS524321:CJS524322 CTO524321:CTO524322 DDK524321:DDK524322 DNG524321:DNG524322 DXC524321:DXC524322 EGY524321:EGY524322 EQU524321:EQU524322 FAQ524321:FAQ524322 FKM524321:FKM524322 FUI524321:FUI524322 GEE524321:GEE524322 GOA524321:GOA524322 GXW524321:GXW524322 HHS524321:HHS524322 HRO524321:HRO524322 IBK524321:IBK524322 ILG524321:ILG524322 IVC524321:IVC524322 JEY524321:JEY524322 JOU524321:JOU524322 JYQ524321:JYQ524322 KIM524321:KIM524322 KSI524321:KSI524322 LCE524321:LCE524322 LMA524321:LMA524322 LVW524321:LVW524322 MFS524321:MFS524322 MPO524321:MPO524322 MZK524321:MZK524322 NJG524321:NJG524322 NTC524321:NTC524322 OCY524321:OCY524322 OMU524321:OMU524322 OWQ524321:OWQ524322 PGM524321:PGM524322 PQI524321:PQI524322 QAE524321:QAE524322 QKA524321:QKA524322 QTW524321:QTW524322 RDS524321:RDS524322 RNO524321:RNO524322 RXK524321:RXK524322 SHG524321:SHG524322 SRC524321:SRC524322 TAY524321:TAY524322 TKU524321:TKU524322 TUQ524321:TUQ524322 UEM524321:UEM524322 UOI524321:UOI524322 UYE524321:UYE524322 VIA524321:VIA524322 VRW524321:VRW524322 WBS524321:WBS524322 WLO524321:WLO524322 WVK524321:WVK524322 C589857:C589858 IY589857:IY589858 SU589857:SU589858 ACQ589857:ACQ589858 AMM589857:AMM589858 AWI589857:AWI589858 BGE589857:BGE589858 BQA589857:BQA589858 BZW589857:BZW589858 CJS589857:CJS589858 CTO589857:CTO589858 DDK589857:DDK589858 DNG589857:DNG589858 DXC589857:DXC589858 EGY589857:EGY589858 EQU589857:EQU589858 FAQ589857:FAQ589858 FKM589857:FKM589858 FUI589857:FUI589858 GEE589857:GEE589858 GOA589857:GOA589858 GXW589857:GXW589858 HHS589857:HHS589858 HRO589857:HRO589858 IBK589857:IBK589858 ILG589857:ILG589858 IVC589857:IVC589858 JEY589857:JEY589858 JOU589857:JOU589858 JYQ589857:JYQ589858 KIM589857:KIM589858 KSI589857:KSI589858 LCE589857:LCE589858 LMA589857:LMA589858 LVW589857:LVW589858 MFS589857:MFS589858 MPO589857:MPO589858 MZK589857:MZK589858 NJG589857:NJG589858 NTC589857:NTC589858 OCY589857:OCY589858 OMU589857:OMU589858 OWQ589857:OWQ589858 PGM589857:PGM589858 PQI589857:PQI589858 QAE589857:QAE589858 QKA589857:QKA589858 QTW589857:QTW589858 RDS589857:RDS589858 RNO589857:RNO589858 RXK589857:RXK589858 SHG589857:SHG589858 SRC589857:SRC589858 TAY589857:TAY589858 TKU589857:TKU589858 TUQ589857:TUQ589858 UEM589857:UEM589858 UOI589857:UOI589858 UYE589857:UYE589858 VIA589857:VIA589858 VRW589857:VRW589858 WBS589857:WBS589858 WLO589857:WLO589858 WVK589857:WVK589858 C655393:C655394 IY655393:IY655394 SU655393:SU655394 ACQ655393:ACQ655394 AMM655393:AMM655394 AWI655393:AWI655394 BGE655393:BGE655394 BQA655393:BQA655394 BZW655393:BZW655394 CJS655393:CJS655394 CTO655393:CTO655394 DDK655393:DDK655394 DNG655393:DNG655394 DXC655393:DXC655394 EGY655393:EGY655394 EQU655393:EQU655394 FAQ655393:FAQ655394 FKM655393:FKM655394 FUI655393:FUI655394 GEE655393:GEE655394 GOA655393:GOA655394 GXW655393:GXW655394 HHS655393:HHS655394 HRO655393:HRO655394 IBK655393:IBK655394 ILG655393:ILG655394 IVC655393:IVC655394 JEY655393:JEY655394 JOU655393:JOU655394 JYQ655393:JYQ655394 KIM655393:KIM655394 KSI655393:KSI655394 LCE655393:LCE655394 LMA655393:LMA655394 LVW655393:LVW655394 MFS655393:MFS655394 MPO655393:MPO655394 MZK655393:MZK655394 NJG655393:NJG655394 NTC655393:NTC655394 OCY655393:OCY655394 OMU655393:OMU655394 OWQ655393:OWQ655394 PGM655393:PGM655394 PQI655393:PQI655394 QAE655393:QAE655394 QKA655393:QKA655394 QTW655393:QTW655394 RDS655393:RDS655394 RNO655393:RNO655394 RXK655393:RXK655394 SHG655393:SHG655394 SRC655393:SRC655394 TAY655393:TAY655394 TKU655393:TKU655394 TUQ655393:TUQ655394 UEM655393:UEM655394 UOI655393:UOI655394 UYE655393:UYE655394 VIA655393:VIA655394 VRW655393:VRW655394 WBS655393:WBS655394 WLO655393:WLO655394 WVK655393:WVK655394 C720929:C720930 IY720929:IY720930 SU720929:SU720930 ACQ720929:ACQ720930 AMM720929:AMM720930 AWI720929:AWI720930 BGE720929:BGE720930 BQA720929:BQA720930 BZW720929:BZW720930 CJS720929:CJS720930 CTO720929:CTO720930 DDK720929:DDK720930 DNG720929:DNG720930 DXC720929:DXC720930 EGY720929:EGY720930 EQU720929:EQU720930 FAQ720929:FAQ720930 FKM720929:FKM720930 FUI720929:FUI720930 GEE720929:GEE720930 GOA720929:GOA720930 GXW720929:GXW720930 HHS720929:HHS720930 HRO720929:HRO720930 IBK720929:IBK720930 ILG720929:ILG720930 IVC720929:IVC720930 JEY720929:JEY720930 JOU720929:JOU720930 JYQ720929:JYQ720930 KIM720929:KIM720930 KSI720929:KSI720930 LCE720929:LCE720930 LMA720929:LMA720930 LVW720929:LVW720930 MFS720929:MFS720930 MPO720929:MPO720930 MZK720929:MZK720930 NJG720929:NJG720930 NTC720929:NTC720930 OCY720929:OCY720930 OMU720929:OMU720930 OWQ720929:OWQ720930 PGM720929:PGM720930 PQI720929:PQI720930 QAE720929:QAE720930 QKA720929:QKA720930 QTW720929:QTW720930 RDS720929:RDS720930 RNO720929:RNO720930 RXK720929:RXK720930 SHG720929:SHG720930 SRC720929:SRC720930 TAY720929:TAY720930 TKU720929:TKU720930 TUQ720929:TUQ720930 UEM720929:UEM720930 UOI720929:UOI720930 UYE720929:UYE720930 VIA720929:VIA720930 VRW720929:VRW720930 WBS720929:WBS720930 WLO720929:WLO720930 WVK720929:WVK720930 C786465:C786466 IY786465:IY786466 SU786465:SU786466 ACQ786465:ACQ786466 AMM786465:AMM786466 AWI786465:AWI786466 BGE786465:BGE786466 BQA786465:BQA786466 BZW786465:BZW786466 CJS786465:CJS786466 CTO786465:CTO786466 DDK786465:DDK786466 DNG786465:DNG786466 DXC786465:DXC786466 EGY786465:EGY786466 EQU786465:EQU786466 FAQ786465:FAQ786466 FKM786465:FKM786466 FUI786465:FUI786466 GEE786465:GEE786466 GOA786465:GOA786466 GXW786465:GXW786466 HHS786465:HHS786466 HRO786465:HRO786466 IBK786465:IBK786466 ILG786465:ILG786466 IVC786465:IVC786466 JEY786465:JEY786466 JOU786465:JOU786466 JYQ786465:JYQ786466 KIM786465:KIM786466 KSI786465:KSI786466 LCE786465:LCE786466 LMA786465:LMA786466 LVW786465:LVW786466 MFS786465:MFS786466 MPO786465:MPO786466 MZK786465:MZK786466 NJG786465:NJG786466 NTC786465:NTC786466 OCY786465:OCY786466 OMU786465:OMU786466 OWQ786465:OWQ786466 PGM786465:PGM786466 PQI786465:PQI786466 QAE786465:QAE786466 QKA786465:QKA786466 QTW786465:QTW786466 RDS786465:RDS786466 RNO786465:RNO786466 RXK786465:RXK786466 SHG786465:SHG786466 SRC786465:SRC786466 TAY786465:TAY786466 TKU786465:TKU786466 TUQ786465:TUQ786466 UEM786465:UEM786466 UOI786465:UOI786466 UYE786465:UYE786466 VIA786465:VIA786466 VRW786465:VRW786466 WBS786465:WBS786466 WLO786465:WLO786466 WVK786465:WVK786466 C852001:C852002 IY852001:IY852002 SU852001:SU852002 ACQ852001:ACQ852002 AMM852001:AMM852002 AWI852001:AWI852002 BGE852001:BGE852002 BQA852001:BQA852002 BZW852001:BZW852002 CJS852001:CJS852002 CTO852001:CTO852002 DDK852001:DDK852002 DNG852001:DNG852002 DXC852001:DXC852002 EGY852001:EGY852002 EQU852001:EQU852002 FAQ852001:FAQ852002 FKM852001:FKM852002 FUI852001:FUI852002 GEE852001:GEE852002 GOA852001:GOA852002 GXW852001:GXW852002 HHS852001:HHS852002 HRO852001:HRO852002 IBK852001:IBK852002 ILG852001:ILG852002 IVC852001:IVC852002 JEY852001:JEY852002 JOU852001:JOU852002 JYQ852001:JYQ852002 KIM852001:KIM852002 KSI852001:KSI852002 LCE852001:LCE852002 LMA852001:LMA852002 LVW852001:LVW852002 MFS852001:MFS852002 MPO852001:MPO852002 MZK852001:MZK852002 NJG852001:NJG852002 NTC852001:NTC852002 OCY852001:OCY852002 OMU852001:OMU852002 OWQ852001:OWQ852002 PGM852001:PGM852002 PQI852001:PQI852002 QAE852001:QAE852002 QKA852001:QKA852002 QTW852001:QTW852002 RDS852001:RDS852002 RNO852001:RNO852002 RXK852001:RXK852002 SHG852001:SHG852002 SRC852001:SRC852002 TAY852001:TAY852002 TKU852001:TKU852002 TUQ852001:TUQ852002 UEM852001:UEM852002 UOI852001:UOI852002 UYE852001:UYE852002 VIA852001:VIA852002 VRW852001:VRW852002 WBS852001:WBS852002 WLO852001:WLO852002 WVK852001:WVK852002 C917537:C917538 IY917537:IY917538 SU917537:SU917538 ACQ917537:ACQ917538 AMM917537:AMM917538 AWI917537:AWI917538 BGE917537:BGE917538 BQA917537:BQA917538 BZW917537:BZW917538 CJS917537:CJS917538 CTO917537:CTO917538 DDK917537:DDK917538 DNG917537:DNG917538 DXC917537:DXC917538 EGY917537:EGY917538 EQU917537:EQU917538 FAQ917537:FAQ917538 FKM917537:FKM917538 FUI917537:FUI917538 GEE917537:GEE917538 GOA917537:GOA917538 GXW917537:GXW917538 HHS917537:HHS917538 HRO917537:HRO917538 IBK917537:IBK917538 ILG917537:ILG917538 IVC917537:IVC917538 JEY917537:JEY917538 JOU917537:JOU917538 JYQ917537:JYQ917538 KIM917537:KIM917538 KSI917537:KSI917538 LCE917537:LCE917538 LMA917537:LMA917538 LVW917537:LVW917538 MFS917537:MFS917538 MPO917537:MPO917538 MZK917537:MZK917538 NJG917537:NJG917538 NTC917537:NTC917538 OCY917537:OCY917538 OMU917537:OMU917538 OWQ917537:OWQ917538 PGM917537:PGM917538 PQI917537:PQI917538 QAE917537:QAE917538 QKA917537:QKA917538 QTW917537:QTW917538 RDS917537:RDS917538 RNO917537:RNO917538 RXK917537:RXK917538 SHG917537:SHG917538 SRC917537:SRC917538 TAY917537:TAY917538 TKU917537:TKU917538 TUQ917537:TUQ917538 UEM917537:UEM917538 UOI917537:UOI917538 UYE917537:UYE917538 VIA917537:VIA917538 VRW917537:VRW917538 WBS917537:WBS917538 WLO917537:WLO917538 WVK917537:WVK917538 C983073:C983074 IY983073:IY983074 SU983073:SU983074 ACQ983073:ACQ983074 AMM983073:AMM983074 AWI983073:AWI983074 BGE983073:BGE983074 BQA983073:BQA983074 BZW983073:BZW983074 CJS983073:CJS983074 CTO983073:CTO983074 DDK983073:DDK983074 DNG983073:DNG983074 DXC983073:DXC983074 EGY983073:EGY983074 EQU983073:EQU983074 FAQ983073:FAQ983074 FKM983073:FKM983074 FUI983073:FUI983074 GEE983073:GEE983074 GOA983073:GOA983074 GXW983073:GXW983074 HHS983073:HHS983074 HRO983073:HRO983074 IBK983073:IBK983074 ILG983073:ILG983074 IVC983073:IVC983074 JEY983073:JEY983074 JOU983073:JOU983074 JYQ983073:JYQ983074 KIM983073:KIM983074 KSI983073:KSI983074 LCE983073:LCE983074 LMA983073:LMA983074 LVW983073:LVW983074 MFS983073:MFS983074 MPO983073:MPO983074 MZK983073:MZK983074 NJG983073:NJG983074 NTC983073:NTC983074 OCY983073:OCY983074 OMU983073:OMU983074 OWQ983073:OWQ983074 PGM983073:PGM983074 PQI983073:PQI983074 QAE983073:QAE983074 QKA983073:QKA983074 QTW983073:QTW983074 RDS983073:RDS983074 RNO983073:RNO983074 RXK983073:RXK983074 SHG983073:SHG983074 SRC983073:SRC983074 TAY983073:TAY983074 TKU983073:TKU983074 TUQ983073:TUQ983074 UEM983073:UEM983074 UOI983073:UOI983074 UYE983073:UYE983074 VIA983073:VIA983074 VRW983073:VRW983074 WBS983073:WBS983074 WLO983073:WLO983074 WVK983073:WVK983074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22:C24 WVK22:WVK24 WLO22:WLO24 WBS22:WBS24 VRW22:VRW24 VIA22:VIA24 UYE22:UYE24 UOI22:UOI24 UEM22:UEM24 TUQ22:TUQ24 TKU22:TKU24 TAY22:TAY24 SRC22:SRC24 SHG22:SHG24 RXK22:RXK24 RNO22:RNO24 RDS22:RDS24 QTW22:QTW24 QKA22:QKA24 QAE22:QAE24 PQI22:PQI24 PGM22:PGM24 OWQ22:OWQ24 OMU22:OMU24 OCY22:OCY24 NTC22:NTC24 NJG22:NJG24 MZK22:MZK24 MPO22:MPO24 MFS22:MFS24 LVW22:LVW24 LMA22:LMA24 LCE22:LCE24 KSI22:KSI24 KIM22:KIM24 JYQ22:JYQ24 JOU22:JOU24 JEY22:JEY24 IVC22:IVC24 ILG22:ILG24 IBK22:IBK24 HRO22:HRO24 HHS22:HHS24 GXW22:GXW24 GOA22:GOA24 GEE22:GEE24 FUI22:FUI24 FKM22:FKM24 FAQ22:FAQ24 EQU22:EQU24 EGY22:EGY24 DXC22:DXC24 DNG22:DNG24 DDK22:DDK24 CTO22:CTO24 CJS22:CJS24 BZW22:BZW24 BQA22:BQA24 BGE22:BGE24 AWI22:AWI24 AMM22:AMM24 ACQ22:ACQ24 SU22:SU24 IY22:IY24" xr:uid="{00000000-0002-0000-0900-000000000000}">
      <formula1>"　,あり,なし"</formula1>
    </dataValidation>
  </dataValidations>
  <pageMargins left="0.7" right="0.7" top="0.75" bottom="0.75" header="0.3" footer="0.3"/>
  <pageSetup paperSize="9" scale="81" orientation="portrait" r:id="rId1"/>
  <headerFooter>
    <oddFooter>&amp;C共同生活援助－7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
  <sheetViews>
    <sheetView view="pageBreakPreview" topLeftCell="A19" zoomScaleNormal="100" zoomScaleSheetLayoutView="100" workbookViewId="0">
      <selection activeCell="K12" sqref="K12"/>
    </sheetView>
  </sheetViews>
  <sheetFormatPr defaultRowHeight="13.5"/>
  <cols>
    <col min="1" max="1" width="3.125" style="190" customWidth="1"/>
    <col min="2" max="2" width="9.375" style="190" customWidth="1"/>
    <col min="3" max="27" width="4.25" style="190" customWidth="1"/>
    <col min="28" max="256" width="9" style="190"/>
    <col min="257" max="257" width="3.125" style="190" customWidth="1"/>
    <col min="258" max="258" width="9.375" style="190" customWidth="1"/>
    <col min="259" max="283" width="4.25" style="190" customWidth="1"/>
    <col min="284" max="512" width="9" style="190"/>
    <col min="513" max="513" width="3.125" style="190" customWidth="1"/>
    <col min="514" max="514" width="9.375" style="190" customWidth="1"/>
    <col min="515" max="539" width="4.25" style="190" customWidth="1"/>
    <col min="540" max="768" width="9" style="190"/>
    <col min="769" max="769" width="3.125" style="190" customWidth="1"/>
    <col min="770" max="770" width="9.375" style="190" customWidth="1"/>
    <col min="771" max="795" width="4.25" style="190" customWidth="1"/>
    <col min="796" max="1024" width="9" style="190"/>
    <col min="1025" max="1025" width="3.125" style="190" customWidth="1"/>
    <col min="1026" max="1026" width="9.375" style="190" customWidth="1"/>
    <col min="1027" max="1051" width="4.25" style="190" customWidth="1"/>
    <col min="1052" max="1280" width="9" style="190"/>
    <col min="1281" max="1281" width="3.125" style="190" customWidth="1"/>
    <col min="1282" max="1282" width="9.375" style="190" customWidth="1"/>
    <col min="1283" max="1307" width="4.25" style="190" customWidth="1"/>
    <col min="1308" max="1536" width="9" style="190"/>
    <col min="1537" max="1537" width="3.125" style="190" customWidth="1"/>
    <col min="1538" max="1538" width="9.375" style="190" customWidth="1"/>
    <col min="1539" max="1563" width="4.25" style="190" customWidth="1"/>
    <col min="1564" max="1792" width="9" style="190"/>
    <col min="1793" max="1793" width="3.125" style="190" customWidth="1"/>
    <col min="1794" max="1794" width="9.375" style="190" customWidth="1"/>
    <col min="1795" max="1819" width="4.25" style="190" customWidth="1"/>
    <col min="1820" max="2048" width="9" style="190"/>
    <col min="2049" max="2049" width="3.125" style="190" customWidth="1"/>
    <col min="2050" max="2050" width="9.375" style="190" customWidth="1"/>
    <col min="2051" max="2075" width="4.25" style="190" customWidth="1"/>
    <col min="2076" max="2304" width="9" style="190"/>
    <col min="2305" max="2305" width="3.125" style="190" customWidth="1"/>
    <col min="2306" max="2306" width="9.375" style="190" customWidth="1"/>
    <col min="2307" max="2331" width="4.25" style="190" customWidth="1"/>
    <col min="2332" max="2560" width="9" style="190"/>
    <col min="2561" max="2561" width="3.125" style="190" customWidth="1"/>
    <col min="2562" max="2562" width="9.375" style="190" customWidth="1"/>
    <col min="2563" max="2587" width="4.25" style="190" customWidth="1"/>
    <col min="2588" max="2816" width="9" style="190"/>
    <col min="2817" max="2817" width="3.125" style="190" customWidth="1"/>
    <col min="2818" max="2818" width="9.375" style="190" customWidth="1"/>
    <col min="2819" max="2843" width="4.25" style="190" customWidth="1"/>
    <col min="2844" max="3072" width="9" style="190"/>
    <col min="3073" max="3073" width="3.125" style="190" customWidth="1"/>
    <col min="3074" max="3074" width="9.375" style="190" customWidth="1"/>
    <col min="3075" max="3099" width="4.25" style="190" customWidth="1"/>
    <col min="3100" max="3328" width="9" style="190"/>
    <col min="3329" max="3329" width="3.125" style="190" customWidth="1"/>
    <col min="3330" max="3330" width="9.375" style="190" customWidth="1"/>
    <col min="3331" max="3355" width="4.25" style="190" customWidth="1"/>
    <col min="3356" max="3584" width="9" style="190"/>
    <col min="3585" max="3585" width="3.125" style="190" customWidth="1"/>
    <col min="3586" max="3586" width="9.375" style="190" customWidth="1"/>
    <col min="3587" max="3611" width="4.25" style="190" customWidth="1"/>
    <col min="3612" max="3840" width="9" style="190"/>
    <col min="3841" max="3841" width="3.125" style="190" customWidth="1"/>
    <col min="3842" max="3842" width="9.375" style="190" customWidth="1"/>
    <col min="3843" max="3867" width="4.25" style="190" customWidth="1"/>
    <col min="3868" max="4096" width="9" style="190"/>
    <col min="4097" max="4097" width="3.125" style="190" customWidth="1"/>
    <col min="4098" max="4098" width="9.375" style="190" customWidth="1"/>
    <col min="4099" max="4123" width="4.25" style="190" customWidth="1"/>
    <col min="4124" max="4352" width="9" style="190"/>
    <col min="4353" max="4353" width="3.125" style="190" customWidth="1"/>
    <col min="4354" max="4354" width="9.375" style="190" customWidth="1"/>
    <col min="4355" max="4379" width="4.25" style="190" customWidth="1"/>
    <col min="4380" max="4608" width="9" style="190"/>
    <col min="4609" max="4609" width="3.125" style="190" customWidth="1"/>
    <col min="4610" max="4610" width="9.375" style="190" customWidth="1"/>
    <col min="4611" max="4635" width="4.25" style="190" customWidth="1"/>
    <col min="4636" max="4864" width="9" style="190"/>
    <col min="4865" max="4865" width="3.125" style="190" customWidth="1"/>
    <col min="4866" max="4866" width="9.375" style="190" customWidth="1"/>
    <col min="4867" max="4891" width="4.25" style="190" customWidth="1"/>
    <col min="4892" max="5120" width="9" style="190"/>
    <col min="5121" max="5121" width="3.125" style="190" customWidth="1"/>
    <col min="5122" max="5122" width="9.375" style="190" customWidth="1"/>
    <col min="5123" max="5147" width="4.25" style="190" customWidth="1"/>
    <col min="5148" max="5376" width="9" style="190"/>
    <col min="5377" max="5377" width="3.125" style="190" customWidth="1"/>
    <col min="5378" max="5378" width="9.375" style="190" customWidth="1"/>
    <col min="5379" max="5403" width="4.25" style="190" customWidth="1"/>
    <col min="5404" max="5632" width="9" style="190"/>
    <col min="5633" max="5633" width="3.125" style="190" customWidth="1"/>
    <col min="5634" max="5634" width="9.375" style="190" customWidth="1"/>
    <col min="5635" max="5659" width="4.25" style="190" customWidth="1"/>
    <col min="5660" max="5888" width="9" style="190"/>
    <col min="5889" max="5889" width="3.125" style="190" customWidth="1"/>
    <col min="5890" max="5890" width="9.375" style="190" customWidth="1"/>
    <col min="5891" max="5915" width="4.25" style="190" customWidth="1"/>
    <col min="5916" max="6144" width="9" style="190"/>
    <col min="6145" max="6145" width="3.125" style="190" customWidth="1"/>
    <col min="6146" max="6146" width="9.375" style="190" customWidth="1"/>
    <col min="6147" max="6171" width="4.25" style="190" customWidth="1"/>
    <col min="6172" max="6400" width="9" style="190"/>
    <col min="6401" max="6401" width="3.125" style="190" customWidth="1"/>
    <col min="6402" max="6402" width="9.375" style="190" customWidth="1"/>
    <col min="6403" max="6427" width="4.25" style="190" customWidth="1"/>
    <col min="6428" max="6656" width="9" style="190"/>
    <col min="6657" max="6657" width="3.125" style="190" customWidth="1"/>
    <col min="6658" max="6658" width="9.375" style="190" customWidth="1"/>
    <col min="6659" max="6683" width="4.25" style="190" customWidth="1"/>
    <col min="6684" max="6912" width="9" style="190"/>
    <col min="6913" max="6913" width="3.125" style="190" customWidth="1"/>
    <col min="6914" max="6914" width="9.375" style="190" customWidth="1"/>
    <col min="6915" max="6939" width="4.25" style="190" customWidth="1"/>
    <col min="6940" max="7168" width="9" style="190"/>
    <col min="7169" max="7169" width="3.125" style="190" customWidth="1"/>
    <col min="7170" max="7170" width="9.375" style="190" customWidth="1"/>
    <col min="7171" max="7195" width="4.25" style="190" customWidth="1"/>
    <col min="7196" max="7424" width="9" style="190"/>
    <col min="7425" max="7425" width="3.125" style="190" customWidth="1"/>
    <col min="7426" max="7426" width="9.375" style="190" customWidth="1"/>
    <col min="7427" max="7451" width="4.25" style="190" customWidth="1"/>
    <col min="7452" max="7680" width="9" style="190"/>
    <col min="7681" max="7681" width="3.125" style="190" customWidth="1"/>
    <col min="7682" max="7682" width="9.375" style="190" customWidth="1"/>
    <col min="7683" max="7707" width="4.25" style="190" customWidth="1"/>
    <col min="7708" max="7936" width="9" style="190"/>
    <col min="7937" max="7937" width="3.125" style="190" customWidth="1"/>
    <col min="7938" max="7938" width="9.375" style="190" customWidth="1"/>
    <col min="7939" max="7963" width="4.25" style="190" customWidth="1"/>
    <col min="7964" max="8192" width="9" style="190"/>
    <col min="8193" max="8193" width="3.125" style="190" customWidth="1"/>
    <col min="8194" max="8194" width="9.375" style="190" customWidth="1"/>
    <col min="8195" max="8219" width="4.25" style="190" customWidth="1"/>
    <col min="8220" max="8448" width="9" style="190"/>
    <col min="8449" max="8449" width="3.125" style="190" customWidth="1"/>
    <col min="8450" max="8450" width="9.375" style="190" customWidth="1"/>
    <col min="8451" max="8475" width="4.25" style="190" customWidth="1"/>
    <col min="8476" max="8704" width="9" style="190"/>
    <col min="8705" max="8705" width="3.125" style="190" customWidth="1"/>
    <col min="8706" max="8706" width="9.375" style="190" customWidth="1"/>
    <col min="8707" max="8731" width="4.25" style="190" customWidth="1"/>
    <col min="8732" max="8960" width="9" style="190"/>
    <col min="8961" max="8961" width="3.125" style="190" customWidth="1"/>
    <col min="8962" max="8962" width="9.375" style="190" customWidth="1"/>
    <col min="8963" max="8987" width="4.25" style="190" customWidth="1"/>
    <col min="8988" max="9216" width="9" style="190"/>
    <col min="9217" max="9217" width="3.125" style="190" customWidth="1"/>
    <col min="9218" max="9218" width="9.375" style="190" customWidth="1"/>
    <col min="9219" max="9243" width="4.25" style="190" customWidth="1"/>
    <col min="9244" max="9472" width="9" style="190"/>
    <col min="9473" max="9473" width="3.125" style="190" customWidth="1"/>
    <col min="9474" max="9474" width="9.375" style="190" customWidth="1"/>
    <col min="9475" max="9499" width="4.25" style="190" customWidth="1"/>
    <col min="9500" max="9728" width="9" style="190"/>
    <col min="9729" max="9729" width="3.125" style="190" customWidth="1"/>
    <col min="9730" max="9730" width="9.375" style="190" customWidth="1"/>
    <col min="9731" max="9755" width="4.25" style="190" customWidth="1"/>
    <col min="9756" max="9984" width="9" style="190"/>
    <col min="9985" max="9985" width="3.125" style="190" customWidth="1"/>
    <col min="9986" max="9986" width="9.375" style="190" customWidth="1"/>
    <col min="9987" max="10011" width="4.25" style="190" customWidth="1"/>
    <col min="10012" max="10240" width="9" style="190"/>
    <col min="10241" max="10241" width="3.125" style="190" customWidth="1"/>
    <col min="10242" max="10242" width="9.375" style="190" customWidth="1"/>
    <col min="10243" max="10267" width="4.25" style="190" customWidth="1"/>
    <col min="10268" max="10496" width="9" style="190"/>
    <col min="10497" max="10497" width="3.125" style="190" customWidth="1"/>
    <col min="10498" max="10498" width="9.375" style="190" customWidth="1"/>
    <col min="10499" max="10523" width="4.25" style="190" customWidth="1"/>
    <col min="10524" max="10752" width="9" style="190"/>
    <col min="10753" max="10753" width="3.125" style="190" customWidth="1"/>
    <col min="10754" max="10754" width="9.375" style="190" customWidth="1"/>
    <col min="10755" max="10779" width="4.25" style="190" customWidth="1"/>
    <col min="10780" max="11008" width="9" style="190"/>
    <col min="11009" max="11009" width="3.125" style="190" customWidth="1"/>
    <col min="11010" max="11010" width="9.375" style="190" customWidth="1"/>
    <col min="11011" max="11035" width="4.25" style="190" customWidth="1"/>
    <col min="11036" max="11264" width="9" style="190"/>
    <col min="11265" max="11265" width="3.125" style="190" customWidth="1"/>
    <col min="11266" max="11266" width="9.375" style="190" customWidth="1"/>
    <col min="11267" max="11291" width="4.25" style="190" customWidth="1"/>
    <col min="11292" max="11520" width="9" style="190"/>
    <col min="11521" max="11521" width="3.125" style="190" customWidth="1"/>
    <col min="11522" max="11522" width="9.375" style="190" customWidth="1"/>
    <col min="11523" max="11547" width="4.25" style="190" customWidth="1"/>
    <col min="11548" max="11776" width="9" style="190"/>
    <col min="11777" max="11777" width="3.125" style="190" customWidth="1"/>
    <col min="11778" max="11778" width="9.375" style="190" customWidth="1"/>
    <col min="11779" max="11803" width="4.25" style="190" customWidth="1"/>
    <col min="11804" max="12032" width="9" style="190"/>
    <col min="12033" max="12033" width="3.125" style="190" customWidth="1"/>
    <col min="12034" max="12034" width="9.375" style="190" customWidth="1"/>
    <col min="12035" max="12059" width="4.25" style="190" customWidth="1"/>
    <col min="12060" max="12288" width="9" style="190"/>
    <col min="12289" max="12289" width="3.125" style="190" customWidth="1"/>
    <col min="12290" max="12290" width="9.375" style="190" customWidth="1"/>
    <col min="12291" max="12315" width="4.25" style="190" customWidth="1"/>
    <col min="12316" max="12544" width="9" style="190"/>
    <col min="12545" max="12545" width="3.125" style="190" customWidth="1"/>
    <col min="12546" max="12546" width="9.375" style="190" customWidth="1"/>
    <col min="12547" max="12571" width="4.25" style="190" customWidth="1"/>
    <col min="12572" max="12800" width="9" style="190"/>
    <col min="12801" max="12801" width="3.125" style="190" customWidth="1"/>
    <col min="12802" max="12802" width="9.375" style="190" customWidth="1"/>
    <col min="12803" max="12827" width="4.25" style="190" customWidth="1"/>
    <col min="12828" max="13056" width="9" style="190"/>
    <col min="13057" max="13057" width="3.125" style="190" customWidth="1"/>
    <col min="13058" max="13058" width="9.375" style="190" customWidth="1"/>
    <col min="13059" max="13083" width="4.25" style="190" customWidth="1"/>
    <col min="13084" max="13312" width="9" style="190"/>
    <col min="13313" max="13313" width="3.125" style="190" customWidth="1"/>
    <col min="13314" max="13314" width="9.375" style="190" customWidth="1"/>
    <col min="13315" max="13339" width="4.25" style="190" customWidth="1"/>
    <col min="13340" max="13568" width="9" style="190"/>
    <col min="13569" max="13569" width="3.125" style="190" customWidth="1"/>
    <col min="13570" max="13570" width="9.375" style="190" customWidth="1"/>
    <col min="13571" max="13595" width="4.25" style="190" customWidth="1"/>
    <col min="13596" max="13824" width="9" style="190"/>
    <col min="13825" max="13825" width="3.125" style="190" customWidth="1"/>
    <col min="13826" max="13826" width="9.375" style="190" customWidth="1"/>
    <col min="13827" max="13851" width="4.25" style="190" customWidth="1"/>
    <col min="13852" max="14080" width="9" style="190"/>
    <col min="14081" max="14081" width="3.125" style="190" customWidth="1"/>
    <col min="14082" max="14082" width="9.375" style="190" customWidth="1"/>
    <col min="14083" max="14107" width="4.25" style="190" customWidth="1"/>
    <col min="14108" max="14336" width="9" style="190"/>
    <col min="14337" max="14337" width="3.125" style="190" customWidth="1"/>
    <col min="14338" max="14338" width="9.375" style="190" customWidth="1"/>
    <col min="14339" max="14363" width="4.25" style="190" customWidth="1"/>
    <col min="14364" max="14592" width="9" style="190"/>
    <col min="14593" max="14593" width="3.125" style="190" customWidth="1"/>
    <col min="14594" max="14594" width="9.375" style="190" customWidth="1"/>
    <col min="14595" max="14619" width="4.25" style="190" customWidth="1"/>
    <col min="14620" max="14848" width="9" style="190"/>
    <col min="14849" max="14849" width="3.125" style="190" customWidth="1"/>
    <col min="14850" max="14850" width="9.375" style="190" customWidth="1"/>
    <col min="14851" max="14875" width="4.25" style="190" customWidth="1"/>
    <col min="14876" max="15104" width="9" style="190"/>
    <col min="15105" max="15105" width="3.125" style="190" customWidth="1"/>
    <col min="15106" max="15106" width="9.375" style="190" customWidth="1"/>
    <col min="15107" max="15131" width="4.25" style="190" customWidth="1"/>
    <col min="15132" max="15360" width="9" style="190"/>
    <col min="15361" max="15361" width="3.125" style="190" customWidth="1"/>
    <col min="15362" max="15362" width="9.375" style="190" customWidth="1"/>
    <col min="15363" max="15387" width="4.25" style="190" customWidth="1"/>
    <col min="15388" max="15616" width="9" style="190"/>
    <col min="15617" max="15617" width="3.125" style="190" customWidth="1"/>
    <col min="15618" max="15618" width="9.375" style="190" customWidth="1"/>
    <col min="15619" max="15643" width="4.25" style="190" customWidth="1"/>
    <col min="15644" max="15872" width="9" style="190"/>
    <col min="15873" max="15873" width="3.125" style="190" customWidth="1"/>
    <col min="15874" max="15874" width="9.375" style="190" customWidth="1"/>
    <col min="15875" max="15899" width="4.25" style="190" customWidth="1"/>
    <col min="15900" max="16128" width="9" style="190"/>
    <col min="16129" max="16129" width="3.125" style="190" customWidth="1"/>
    <col min="16130" max="16130" width="9.375" style="190" customWidth="1"/>
    <col min="16131" max="16155" width="4.25" style="190" customWidth="1"/>
    <col min="16156" max="16384" width="9" style="190"/>
  </cols>
  <sheetData>
    <row r="1" spans="1:28" ht="18" customHeight="1">
      <c r="A1" s="177" t="s">
        <v>122</v>
      </c>
      <c r="B1" s="177"/>
    </row>
    <row r="2" spans="1:28">
      <c r="B2" s="190" t="s">
        <v>328</v>
      </c>
    </row>
    <row r="3" spans="1:28">
      <c r="B3" s="435" t="s">
        <v>123</v>
      </c>
      <c r="C3" s="434" t="s">
        <v>124</v>
      </c>
      <c r="D3" s="434"/>
      <c r="E3" s="434"/>
      <c r="F3" s="434" t="s">
        <v>125</v>
      </c>
      <c r="G3" s="434"/>
      <c r="H3" s="434"/>
      <c r="I3" s="434" t="s">
        <v>126</v>
      </c>
      <c r="J3" s="434"/>
      <c r="K3" s="434"/>
      <c r="L3" s="434"/>
      <c r="M3" s="434"/>
      <c r="N3" s="434"/>
      <c r="O3" s="434" t="s">
        <v>127</v>
      </c>
      <c r="P3" s="434"/>
      <c r="Q3" s="434"/>
      <c r="R3" s="434"/>
    </row>
    <row r="4" spans="1:28">
      <c r="B4" s="436"/>
      <c r="C4" s="434"/>
      <c r="D4" s="434"/>
      <c r="E4" s="434"/>
      <c r="F4" s="434"/>
      <c r="G4" s="434"/>
      <c r="H4" s="434"/>
      <c r="I4" s="434" t="s">
        <v>128</v>
      </c>
      <c r="J4" s="434"/>
      <c r="K4" s="434" t="s">
        <v>129</v>
      </c>
      <c r="L4" s="434"/>
      <c r="M4" s="434" t="s">
        <v>130</v>
      </c>
      <c r="N4" s="434"/>
      <c r="O4" s="434"/>
      <c r="P4" s="434"/>
      <c r="Q4" s="434"/>
      <c r="R4" s="434"/>
    </row>
    <row r="5" spans="1:28">
      <c r="B5" s="191" t="s">
        <v>131</v>
      </c>
      <c r="C5" s="433"/>
      <c r="D5" s="433"/>
      <c r="E5" s="433"/>
      <c r="F5" s="433"/>
      <c r="G5" s="433"/>
      <c r="H5" s="433"/>
      <c r="I5" s="434"/>
      <c r="J5" s="434"/>
      <c r="K5" s="434"/>
      <c r="L5" s="434"/>
      <c r="M5" s="434"/>
      <c r="N5" s="434"/>
      <c r="O5" s="434"/>
      <c r="P5" s="434"/>
      <c r="Q5" s="434"/>
      <c r="R5" s="434"/>
    </row>
    <row r="6" spans="1:28">
      <c r="B6" s="191" t="s">
        <v>132</v>
      </c>
      <c r="C6" s="433"/>
      <c r="D6" s="433"/>
      <c r="E6" s="433"/>
      <c r="F6" s="433"/>
      <c r="G6" s="433"/>
      <c r="H6" s="433"/>
      <c r="I6" s="434"/>
      <c r="J6" s="434"/>
      <c r="K6" s="434"/>
      <c r="L6" s="434"/>
      <c r="M6" s="434"/>
      <c r="N6" s="434"/>
      <c r="O6" s="434"/>
      <c r="P6" s="434"/>
      <c r="Q6" s="434"/>
      <c r="R6" s="434"/>
    </row>
    <row r="7" spans="1:28">
      <c r="B7" s="191" t="s">
        <v>133</v>
      </c>
      <c r="C7" s="433"/>
      <c r="D7" s="433"/>
      <c r="E7" s="433"/>
      <c r="F7" s="433"/>
      <c r="G7" s="433"/>
      <c r="H7" s="433"/>
      <c r="I7" s="434"/>
      <c r="J7" s="434"/>
      <c r="K7" s="434"/>
      <c r="L7" s="434"/>
      <c r="M7" s="434"/>
      <c r="N7" s="434"/>
      <c r="O7" s="434"/>
      <c r="P7" s="434"/>
      <c r="Q7" s="434"/>
      <c r="R7" s="434"/>
    </row>
    <row r="8" spans="1:28">
      <c r="B8" s="191"/>
      <c r="C8" s="433"/>
      <c r="D8" s="433"/>
      <c r="E8" s="433"/>
      <c r="F8" s="433"/>
      <c r="G8" s="433"/>
      <c r="H8" s="433"/>
      <c r="I8" s="434"/>
      <c r="J8" s="434"/>
      <c r="K8" s="434"/>
      <c r="L8" s="434"/>
      <c r="M8" s="434"/>
      <c r="N8" s="434"/>
      <c r="O8" s="434"/>
      <c r="P8" s="434"/>
      <c r="Q8" s="434"/>
      <c r="R8" s="434"/>
    </row>
    <row r="9" spans="1:28">
      <c r="B9" s="191"/>
      <c r="C9" s="433"/>
      <c r="D9" s="433"/>
      <c r="E9" s="433"/>
      <c r="F9" s="433"/>
      <c r="G9" s="433"/>
      <c r="H9" s="433"/>
      <c r="I9" s="434"/>
      <c r="J9" s="434"/>
      <c r="K9" s="434"/>
      <c r="L9" s="434"/>
      <c r="M9" s="434"/>
      <c r="N9" s="434"/>
      <c r="O9" s="434"/>
      <c r="P9" s="434"/>
      <c r="Q9" s="434"/>
      <c r="R9" s="434"/>
    </row>
    <row r="10" spans="1:28">
      <c r="B10" s="191"/>
      <c r="C10" s="433"/>
      <c r="D10" s="433"/>
      <c r="E10" s="433"/>
      <c r="F10" s="433"/>
      <c r="G10" s="433"/>
      <c r="H10" s="433"/>
      <c r="I10" s="434"/>
      <c r="J10" s="434"/>
      <c r="K10" s="434"/>
      <c r="L10" s="434"/>
      <c r="M10" s="434"/>
      <c r="N10" s="434"/>
      <c r="O10" s="434"/>
      <c r="P10" s="434"/>
      <c r="Q10" s="434"/>
      <c r="R10" s="434"/>
    </row>
    <row r="11" spans="1:28">
      <c r="B11" s="191"/>
      <c r="C11" s="433"/>
      <c r="D11" s="433"/>
      <c r="E11" s="433"/>
      <c r="F11" s="433"/>
      <c r="G11" s="433"/>
      <c r="H11" s="433"/>
      <c r="I11" s="434"/>
      <c r="J11" s="434"/>
      <c r="K11" s="434"/>
      <c r="L11" s="434"/>
      <c r="M11" s="434"/>
      <c r="N11" s="434"/>
      <c r="O11" s="434"/>
      <c r="P11" s="434"/>
      <c r="Q11" s="434"/>
      <c r="R11" s="434"/>
    </row>
    <row r="12" spans="1:28">
      <c r="B12" s="188" t="s">
        <v>134</v>
      </c>
      <c r="C12" s="188"/>
    </row>
    <row r="13" spans="1:28">
      <c r="C13" s="190" t="s">
        <v>135</v>
      </c>
    </row>
    <row r="14" spans="1:28" ht="13.5" customHeight="1">
      <c r="B14" s="441"/>
      <c r="C14" s="442">
        <v>2</v>
      </c>
      <c r="D14" s="439"/>
      <c r="E14" s="439">
        <v>4</v>
      </c>
      <c r="F14" s="439"/>
      <c r="G14" s="439">
        <v>6</v>
      </c>
      <c r="H14" s="439"/>
      <c r="I14" s="439">
        <v>8</v>
      </c>
      <c r="J14" s="439"/>
      <c r="K14" s="439">
        <v>10</v>
      </c>
      <c r="L14" s="439"/>
      <c r="M14" s="439">
        <v>12</v>
      </c>
      <c r="N14" s="439"/>
      <c r="O14" s="439">
        <v>14</v>
      </c>
      <c r="P14" s="439"/>
      <c r="Q14" s="439">
        <v>16</v>
      </c>
      <c r="R14" s="439"/>
      <c r="S14" s="439">
        <v>18</v>
      </c>
      <c r="T14" s="439"/>
      <c r="U14" s="439">
        <v>20</v>
      </c>
      <c r="V14" s="439"/>
      <c r="W14" s="439">
        <v>22</v>
      </c>
      <c r="X14" s="439"/>
      <c r="Y14" s="437"/>
      <c r="Z14" s="192"/>
      <c r="AA14" s="193"/>
      <c r="AB14" s="194"/>
    </row>
    <row r="15" spans="1:28" ht="13.5" customHeight="1">
      <c r="B15" s="441"/>
      <c r="C15" s="443"/>
      <c r="D15" s="440"/>
      <c r="E15" s="440"/>
      <c r="F15" s="440"/>
      <c r="G15" s="440"/>
      <c r="H15" s="440"/>
      <c r="I15" s="440"/>
      <c r="J15" s="440"/>
      <c r="K15" s="440"/>
      <c r="L15" s="440"/>
      <c r="M15" s="440"/>
      <c r="N15" s="440"/>
      <c r="O15" s="440"/>
      <c r="P15" s="440"/>
      <c r="Q15" s="440"/>
      <c r="R15" s="440"/>
      <c r="S15" s="440"/>
      <c r="T15" s="440"/>
      <c r="U15" s="440"/>
      <c r="V15" s="440"/>
      <c r="W15" s="440"/>
      <c r="X15" s="440"/>
      <c r="Y15" s="438"/>
      <c r="Z15" s="195"/>
      <c r="AA15" s="193"/>
      <c r="AB15" s="196"/>
    </row>
    <row r="16" spans="1:28" ht="20.25" customHeight="1">
      <c r="B16" s="197"/>
      <c r="C16" s="198"/>
      <c r="D16" s="198"/>
      <c r="E16" s="199"/>
      <c r="F16" s="199"/>
      <c r="G16" s="199"/>
      <c r="H16" s="199"/>
      <c r="I16" s="199"/>
      <c r="J16" s="199"/>
      <c r="K16" s="199"/>
      <c r="L16" s="199"/>
      <c r="M16" s="199"/>
      <c r="N16" s="199"/>
      <c r="O16" s="199"/>
      <c r="P16" s="199"/>
      <c r="Q16" s="199"/>
      <c r="R16" s="199"/>
      <c r="S16" s="199"/>
      <c r="T16" s="199"/>
      <c r="U16" s="199"/>
      <c r="V16" s="199"/>
      <c r="W16" s="199"/>
      <c r="X16" s="199"/>
      <c r="Y16" s="200"/>
      <c r="Z16" s="201"/>
      <c r="AA16" s="194"/>
      <c r="AB16" s="194"/>
    </row>
    <row r="17" spans="2:28" ht="20.25" customHeight="1">
      <c r="B17" s="197"/>
      <c r="C17" s="198"/>
      <c r="D17" s="198"/>
      <c r="E17" s="199"/>
      <c r="F17" s="199"/>
      <c r="G17" s="199"/>
      <c r="H17" s="199"/>
      <c r="I17" s="199"/>
      <c r="J17" s="199"/>
      <c r="K17" s="199"/>
      <c r="L17" s="199"/>
      <c r="M17" s="199"/>
      <c r="N17" s="199"/>
      <c r="O17" s="199"/>
      <c r="P17" s="199"/>
      <c r="Q17" s="199"/>
      <c r="R17" s="199"/>
      <c r="S17" s="199"/>
      <c r="T17" s="199"/>
      <c r="U17" s="199"/>
      <c r="V17" s="199"/>
      <c r="W17" s="199"/>
      <c r="X17" s="199"/>
      <c r="Y17" s="200"/>
      <c r="Z17" s="201"/>
      <c r="AA17" s="194"/>
      <c r="AB17" s="194"/>
    </row>
    <row r="18" spans="2:28" ht="20.25" customHeight="1">
      <c r="B18" s="197"/>
      <c r="C18" s="198"/>
      <c r="D18" s="198"/>
      <c r="E18" s="199"/>
      <c r="F18" s="199"/>
      <c r="G18" s="199"/>
      <c r="H18" s="199"/>
      <c r="I18" s="199"/>
      <c r="J18" s="199"/>
      <c r="K18" s="199"/>
      <c r="L18" s="199"/>
      <c r="M18" s="199"/>
      <c r="N18" s="199"/>
      <c r="O18" s="199"/>
      <c r="P18" s="199"/>
      <c r="Q18" s="199"/>
      <c r="R18" s="199"/>
      <c r="S18" s="199"/>
      <c r="T18" s="199"/>
      <c r="U18" s="199"/>
      <c r="V18" s="199"/>
      <c r="W18" s="199"/>
      <c r="X18" s="199"/>
      <c r="Y18" s="200"/>
      <c r="Z18" s="201"/>
      <c r="AA18" s="194"/>
      <c r="AB18" s="194"/>
    </row>
    <row r="19" spans="2:28" ht="20.25" customHeight="1">
      <c r="B19" s="196"/>
      <c r="C19" s="198"/>
      <c r="D19" s="198"/>
      <c r="E19" s="199"/>
      <c r="F19" s="199"/>
      <c r="G19" s="199"/>
      <c r="H19" s="199"/>
      <c r="I19" s="199"/>
      <c r="J19" s="199"/>
      <c r="K19" s="199"/>
      <c r="L19" s="199"/>
      <c r="M19" s="199"/>
      <c r="N19" s="199"/>
      <c r="O19" s="199"/>
      <c r="P19" s="199"/>
      <c r="Q19" s="199"/>
      <c r="R19" s="199"/>
      <c r="S19" s="199"/>
      <c r="T19" s="199"/>
      <c r="U19" s="199"/>
      <c r="V19" s="199"/>
      <c r="W19" s="199"/>
      <c r="X19" s="199"/>
      <c r="Y19" s="199"/>
      <c r="Z19" s="194"/>
      <c r="AA19" s="194"/>
      <c r="AB19" s="194"/>
    </row>
    <row r="20" spans="2:28" ht="13.5" customHeight="1">
      <c r="B20" s="202"/>
      <c r="C20" s="202" t="s">
        <v>136</v>
      </c>
      <c r="D20" s="203"/>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row>
    <row r="21" spans="2:28">
      <c r="B21" s="204"/>
      <c r="C21" s="204" t="s">
        <v>137</v>
      </c>
    </row>
    <row r="22" spans="2:28">
      <c r="B22" s="188"/>
      <c r="C22" s="188"/>
    </row>
    <row r="23" spans="2:28">
      <c r="B23" s="190" t="s">
        <v>138</v>
      </c>
    </row>
    <row r="24" spans="2:28">
      <c r="B24" s="435" t="s">
        <v>123</v>
      </c>
      <c r="C24" s="434" t="s">
        <v>124</v>
      </c>
      <c r="D24" s="434"/>
      <c r="E24" s="434"/>
      <c r="F24" s="434" t="s">
        <v>125</v>
      </c>
      <c r="G24" s="434"/>
      <c r="H24" s="434"/>
      <c r="I24" s="434" t="s">
        <v>126</v>
      </c>
      <c r="J24" s="434"/>
      <c r="K24" s="434"/>
      <c r="L24" s="434"/>
      <c r="M24" s="434"/>
      <c r="N24" s="434"/>
      <c r="O24" s="434" t="s">
        <v>127</v>
      </c>
      <c r="P24" s="434"/>
      <c r="Q24" s="434"/>
      <c r="R24" s="434"/>
    </row>
    <row r="25" spans="2:28">
      <c r="B25" s="436"/>
      <c r="C25" s="434"/>
      <c r="D25" s="434"/>
      <c r="E25" s="434"/>
      <c r="F25" s="434"/>
      <c r="G25" s="434"/>
      <c r="H25" s="434"/>
      <c r="I25" s="434" t="s">
        <v>128</v>
      </c>
      <c r="J25" s="434"/>
      <c r="K25" s="434" t="s">
        <v>129</v>
      </c>
      <c r="L25" s="434"/>
      <c r="M25" s="434" t="s">
        <v>130</v>
      </c>
      <c r="N25" s="434"/>
      <c r="O25" s="434"/>
      <c r="P25" s="434"/>
      <c r="Q25" s="434"/>
      <c r="R25" s="434"/>
    </row>
    <row r="26" spans="2:28">
      <c r="B26" s="191" t="s">
        <v>131</v>
      </c>
      <c r="C26" s="433">
        <v>0.29166666666666669</v>
      </c>
      <c r="D26" s="433"/>
      <c r="E26" s="433"/>
      <c r="F26" s="433">
        <v>0.625</v>
      </c>
      <c r="G26" s="433"/>
      <c r="H26" s="433"/>
      <c r="I26" s="434">
        <v>7</v>
      </c>
      <c r="J26" s="434"/>
      <c r="K26" s="434">
        <v>1</v>
      </c>
      <c r="L26" s="434"/>
      <c r="M26" s="434">
        <v>8</v>
      </c>
      <c r="N26" s="434"/>
      <c r="O26" s="434"/>
      <c r="P26" s="434"/>
      <c r="Q26" s="434"/>
      <c r="R26" s="434"/>
    </row>
    <row r="27" spans="2:28">
      <c r="B27" s="191" t="s">
        <v>132</v>
      </c>
      <c r="C27" s="433">
        <v>0.375</v>
      </c>
      <c r="D27" s="433"/>
      <c r="E27" s="433"/>
      <c r="F27" s="433">
        <v>0.70833333333333337</v>
      </c>
      <c r="G27" s="433"/>
      <c r="H27" s="433"/>
      <c r="I27" s="434">
        <v>7</v>
      </c>
      <c r="J27" s="434"/>
      <c r="K27" s="434">
        <v>1</v>
      </c>
      <c r="L27" s="434"/>
      <c r="M27" s="434">
        <v>8</v>
      </c>
      <c r="N27" s="434"/>
      <c r="O27" s="434"/>
      <c r="P27" s="434"/>
      <c r="Q27" s="434"/>
      <c r="R27" s="434"/>
    </row>
    <row r="28" spans="2:28">
      <c r="B28" s="191" t="s">
        <v>133</v>
      </c>
      <c r="C28" s="433">
        <v>0.58333333333333337</v>
      </c>
      <c r="D28" s="433"/>
      <c r="E28" s="433"/>
      <c r="F28" s="433">
        <v>0.91666666666666663</v>
      </c>
      <c r="G28" s="433"/>
      <c r="H28" s="433"/>
      <c r="I28" s="434">
        <v>7</v>
      </c>
      <c r="J28" s="434"/>
      <c r="K28" s="434">
        <v>1</v>
      </c>
      <c r="L28" s="434"/>
      <c r="M28" s="434">
        <v>8</v>
      </c>
      <c r="N28" s="434"/>
      <c r="O28" s="434"/>
      <c r="P28" s="434"/>
      <c r="Q28" s="434"/>
      <c r="R28" s="434"/>
    </row>
    <row r="29" spans="2:28">
      <c r="B29" s="191"/>
      <c r="C29" s="433"/>
      <c r="D29" s="433"/>
      <c r="E29" s="433"/>
      <c r="F29" s="433"/>
      <c r="G29" s="433"/>
      <c r="H29" s="433"/>
      <c r="I29" s="434"/>
      <c r="J29" s="434"/>
      <c r="K29" s="434"/>
      <c r="L29" s="434"/>
      <c r="M29" s="434"/>
      <c r="N29" s="434"/>
      <c r="O29" s="434"/>
      <c r="P29" s="434"/>
      <c r="Q29" s="434"/>
      <c r="R29" s="434"/>
    </row>
    <row r="30" spans="2:28">
      <c r="C30" s="190" t="s">
        <v>135</v>
      </c>
    </row>
    <row r="31" spans="2:28">
      <c r="B31" s="441"/>
      <c r="C31" s="442">
        <v>2</v>
      </c>
      <c r="D31" s="439"/>
      <c r="E31" s="439">
        <v>4</v>
      </c>
      <c r="F31" s="439"/>
      <c r="G31" s="439">
        <v>6</v>
      </c>
      <c r="H31" s="439"/>
      <c r="I31" s="439">
        <v>8</v>
      </c>
      <c r="J31" s="439"/>
      <c r="K31" s="439">
        <v>10</v>
      </c>
      <c r="L31" s="439"/>
      <c r="M31" s="439">
        <v>12</v>
      </c>
      <c r="N31" s="439"/>
      <c r="O31" s="439">
        <v>14</v>
      </c>
      <c r="P31" s="439"/>
      <c r="Q31" s="439">
        <v>16</v>
      </c>
      <c r="R31" s="439"/>
      <c r="S31" s="439">
        <v>18</v>
      </c>
      <c r="T31" s="439"/>
      <c r="U31" s="439">
        <v>20</v>
      </c>
      <c r="V31" s="439"/>
      <c r="W31" s="439">
        <v>22</v>
      </c>
      <c r="X31" s="439"/>
      <c r="Y31" s="444"/>
    </row>
    <row r="32" spans="2:28">
      <c r="B32" s="441"/>
      <c r="C32" s="443"/>
      <c r="D32" s="440"/>
      <c r="E32" s="440"/>
      <c r="F32" s="440"/>
      <c r="G32" s="440"/>
      <c r="H32" s="440"/>
      <c r="I32" s="440"/>
      <c r="J32" s="440"/>
      <c r="K32" s="440"/>
      <c r="L32" s="440"/>
      <c r="M32" s="440"/>
      <c r="N32" s="440"/>
      <c r="O32" s="440"/>
      <c r="P32" s="440"/>
      <c r="Q32" s="440"/>
      <c r="R32" s="440"/>
      <c r="S32" s="440"/>
      <c r="T32" s="440"/>
      <c r="U32" s="440"/>
      <c r="V32" s="440"/>
      <c r="W32" s="440"/>
      <c r="X32" s="440"/>
      <c r="Y32" s="445"/>
    </row>
    <row r="33" spans="2:25" ht="20.25" customHeight="1">
      <c r="B33" s="197"/>
      <c r="C33" s="198"/>
      <c r="D33" s="198"/>
      <c r="E33" s="199"/>
      <c r="F33" s="199"/>
      <c r="G33" s="199"/>
      <c r="H33" s="199"/>
      <c r="I33" s="199"/>
      <c r="J33" s="199"/>
      <c r="K33" s="199"/>
      <c r="L33" s="199"/>
      <c r="M33" s="199"/>
      <c r="N33" s="199"/>
      <c r="O33" s="199"/>
      <c r="P33" s="199"/>
      <c r="Q33" s="199"/>
      <c r="R33" s="199"/>
      <c r="S33" s="199"/>
      <c r="T33" s="199"/>
      <c r="U33" s="199"/>
      <c r="V33" s="199"/>
      <c r="W33" s="199"/>
      <c r="X33" s="199"/>
      <c r="Y33" s="199"/>
    </row>
    <row r="34" spans="2:25" ht="20.25" customHeight="1">
      <c r="B34" s="197"/>
      <c r="C34" s="198"/>
      <c r="D34" s="198"/>
      <c r="E34" s="199"/>
      <c r="F34" s="199"/>
      <c r="G34" s="199"/>
      <c r="H34" s="199"/>
      <c r="I34" s="199"/>
      <c r="J34" s="199"/>
      <c r="K34" s="199"/>
      <c r="L34" s="199"/>
      <c r="M34" s="199"/>
      <c r="N34" s="199"/>
      <c r="O34" s="199"/>
      <c r="P34" s="199"/>
      <c r="Q34" s="199"/>
      <c r="R34" s="199"/>
      <c r="S34" s="199"/>
      <c r="T34" s="199"/>
      <c r="U34" s="199"/>
      <c r="V34" s="199"/>
      <c r="W34" s="199"/>
      <c r="X34" s="199"/>
      <c r="Y34" s="199"/>
    </row>
    <row r="35" spans="2:25" ht="20.25" customHeight="1">
      <c r="B35" s="197"/>
      <c r="C35" s="198"/>
      <c r="D35" s="198"/>
      <c r="E35" s="199"/>
      <c r="F35" s="199"/>
      <c r="G35" s="199"/>
      <c r="H35" s="199"/>
      <c r="I35" s="199"/>
      <c r="J35" s="199"/>
      <c r="K35" s="199"/>
      <c r="L35" s="199"/>
      <c r="M35" s="199"/>
      <c r="N35" s="199"/>
      <c r="O35" s="199"/>
      <c r="P35" s="199"/>
      <c r="Q35" s="199"/>
      <c r="R35" s="199"/>
      <c r="S35" s="199"/>
      <c r="T35" s="199"/>
      <c r="U35" s="199"/>
      <c r="V35" s="199"/>
      <c r="W35" s="199"/>
      <c r="X35" s="199"/>
      <c r="Y35" s="199"/>
    </row>
    <row r="36" spans="2:25" ht="20.25" customHeight="1">
      <c r="B36" s="197"/>
      <c r="C36" s="198"/>
      <c r="D36" s="198"/>
      <c r="E36" s="199"/>
      <c r="F36" s="199"/>
      <c r="G36" s="199"/>
      <c r="H36" s="199"/>
      <c r="I36" s="199"/>
      <c r="J36" s="199"/>
      <c r="K36" s="199"/>
      <c r="L36" s="199"/>
      <c r="M36" s="199"/>
      <c r="N36" s="199"/>
      <c r="O36" s="199"/>
      <c r="P36" s="199"/>
      <c r="Q36" s="199"/>
      <c r="R36" s="199"/>
      <c r="S36" s="199"/>
      <c r="T36" s="199"/>
      <c r="U36" s="199"/>
      <c r="V36" s="199"/>
      <c r="W36" s="199"/>
      <c r="X36" s="199"/>
      <c r="Y36" s="199"/>
    </row>
  </sheetData>
  <mergeCells count="110">
    <mergeCell ref="Y31:Y32"/>
    <mergeCell ref="M31:N32"/>
    <mergeCell ref="O31:P32"/>
    <mergeCell ref="Q31:R32"/>
    <mergeCell ref="S31:T32"/>
    <mergeCell ref="U31:V32"/>
    <mergeCell ref="W31:X32"/>
    <mergeCell ref="B31:B32"/>
    <mergeCell ref="C31:D32"/>
    <mergeCell ref="E31:F32"/>
    <mergeCell ref="G31:H32"/>
    <mergeCell ref="I31:J32"/>
    <mergeCell ref="K31:L32"/>
    <mergeCell ref="C29:E29"/>
    <mergeCell ref="F29:H29"/>
    <mergeCell ref="I29:J29"/>
    <mergeCell ref="K29:L29"/>
    <mergeCell ref="M29:N29"/>
    <mergeCell ref="O29:R29"/>
    <mergeCell ref="C28:E28"/>
    <mergeCell ref="F28:H28"/>
    <mergeCell ref="I28:J28"/>
    <mergeCell ref="K28:L28"/>
    <mergeCell ref="M28:N28"/>
    <mergeCell ref="O28:R28"/>
    <mergeCell ref="C27:E27"/>
    <mergeCell ref="F27:H27"/>
    <mergeCell ref="I27:J27"/>
    <mergeCell ref="K27:L27"/>
    <mergeCell ref="M27:N27"/>
    <mergeCell ref="O27:R27"/>
    <mergeCell ref="C26:E26"/>
    <mergeCell ref="F26:H26"/>
    <mergeCell ref="I26:J26"/>
    <mergeCell ref="K26:L26"/>
    <mergeCell ref="M26:N26"/>
    <mergeCell ref="O26:R26"/>
    <mergeCell ref="Y14:Y15"/>
    <mergeCell ref="B24:B25"/>
    <mergeCell ref="C24:E25"/>
    <mergeCell ref="F24:H25"/>
    <mergeCell ref="I24:N24"/>
    <mergeCell ref="O24:R24"/>
    <mergeCell ref="I25:J25"/>
    <mergeCell ref="K25:L25"/>
    <mergeCell ref="M25:N25"/>
    <mergeCell ref="O25:R25"/>
    <mergeCell ref="M14:N15"/>
    <mergeCell ref="O14:P15"/>
    <mergeCell ref="Q14:R15"/>
    <mergeCell ref="S14:T15"/>
    <mergeCell ref="U14:V15"/>
    <mergeCell ref="W14:X15"/>
    <mergeCell ref="B14:B15"/>
    <mergeCell ref="C14:D15"/>
    <mergeCell ref="E14:F15"/>
    <mergeCell ref="G14:H15"/>
    <mergeCell ref="I14:J15"/>
    <mergeCell ref="K14:L15"/>
    <mergeCell ref="C11:E11"/>
    <mergeCell ref="F11:H11"/>
    <mergeCell ref="I11:J11"/>
    <mergeCell ref="K11:L11"/>
    <mergeCell ref="M11:N11"/>
    <mergeCell ref="O11:R11"/>
    <mergeCell ref="C10:E10"/>
    <mergeCell ref="F10:H10"/>
    <mergeCell ref="I10:J10"/>
    <mergeCell ref="K10:L10"/>
    <mergeCell ref="M10:N10"/>
    <mergeCell ref="O10:R10"/>
    <mergeCell ref="C9:E9"/>
    <mergeCell ref="F9:H9"/>
    <mergeCell ref="I9:J9"/>
    <mergeCell ref="K9:L9"/>
    <mergeCell ref="M9:N9"/>
    <mergeCell ref="O9:R9"/>
    <mergeCell ref="C8:E8"/>
    <mergeCell ref="F8:H8"/>
    <mergeCell ref="I8:J8"/>
    <mergeCell ref="K8:L8"/>
    <mergeCell ref="M8:N8"/>
    <mergeCell ref="O8:R8"/>
    <mergeCell ref="C7:E7"/>
    <mergeCell ref="F7:H7"/>
    <mergeCell ref="I7:J7"/>
    <mergeCell ref="K7:L7"/>
    <mergeCell ref="M7:N7"/>
    <mergeCell ref="O7:R7"/>
    <mergeCell ref="C6:E6"/>
    <mergeCell ref="F6:H6"/>
    <mergeCell ref="I6:J6"/>
    <mergeCell ref="K6:L6"/>
    <mergeCell ref="M6:N6"/>
    <mergeCell ref="O6:R6"/>
    <mergeCell ref="C5:E5"/>
    <mergeCell ref="F5:H5"/>
    <mergeCell ref="I5:J5"/>
    <mergeCell ref="K5:L5"/>
    <mergeCell ref="M5:N5"/>
    <mergeCell ref="O5:R5"/>
    <mergeCell ref="B3:B4"/>
    <mergeCell ref="C3:E4"/>
    <mergeCell ref="F3:H4"/>
    <mergeCell ref="I3:N3"/>
    <mergeCell ref="O3:R3"/>
    <mergeCell ref="I4:J4"/>
    <mergeCell ref="K4:L4"/>
    <mergeCell ref="M4:N4"/>
    <mergeCell ref="O4:R4"/>
  </mergeCells>
  <phoneticPr fontId="3"/>
  <pageMargins left="0.62992125984251968" right="0.47244094488188981" top="0.74803149606299213" bottom="0.74803149606299213" header="0.51181102362204722" footer="0.51181102362204722"/>
  <pageSetup paperSize="9" scale="86" orientation="landscape" r:id="rId1"/>
  <headerFooter alignWithMargins="0">
    <oddFooter>&amp;C共同生活援助-2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66142-6BD9-4D11-B36C-1B1E61B76ED9}">
  <sheetPr>
    <pageSetUpPr fitToPage="1"/>
  </sheetPr>
  <dimension ref="B1:AL26"/>
  <sheetViews>
    <sheetView view="pageBreakPreview" zoomScaleNormal="100" zoomScaleSheetLayoutView="100" workbookViewId="0">
      <selection activeCell="E5" sqref="E5"/>
    </sheetView>
  </sheetViews>
  <sheetFormatPr defaultRowHeight="13.5"/>
  <cols>
    <col min="1" max="2" width="3.125" style="395" customWidth="1"/>
    <col min="3" max="3" width="19.125" style="395" customWidth="1"/>
    <col min="4" max="4" width="13.625" style="395" customWidth="1"/>
    <col min="5" max="6" width="3.125" style="395" bestFit="1" customWidth="1"/>
    <col min="7" max="34" width="3.125" style="395" customWidth="1"/>
    <col min="35" max="35" width="3.375" style="395" customWidth="1"/>
    <col min="36" max="36" width="8.625" style="395" customWidth="1"/>
    <col min="37" max="256" width="9" style="395"/>
    <col min="257" max="258" width="3.125" style="395" customWidth="1"/>
    <col min="259" max="259" width="19.125" style="395" customWidth="1"/>
    <col min="260" max="260" width="13.625" style="395" customWidth="1"/>
    <col min="261" max="262" width="3.125" style="395" bestFit="1" customWidth="1"/>
    <col min="263" max="290" width="3.125" style="395" customWidth="1"/>
    <col min="291" max="291" width="3.375" style="395" customWidth="1"/>
    <col min="292" max="292" width="8.625" style="395" customWidth="1"/>
    <col min="293" max="512" width="9" style="395"/>
    <col min="513" max="514" width="3.125" style="395" customWidth="1"/>
    <col min="515" max="515" width="19.125" style="395" customWidth="1"/>
    <col min="516" max="516" width="13.625" style="395" customWidth="1"/>
    <col min="517" max="518" width="3.125" style="395" bestFit="1" customWidth="1"/>
    <col min="519" max="546" width="3.125" style="395" customWidth="1"/>
    <col min="547" max="547" width="3.375" style="395" customWidth="1"/>
    <col min="548" max="548" width="8.625" style="395" customWidth="1"/>
    <col min="549" max="768" width="9" style="395"/>
    <col min="769" max="770" width="3.125" style="395" customWidth="1"/>
    <col min="771" max="771" width="19.125" style="395" customWidth="1"/>
    <col min="772" max="772" width="13.625" style="395" customWidth="1"/>
    <col min="773" max="774" width="3.125" style="395" bestFit="1" customWidth="1"/>
    <col min="775" max="802" width="3.125" style="395" customWidth="1"/>
    <col min="803" max="803" width="3.375" style="395" customWidth="1"/>
    <col min="804" max="804" width="8.625" style="395" customWidth="1"/>
    <col min="805" max="1024" width="9" style="395"/>
    <col min="1025" max="1026" width="3.125" style="395" customWidth="1"/>
    <col min="1027" max="1027" width="19.125" style="395" customWidth="1"/>
    <col min="1028" max="1028" width="13.625" style="395" customWidth="1"/>
    <col min="1029" max="1030" width="3.125" style="395" bestFit="1" customWidth="1"/>
    <col min="1031" max="1058" width="3.125" style="395" customWidth="1"/>
    <col min="1059" max="1059" width="3.375" style="395" customWidth="1"/>
    <col min="1060" max="1060" width="8.625" style="395" customWidth="1"/>
    <col min="1061" max="1280" width="9" style="395"/>
    <col min="1281" max="1282" width="3.125" style="395" customWidth="1"/>
    <col min="1283" max="1283" width="19.125" style="395" customWidth="1"/>
    <col min="1284" max="1284" width="13.625" style="395" customWidth="1"/>
    <col min="1285" max="1286" width="3.125" style="395" bestFit="1" customWidth="1"/>
    <col min="1287" max="1314" width="3.125" style="395" customWidth="1"/>
    <col min="1315" max="1315" width="3.375" style="395" customWidth="1"/>
    <col min="1316" max="1316" width="8.625" style="395" customWidth="1"/>
    <col min="1317" max="1536" width="9" style="395"/>
    <col min="1537" max="1538" width="3.125" style="395" customWidth="1"/>
    <col min="1539" max="1539" width="19.125" style="395" customWidth="1"/>
    <col min="1540" max="1540" width="13.625" style="395" customWidth="1"/>
    <col min="1541" max="1542" width="3.125" style="395" bestFit="1" customWidth="1"/>
    <col min="1543" max="1570" width="3.125" style="395" customWidth="1"/>
    <col min="1571" max="1571" width="3.375" style="395" customWidth="1"/>
    <col min="1572" max="1572" width="8.625" style="395" customWidth="1"/>
    <col min="1573" max="1792" width="9" style="395"/>
    <col min="1793" max="1794" width="3.125" style="395" customWidth="1"/>
    <col min="1795" max="1795" width="19.125" style="395" customWidth="1"/>
    <col min="1796" max="1796" width="13.625" style="395" customWidth="1"/>
    <col min="1797" max="1798" width="3.125" style="395" bestFit="1" customWidth="1"/>
    <col min="1799" max="1826" width="3.125" style="395" customWidth="1"/>
    <col min="1827" max="1827" width="3.375" style="395" customWidth="1"/>
    <col min="1828" max="1828" width="8.625" style="395" customWidth="1"/>
    <col min="1829" max="2048" width="9" style="395"/>
    <col min="2049" max="2050" width="3.125" style="395" customWidth="1"/>
    <col min="2051" max="2051" width="19.125" style="395" customWidth="1"/>
    <col min="2052" max="2052" width="13.625" style="395" customWidth="1"/>
    <col min="2053" max="2054" width="3.125" style="395" bestFit="1" customWidth="1"/>
    <col min="2055" max="2082" width="3.125" style="395" customWidth="1"/>
    <col min="2083" max="2083" width="3.375" style="395" customWidth="1"/>
    <col min="2084" max="2084" width="8.625" style="395" customWidth="1"/>
    <col min="2085" max="2304" width="9" style="395"/>
    <col min="2305" max="2306" width="3.125" style="395" customWidth="1"/>
    <col min="2307" max="2307" width="19.125" style="395" customWidth="1"/>
    <col min="2308" max="2308" width="13.625" style="395" customWidth="1"/>
    <col min="2309" max="2310" width="3.125" style="395" bestFit="1" customWidth="1"/>
    <col min="2311" max="2338" width="3.125" style="395" customWidth="1"/>
    <col min="2339" max="2339" width="3.375" style="395" customWidth="1"/>
    <col min="2340" max="2340" width="8.625" style="395" customWidth="1"/>
    <col min="2341" max="2560" width="9" style="395"/>
    <col min="2561" max="2562" width="3.125" style="395" customWidth="1"/>
    <col min="2563" max="2563" width="19.125" style="395" customWidth="1"/>
    <col min="2564" max="2564" width="13.625" style="395" customWidth="1"/>
    <col min="2565" max="2566" width="3.125" style="395" bestFit="1" customWidth="1"/>
    <col min="2567" max="2594" width="3.125" style="395" customWidth="1"/>
    <col min="2595" max="2595" width="3.375" style="395" customWidth="1"/>
    <col min="2596" max="2596" width="8.625" style="395" customWidth="1"/>
    <col min="2597" max="2816" width="9" style="395"/>
    <col min="2817" max="2818" width="3.125" style="395" customWidth="1"/>
    <col min="2819" max="2819" width="19.125" style="395" customWidth="1"/>
    <col min="2820" max="2820" width="13.625" style="395" customWidth="1"/>
    <col min="2821" max="2822" width="3.125" style="395" bestFit="1" customWidth="1"/>
    <col min="2823" max="2850" width="3.125" style="395" customWidth="1"/>
    <col min="2851" max="2851" width="3.375" style="395" customWidth="1"/>
    <col min="2852" max="2852" width="8.625" style="395" customWidth="1"/>
    <col min="2853" max="3072" width="9" style="395"/>
    <col min="3073" max="3074" width="3.125" style="395" customWidth="1"/>
    <col min="3075" max="3075" width="19.125" style="395" customWidth="1"/>
    <col min="3076" max="3076" width="13.625" style="395" customWidth="1"/>
    <col min="3077" max="3078" width="3.125" style="395" bestFit="1" customWidth="1"/>
    <col min="3079" max="3106" width="3.125" style="395" customWidth="1"/>
    <col min="3107" max="3107" width="3.375" style="395" customWidth="1"/>
    <col min="3108" max="3108" width="8.625" style="395" customWidth="1"/>
    <col min="3109" max="3328" width="9" style="395"/>
    <col min="3329" max="3330" width="3.125" style="395" customWidth="1"/>
    <col min="3331" max="3331" width="19.125" style="395" customWidth="1"/>
    <col min="3332" max="3332" width="13.625" style="395" customWidth="1"/>
    <col min="3333" max="3334" width="3.125" style="395" bestFit="1" customWidth="1"/>
    <col min="3335" max="3362" width="3.125" style="395" customWidth="1"/>
    <col min="3363" max="3363" width="3.375" style="395" customWidth="1"/>
    <col min="3364" max="3364" width="8.625" style="395" customWidth="1"/>
    <col min="3365" max="3584" width="9" style="395"/>
    <col min="3585" max="3586" width="3.125" style="395" customWidth="1"/>
    <col min="3587" max="3587" width="19.125" style="395" customWidth="1"/>
    <col min="3588" max="3588" width="13.625" style="395" customWidth="1"/>
    <col min="3589" max="3590" width="3.125" style="395" bestFit="1" customWidth="1"/>
    <col min="3591" max="3618" width="3.125" style="395" customWidth="1"/>
    <col min="3619" max="3619" width="3.375" style="395" customWidth="1"/>
    <col min="3620" max="3620" width="8.625" style="395" customWidth="1"/>
    <col min="3621" max="3840" width="9" style="395"/>
    <col min="3841" max="3842" width="3.125" style="395" customWidth="1"/>
    <col min="3843" max="3843" width="19.125" style="395" customWidth="1"/>
    <col min="3844" max="3844" width="13.625" style="395" customWidth="1"/>
    <col min="3845" max="3846" width="3.125" style="395" bestFit="1" customWidth="1"/>
    <col min="3847" max="3874" width="3.125" style="395" customWidth="1"/>
    <col min="3875" max="3875" width="3.375" style="395" customWidth="1"/>
    <col min="3876" max="3876" width="8.625" style="395" customWidth="1"/>
    <col min="3877" max="4096" width="9" style="395"/>
    <col min="4097" max="4098" width="3.125" style="395" customWidth="1"/>
    <col min="4099" max="4099" width="19.125" style="395" customWidth="1"/>
    <col min="4100" max="4100" width="13.625" style="395" customWidth="1"/>
    <col min="4101" max="4102" width="3.125" style="395" bestFit="1" customWidth="1"/>
    <col min="4103" max="4130" width="3.125" style="395" customWidth="1"/>
    <col min="4131" max="4131" width="3.375" style="395" customWidth="1"/>
    <col min="4132" max="4132" width="8.625" style="395" customWidth="1"/>
    <col min="4133" max="4352" width="9" style="395"/>
    <col min="4353" max="4354" width="3.125" style="395" customWidth="1"/>
    <col min="4355" max="4355" width="19.125" style="395" customWidth="1"/>
    <col min="4356" max="4356" width="13.625" style="395" customWidth="1"/>
    <col min="4357" max="4358" width="3.125" style="395" bestFit="1" customWidth="1"/>
    <col min="4359" max="4386" width="3.125" style="395" customWidth="1"/>
    <col min="4387" max="4387" width="3.375" style="395" customWidth="1"/>
    <col min="4388" max="4388" width="8.625" style="395" customWidth="1"/>
    <col min="4389" max="4608" width="9" style="395"/>
    <col min="4609" max="4610" width="3.125" style="395" customWidth="1"/>
    <col min="4611" max="4611" width="19.125" style="395" customWidth="1"/>
    <col min="4612" max="4612" width="13.625" style="395" customWidth="1"/>
    <col min="4613" max="4614" width="3.125" style="395" bestFit="1" customWidth="1"/>
    <col min="4615" max="4642" width="3.125" style="395" customWidth="1"/>
    <col min="4643" max="4643" width="3.375" style="395" customWidth="1"/>
    <col min="4644" max="4644" width="8.625" style="395" customWidth="1"/>
    <col min="4645" max="4864" width="9" style="395"/>
    <col min="4865" max="4866" width="3.125" style="395" customWidth="1"/>
    <col min="4867" max="4867" width="19.125" style="395" customWidth="1"/>
    <col min="4868" max="4868" width="13.625" style="395" customWidth="1"/>
    <col min="4869" max="4870" width="3.125" style="395" bestFit="1" customWidth="1"/>
    <col min="4871" max="4898" width="3.125" style="395" customWidth="1"/>
    <col min="4899" max="4899" width="3.375" style="395" customWidth="1"/>
    <col min="4900" max="4900" width="8.625" style="395" customWidth="1"/>
    <col min="4901" max="5120" width="9" style="395"/>
    <col min="5121" max="5122" width="3.125" style="395" customWidth="1"/>
    <col min="5123" max="5123" width="19.125" style="395" customWidth="1"/>
    <col min="5124" max="5124" width="13.625" style="395" customWidth="1"/>
    <col min="5125" max="5126" width="3.125" style="395" bestFit="1" customWidth="1"/>
    <col min="5127" max="5154" width="3.125" style="395" customWidth="1"/>
    <col min="5155" max="5155" width="3.375" style="395" customWidth="1"/>
    <col min="5156" max="5156" width="8.625" style="395" customWidth="1"/>
    <col min="5157" max="5376" width="9" style="395"/>
    <col min="5377" max="5378" width="3.125" style="395" customWidth="1"/>
    <col min="5379" max="5379" width="19.125" style="395" customWidth="1"/>
    <col min="5380" max="5380" width="13.625" style="395" customWidth="1"/>
    <col min="5381" max="5382" width="3.125" style="395" bestFit="1" customWidth="1"/>
    <col min="5383" max="5410" width="3.125" style="395" customWidth="1"/>
    <col min="5411" max="5411" width="3.375" style="395" customWidth="1"/>
    <col min="5412" max="5412" width="8.625" style="395" customWidth="1"/>
    <col min="5413" max="5632" width="9" style="395"/>
    <col min="5633" max="5634" width="3.125" style="395" customWidth="1"/>
    <col min="5635" max="5635" width="19.125" style="395" customWidth="1"/>
    <col min="5636" max="5636" width="13.625" style="395" customWidth="1"/>
    <col min="5637" max="5638" width="3.125" style="395" bestFit="1" customWidth="1"/>
    <col min="5639" max="5666" width="3.125" style="395" customWidth="1"/>
    <col min="5667" max="5667" width="3.375" style="395" customWidth="1"/>
    <col min="5668" max="5668" width="8.625" style="395" customWidth="1"/>
    <col min="5669" max="5888" width="9" style="395"/>
    <col min="5889" max="5890" width="3.125" style="395" customWidth="1"/>
    <col min="5891" max="5891" width="19.125" style="395" customWidth="1"/>
    <col min="5892" max="5892" width="13.625" style="395" customWidth="1"/>
    <col min="5893" max="5894" width="3.125" style="395" bestFit="1" customWidth="1"/>
    <col min="5895" max="5922" width="3.125" style="395" customWidth="1"/>
    <col min="5923" max="5923" width="3.375" style="395" customWidth="1"/>
    <col min="5924" max="5924" width="8.625" style="395" customWidth="1"/>
    <col min="5925" max="6144" width="9" style="395"/>
    <col min="6145" max="6146" width="3.125" style="395" customWidth="1"/>
    <col min="6147" max="6147" width="19.125" style="395" customWidth="1"/>
    <col min="6148" max="6148" width="13.625" style="395" customWidth="1"/>
    <col min="6149" max="6150" width="3.125" style="395" bestFit="1" customWidth="1"/>
    <col min="6151" max="6178" width="3.125" style="395" customWidth="1"/>
    <col min="6179" max="6179" width="3.375" style="395" customWidth="1"/>
    <col min="6180" max="6180" width="8.625" style="395" customWidth="1"/>
    <col min="6181" max="6400" width="9" style="395"/>
    <col min="6401" max="6402" width="3.125" style="395" customWidth="1"/>
    <col min="6403" max="6403" width="19.125" style="395" customWidth="1"/>
    <col min="6404" max="6404" width="13.625" style="395" customWidth="1"/>
    <col min="6405" max="6406" width="3.125" style="395" bestFit="1" customWidth="1"/>
    <col min="6407" max="6434" width="3.125" style="395" customWidth="1"/>
    <col min="6435" max="6435" width="3.375" style="395" customWidth="1"/>
    <col min="6436" max="6436" width="8.625" style="395" customWidth="1"/>
    <col min="6437" max="6656" width="9" style="395"/>
    <col min="6657" max="6658" width="3.125" style="395" customWidth="1"/>
    <col min="6659" max="6659" width="19.125" style="395" customWidth="1"/>
    <col min="6660" max="6660" width="13.625" style="395" customWidth="1"/>
    <col min="6661" max="6662" width="3.125" style="395" bestFit="1" customWidth="1"/>
    <col min="6663" max="6690" width="3.125" style="395" customWidth="1"/>
    <col min="6691" max="6691" width="3.375" style="395" customWidth="1"/>
    <col min="6692" max="6692" width="8.625" style="395" customWidth="1"/>
    <col min="6693" max="6912" width="9" style="395"/>
    <col min="6913" max="6914" width="3.125" style="395" customWidth="1"/>
    <col min="6915" max="6915" width="19.125" style="395" customWidth="1"/>
    <col min="6916" max="6916" width="13.625" style="395" customWidth="1"/>
    <col min="6917" max="6918" width="3.125" style="395" bestFit="1" customWidth="1"/>
    <col min="6919" max="6946" width="3.125" style="395" customWidth="1"/>
    <col min="6947" max="6947" width="3.375" style="395" customWidth="1"/>
    <col min="6948" max="6948" width="8.625" style="395" customWidth="1"/>
    <col min="6949" max="7168" width="9" style="395"/>
    <col min="7169" max="7170" width="3.125" style="395" customWidth="1"/>
    <col min="7171" max="7171" width="19.125" style="395" customWidth="1"/>
    <col min="7172" max="7172" width="13.625" style="395" customWidth="1"/>
    <col min="7173" max="7174" width="3.125" style="395" bestFit="1" customWidth="1"/>
    <col min="7175" max="7202" width="3.125" style="395" customWidth="1"/>
    <col min="7203" max="7203" width="3.375" style="395" customWidth="1"/>
    <col min="7204" max="7204" width="8.625" style="395" customWidth="1"/>
    <col min="7205" max="7424" width="9" style="395"/>
    <col min="7425" max="7426" width="3.125" style="395" customWidth="1"/>
    <col min="7427" max="7427" width="19.125" style="395" customWidth="1"/>
    <col min="7428" max="7428" width="13.625" style="395" customWidth="1"/>
    <col min="7429" max="7430" width="3.125" style="395" bestFit="1" customWidth="1"/>
    <col min="7431" max="7458" width="3.125" style="395" customWidth="1"/>
    <col min="7459" max="7459" width="3.375" style="395" customWidth="1"/>
    <col min="7460" max="7460" width="8.625" style="395" customWidth="1"/>
    <col min="7461" max="7680" width="9" style="395"/>
    <col min="7681" max="7682" width="3.125" style="395" customWidth="1"/>
    <col min="7683" max="7683" width="19.125" style="395" customWidth="1"/>
    <col min="7684" max="7684" width="13.625" style="395" customWidth="1"/>
    <col min="7685" max="7686" width="3.125" style="395" bestFit="1" customWidth="1"/>
    <col min="7687" max="7714" width="3.125" style="395" customWidth="1"/>
    <col min="7715" max="7715" width="3.375" style="395" customWidth="1"/>
    <col min="7716" max="7716" width="8.625" style="395" customWidth="1"/>
    <col min="7717" max="7936" width="9" style="395"/>
    <col min="7937" max="7938" width="3.125" style="395" customWidth="1"/>
    <col min="7939" max="7939" width="19.125" style="395" customWidth="1"/>
    <col min="7940" max="7940" width="13.625" style="395" customWidth="1"/>
    <col min="7941" max="7942" width="3.125" style="395" bestFit="1" customWidth="1"/>
    <col min="7943" max="7970" width="3.125" style="395" customWidth="1"/>
    <col min="7971" max="7971" width="3.375" style="395" customWidth="1"/>
    <col min="7972" max="7972" width="8.625" style="395" customWidth="1"/>
    <col min="7973" max="8192" width="9" style="395"/>
    <col min="8193" max="8194" width="3.125" style="395" customWidth="1"/>
    <col min="8195" max="8195" width="19.125" style="395" customWidth="1"/>
    <col min="8196" max="8196" width="13.625" style="395" customWidth="1"/>
    <col min="8197" max="8198" width="3.125" style="395" bestFit="1" customWidth="1"/>
    <col min="8199" max="8226" width="3.125" style="395" customWidth="1"/>
    <col min="8227" max="8227" width="3.375" style="395" customWidth="1"/>
    <col min="8228" max="8228" width="8.625" style="395" customWidth="1"/>
    <col min="8229" max="8448" width="9" style="395"/>
    <col min="8449" max="8450" width="3.125" style="395" customWidth="1"/>
    <col min="8451" max="8451" width="19.125" style="395" customWidth="1"/>
    <col min="8452" max="8452" width="13.625" style="395" customWidth="1"/>
    <col min="8453" max="8454" width="3.125" style="395" bestFit="1" customWidth="1"/>
    <col min="8455" max="8482" width="3.125" style="395" customWidth="1"/>
    <col min="8483" max="8483" width="3.375" style="395" customWidth="1"/>
    <col min="8484" max="8484" width="8.625" style="395" customWidth="1"/>
    <col min="8485" max="8704" width="9" style="395"/>
    <col min="8705" max="8706" width="3.125" style="395" customWidth="1"/>
    <col min="8707" max="8707" width="19.125" style="395" customWidth="1"/>
    <col min="8708" max="8708" width="13.625" style="395" customWidth="1"/>
    <col min="8709" max="8710" width="3.125" style="395" bestFit="1" customWidth="1"/>
    <col min="8711" max="8738" width="3.125" style="395" customWidth="1"/>
    <col min="8739" max="8739" width="3.375" style="395" customWidth="1"/>
    <col min="8740" max="8740" width="8.625" style="395" customWidth="1"/>
    <col min="8741" max="8960" width="9" style="395"/>
    <col min="8961" max="8962" width="3.125" style="395" customWidth="1"/>
    <col min="8963" max="8963" width="19.125" style="395" customWidth="1"/>
    <col min="8964" max="8964" width="13.625" style="395" customWidth="1"/>
    <col min="8965" max="8966" width="3.125" style="395" bestFit="1" customWidth="1"/>
    <col min="8967" max="8994" width="3.125" style="395" customWidth="1"/>
    <col min="8995" max="8995" width="3.375" style="395" customWidth="1"/>
    <col min="8996" max="8996" width="8.625" style="395" customWidth="1"/>
    <col min="8997" max="9216" width="9" style="395"/>
    <col min="9217" max="9218" width="3.125" style="395" customWidth="1"/>
    <col min="9219" max="9219" width="19.125" style="395" customWidth="1"/>
    <col min="9220" max="9220" width="13.625" style="395" customWidth="1"/>
    <col min="9221" max="9222" width="3.125" style="395" bestFit="1" customWidth="1"/>
    <col min="9223" max="9250" width="3.125" style="395" customWidth="1"/>
    <col min="9251" max="9251" width="3.375" style="395" customWidth="1"/>
    <col min="9252" max="9252" width="8.625" style="395" customWidth="1"/>
    <col min="9253" max="9472" width="9" style="395"/>
    <col min="9473" max="9474" width="3.125" style="395" customWidth="1"/>
    <col min="9475" max="9475" width="19.125" style="395" customWidth="1"/>
    <col min="9476" max="9476" width="13.625" style="395" customWidth="1"/>
    <col min="9477" max="9478" width="3.125" style="395" bestFit="1" customWidth="1"/>
    <col min="9479" max="9506" width="3.125" style="395" customWidth="1"/>
    <col min="9507" max="9507" width="3.375" style="395" customWidth="1"/>
    <col min="9508" max="9508" width="8.625" style="395" customWidth="1"/>
    <col min="9509" max="9728" width="9" style="395"/>
    <col min="9729" max="9730" width="3.125" style="395" customWidth="1"/>
    <col min="9731" max="9731" width="19.125" style="395" customWidth="1"/>
    <col min="9732" max="9732" width="13.625" style="395" customWidth="1"/>
    <col min="9733" max="9734" width="3.125" style="395" bestFit="1" customWidth="1"/>
    <col min="9735" max="9762" width="3.125" style="395" customWidth="1"/>
    <col min="9763" max="9763" width="3.375" style="395" customWidth="1"/>
    <col min="9764" max="9764" width="8.625" style="395" customWidth="1"/>
    <col min="9765" max="9984" width="9" style="395"/>
    <col min="9985" max="9986" width="3.125" style="395" customWidth="1"/>
    <col min="9987" max="9987" width="19.125" style="395" customWidth="1"/>
    <col min="9988" max="9988" width="13.625" style="395" customWidth="1"/>
    <col min="9989" max="9990" width="3.125" style="395" bestFit="1" customWidth="1"/>
    <col min="9991" max="10018" width="3.125" style="395" customWidth="1"/>
    <col min="10019" max="10019" width="3.375" style="395" customWidth="1"/>
    <col min="10020" max="10020" width="8.625" style="395" customWidth="1"/>
    <col min="10021" max="10240" width="9" style="395"/>
    <col min="10241" max="10242" width="3.125" style="395" customWidth="1"/>
    <col min="10243" max="10243" width="19.125" style="395" customWidth="1"/>
    <col min="10244" max="10244" width="13.625" style="395" customWidth="1"/>
    <col min="10245" max="10246" width="3.125" style="395" bestFit="1" customWidth="1"/>
    <col min="10247" max="10274" width="3.125" style="395" customWidth="1"/>
    <col min="10275" max="10275" width="3.375" style="395" customWidth="1"/>
    <col min="10276" max="10276" width="8.625" style="395" customWidth="1"/>
    <col min="10277" max="10496" width="9" style="395"/>
    <col min="10497" max="10498" width="3.125" style="395" customWidth="1"/>
    <col min="10499" max="10499" width="19.125" style="395" customWidth="1"/>
    <col min="10500" max="10500" width="13.625" style="395" customWidth="1"/>
    <col min="10501" max="10502" width="3.125" style="395" bestFit="1" customWidth="1"/>
    <col min="10503" max="10530" width="3.125" style="395" customWidth="1"/>
    <col min="10531" max="10531" width="3.375" style="395" customWidth="1"/>
    <col min="10532" max="10532" width="8.625" style="395" customWidth="1"/>
    <col min="10533" max="10752" width="9" style="395"/>
    <col min="10753" max="10754" width="3.125" style="395" customWidth="1"/>
    <col min="10755" max="10755" width="19.125" style="395" customWidth="1"/>
    <col min="10756" max="10756" width="13.625" style="395" customWidth="1"/>
    <col min="10757" max="10758" width="3.125" style="395" bestFit="1" customWidth="1"/>
    <col min="10759" max="10786" width="3.125" style="395" customWidth="1"/>
    <col min="10787" max="10787" width="3.375" style="395" customWidth="1"/>
    <col min="10788" max="10788" width="8.625" style="395" customWidth="1"/>
    <col min="10789" max="11008" width="9" style="395"/>
    <col min="11009" max="11010" width="3.125" style="395" customWidth="1"/>
    <col min="11011" max="11011" width="19.125" style="395" customWidth="1"/>
    <col min="11012" max="11012" width="13.625" style="395" customWidth="1"/>
    <col min="11013" max="11014" width="3.125" style="395" bestFit="1" customWidth="1"/>
    <col min="11015" max="11042" width="3.125" style="395" customWidth="1"/>
    <col min="11043" max="11043" width="3.375" style="395" customWidth="1"/>
    <col min="11044" max="11044" width="8.625" style="395" customWidth="1"/>
    <col min="11045" max="11264" width="9" style="395"/>
    <col min="11265" max="11266" width="3.125" style="395" customWidth="1"/>
    <col min="11267" max="11267" width="19.125" style="395" customWidth="1"/>
    <col min="11268" max="11268" width="13.625" style="395" customWidth="1"/>
    <col min="11269" max="11270" width="3.125" style="395" bestFit="1" customWidth="1"/>
    <col min="11271" max="11298" width="3.125" style="395" customWidth="1"/>
    <col min="11299" max="11299" width="3.375" style="395" customWidth="1"/>
    <col min="11300" max="11300" width="8.625" style="395" customWidth="1"/>
    <col min="11301" max="11520" width="9" style="395"/>
    <col min="11521" max="11522" width="3.125" style="395" customWidth="1"/>
    <col min="11523" max="11523" width="19.125" style="395" customWidth="1"/>
    <col min="11524" max="11524" width="13.625" style="395" customWidth="1"/>
    <col min="11525" max="11526" width="3.125" style="395" bestFit="1" customWidth="1"/>
    <col min="11527" max="11554" width="3.125" style="395" customWidth="1"/>
    <col min="11555" max="11555" width="3.375" style="395" customWidth="1"/>
    <col min="11556" max="11556" width="8.625" style="395" customWidth="1"/>
    <col min="11557" max="11776" width="9" style="395"/>
    <col min="11777" max="11778" width="3.125" style="395" customWidth="1"/>
    <col min="11779" max="11779" width="19.125" style="395" customWidth="1"/>
    <col min="11780" max="11780" width="13.625" style="395" customWidth="1"/>
    <col min="11781" max="11782" width="3.125" style="395" bestFit="1" customWidth="1"/>
    <col min="11783" max="11810" width="3.125" style="395" customWidth="1"/>
    <col min="11811" max="11811" width="3.375" style="395" customWidth="1"/>
    <col min="11812" max="11812" width="8.625" style="395" customWidth="1"/>
    <col min="11813" max="12032" width="9" style="395"/>
    <col min="12033" max="12034" width="3.125" style="395" customWidth="1"/>
    <col min="12035" max="12035" width="19.125" style="395" customWidth="1"/>
    <col min="12036" max="12036" width="13.625" style="395" customWidth="1"/>
    <col min="12037" max="12038" width="3.125" style="395" bestFit="1" customWidth="1"/>
    <col min="12039" max="12066" width="3.125" style="395" customWidth="1"/>
    <col min="12067" max="12067" width="3.375" style="395" customWidth="1"/>
    <col min="12068" max="12068" width="8.625" style="395" customWidth="1"/>
    <col min="12069" max="12288" width="9" style="395"/>
    <col min="12289" max="12290" width="3.125" style="395" customWidth="1"/>
    <col min="12291" max="12291" width="19.125" style="395" customWidth="1"/>
    <col min="12292" max="12292" width="13.625" style="395" customWidth="1"/>
    <col min="12293" max="12294" width="3.125" style="395" bestFit="1" customWidth="1"/>
    <col min="12295" max="12322" width="3.125" style="395" customWidth="1"/>
    <col min="12323" max="12323" width="3.375" style="395" customWidth="1"/>
    <col min="12324" max="12324" width="8.625" style="395" customWidth="1"/>
    <col min="12325" max="12544" width="9" style="395"/>
    <col min="12545" max="12546" width="3.125" style="395" customWidth="1"/>
    <col min="12547" max="12547" width="19.125" style="395" customWidth="1"/>
    <col min="12548" max="12548" width="13.625" style="395" customWidth="1"/>
    <col min="12549" max="12550" width="3.125" style="395" bestFit="1" customWidth="1"/>
    <col min="12551" max="12578" width="3.125" style="395" customWidth="1"/>
    <col min="12579" max="12579" width="3.375" style="395" customWidth="1"/>
    <col min="12580" max="12580" width="8.625" style="395" customWidth="1"/>
    <col min="12581" max="12800" width="9" style="395"/>
    <col min="12801" max="12802" width="3.125" style="395" customWidth="1"/>
    <col min="12803" max="12803" width="19.125" style="395" customWidth="1"/>
    <col min="12804" max="12804" width="13.625" style="395" customWidth="1"/>
    <col min="12805" max="12806" width="3.125" style="395" bestFit="1" customWidth="1"/>
    <col min="12807" max="12834" width="3.125" style="395" customWidth="1"/>
    <col min="12835" max="12835" width="3.375" style="395" customWidth="1"/>
    <col min="12836" max="12836" width="8.625" style="395" customWidth="1"/>
    <col min="12837" max="13056" width="9" style="395"/>
    <col min="13057" max="13058" width="3.125" style="395" customWidth="1"/>
    <col min="13059" max="13059" width="19.125" style="395" customWidth="1"/>
    <col min="13060" max="13060" width="13.625" style="395" customWidth="1"/>
    <col min="13061" max="13062" width="3.125" style="395" bestFit="1" customWidth="1"/>
    <col min="13063" max="13090" width="3.125" style="395" customWidth="1"/>
    <col min="13091" max="13091" width="3.375" style="395" customWidth="1"/>
    <col min="13092" max="13092" width="8.625" style="395" customWidth="1"/>
    <col min="13093" max="13312" width="9" style="395"/>
    <col min="13313" max="13314" width="3.125" style="395" customWidth="1"/>
    <col min="13315" max="13315" width="19.125" style="395" customWidth="1"/>
    <col min="13316" max="13316" width="13.625" style="395" customWidth="1"/>
    <col min="13317" max="13318" width="3.125" style="395" bestFit="1" customWidth="1"/>
    <col min="13319" max="13346" width="3.125" style="395" customWidth="1"/>
    <col min="13347" max="13347" width="3.375" style="395" customWidth="1"/>
    <col min="13348" max="13348" width="8.625" style="395" customWidth="1"/>
    <col min="13349" max="13568" width="9" style="395"/>
    <col min="13569" max="13570" width="3.125" style="395" customWidth="1"/>
    <col min="13571" max="13571" width="19.125" style="395" customWidth="1"/>
    <col min="13572" max="13572" width="13.625" style="395" customWidth="1"/>
    <col min="13573" max="13574" width="3.125" style="395" bestFit="1" customWidth="1"/>
    <col min="13575" max="13602" width="3.125" style="395" customWidth="1"/>
    <col min="13603" max="13603" width="3.375" style="395" customWidth="1"/>
    <col min="13604" max="13604" width="8.625" style="395" customWidth="1"/>
    <col min="13605" max="13824" width="9" style="395"/>
    <col min="13825" max="13826" width="3.125" style="395" customWidth="1"/>
    <col min="13827" max="13827" width="19.125" style="395" customWidth="1"/>
    <col min="13828" max="13828" width="13.625" style="395" customWidth="1"/>
    <col min="13829" max="13830" width="3.125" style="395" bestFit="1" customWidth="1"/>
    <col min="13831" max="13858" width="3.125" style="395" customWidth="1"/>
    <col min="13859" max="13859" width="3.375" style="395" customWidth="1"/>
    <col min="13860" max="13860" width="8.625" style="395" customWidth="1"/>
    <col min="13861" max="14080" width="9" style="395"/>
    <col min="14081" max="14082" width="3.125" style="395" customWidth="1"/>
    <col min="14083" max="14083" width="19.125" style="395" customWidth="1"/>
    <col min="14084" max="14084" width="13.625" style="395" customWidth="1"/>
    <col min="14085" max="14086" width="3.125" style="395" bestFit="1" customWidth="1"/>
    <col min="14087" max="14114" width="3.125" style="395" customWidth="1"/>
    <col min="14115" max="14115" width="3.375" style="395" customWidth="1"/>
    <col min="14116" max="14116" width="8.625" style="395" customWidth="1"/>
    <col min="14117" max="14336" width="9" style="395"/>
    <col min="14337" max="14338" width="3.125" style="395" customWidth="1"/>
    <col min="14339" max="14339" width="19.125" style="395" customWidth="1"/>
    <col min="14340" max="14340" width="13.625" style="395" customWidth="1"/>
    <col min="14341" max="14342" width="3.125" style="395" bestFit="1" customWidth="1"/>
    <col min="14343" max="14370" width="3.125" style="395" customWidth="1"/>
    <col min="14371" max="14371" width="3.375" style="395" customWidth="1"/>
    <col min="14372" max="14372" width="8.625" style="395" customWidth="1"/>
    <col min="14373" max="14592" width="9" style="395"/>
    <col min="14593" max="14594" width="3.125" style="395" customWidth="1"/>
    <col min="14595" max="14595" width="19.125" style="395" customWidth="1"/>
    <col min="14596" max="14596" width="13.625" style="395" customWidth="1"/>
    <col min="14597" max="14598" width="3.125" style="395" bestFit="1" customWidth="1"/>
    <col min="14599" max="14626" width="3.125" style="395" customWidth="1"/>
    <col min="14627" max="14627" width="3.375" style="395" customWidth="1"/>
    <col min="14628" max="14628" width="8.625" style="395" customWidth="1"/>
    <col min="14629" max="14848" width="9" style="395"/>
    <col min="14849" max="14850" width="3.125" style="395" customWidth="1"/>
    <col min="14851" max="14851" width="19.125" style="395" customWidth="1"/>
    <col min="14852" max="14852" width="13.625" style="395" customWidth="1"/>
    <col min="14853" max="14854" width="3.125" style="395" bestFit="1" customWidth="1"/>
    <col min="14855" max="14882" width="3.125" style="395" customWidth="1"/>
    <col min="14883" max="14883" width="3.375" style="395" customWidth="1"/>
    <col min="14884" max="14884" width="8.625" style="395" customWidth="1"/>
    <col min="14885" max="15104" width="9" style="395"/>
    <col min="15105" max="15106" width="3.125" style="395" customWidth="1"/>
    <col min="15107" max="15107" width="19.125" style="395" customWidth="1"/>
    <col min="15108" max="15108" width="13.625" style="395" customWidth="1"/>
    <col min="15109" max="15110" width="3.125" style="395" bestFit="1" customWidth="1"/>
    <col min="15111" max="15138" width="3.125" style="395" customWidth="1"/>
    <col min="15139" max="15139" width="3.375" style="395" customWidth="1"/>
    <col min="15140" max="15140" width="8.625" style="395" customWidth="1"/>
    <col min="15141" max="15360" width="9" style="395"/>
    <col min="15361" max="15362" width="3.125" style="395" customWidth="1"/>
    <col min="15363" max="15363" width="19.125" style="395" customWidth="1"/>
    <col min="15364" max="15364" width="13.625" style="395" customWidth="1"/>
    <col min="15365" max="15366" width="3.125" style="395" bestFit="1" customWidth="1"/>
    <col min="15367" max="15394" width="3.125" style="395" customWidth="1"/>
    <col min="15395" max="15395" width="3.375" style="395" customWidth="1"/>
    <col min="15396" max="15396" width="8.625" style="395" customWidth="1"/>
    <col min="15397" max="15616" width="9" style="395"/>
    <col min="15617" max="15618" width="3.125" style="395" customWidth="1"/>
    <col min="15619" max="15619" width="19.125" style="395" customWidth="1"/>
    <col min="15620" max="15620" width="13.625" style="395" customWidth="1"/>
    <col min="15621" max="15622" width="3.125" style="395" bestFit="1" customWidth="1"/>
    <col min="15623" max="15650" width="3.125" style="395" customWidth="1"/>
    <col min="15651" max="15651" width="3.375" style="395" customWidth="1"/>
    <col min="15652" max="15652" width="8.625" style="395" customWidth="1"/>
    <col min="15653" max="15872" width="9" style="395"/>
    <col min="15873" max="15874" width="3.125" style="395" customWidth="1"/>
    <col min="15875" max="15875" width="19.125" style="395" customWidth="1"/>
    <col min="15876" max="15876" width="13.625" style="395" customWidth="1"/>
    <col min="15877" max="15878" width="3.125" style="395" bestFit="1" customWidth="1"/>
    <col min="15879" max="15906" width="3.125" style="395" customWidth="1"/>
    <col min="15907" max="15907" width="3.375" style="395" customWidth="1"/>
    <col min="15908" max="15908" width="8.625" style="395" customWidth="1"/>
    <col min="15909" max="16128" width="9" style="395"/>
    <col min="16129" max="16130" width="3.125" style="395" customWidth="1"/>
    <col min="16131" max="16131" width="19.125" style="395" customWidth="1"/>
    <col min="16132" max="16132" width="13.625" style="395" customWidth="1"/>
    <col min="16133" max="16134" width="3.125" style="395" bestFit="1" customWidth="1"/>
    <col min="16135" max="16162" width="3.125" style="395" customWidth="1"/>
    <col min="16163" max="16163" width="3.375" style="395" customWidth="1"/>
    <col min="16164" max="16164" width="8.625" style="395" customWidth="1"/>
    <col min="16165" max="16384" width="9" style="395"/>
  </cols>
  <sheetData>
    <row r="1" spans="2:38">
      <c r="B1" s="395" t="s">
        <v>330</v>
      </c>
      <c r="AF1" s="446">
        <v>2026</v>
      </c>
      <c r="AG1" s="446"/>
      <c r="AH1" s="395" t="s">
        <v>299</v>
      </c>
      <c r="AI1" s="396">
        <v>6</v>
      </c>
      <c r="AJ1" s="204" t="s">
        <v>300</v>
      </c>
    </row>
    <row r="2" spans="2:38" s="399" customFormat="1" ht="15" customHeight="1">
      <c r="B2" s="397"/>
      <c r="C2" s="447" t="s">
        <v>301</v>
      </c>
      <c r="D2" s="447" t="s">
        <v>302</v>
      </c>
      <c r="E2" s="398">
        <f>DATE($AF$1,$AI$1,1)</f>
        <v>46174</v>
      </c>
      <c r="F2" s="398">
        <f t="shared" ref="F2:AI2" si="0">E2+1</f>
        <v>46175</v>
      </c>
      <c r="G2" s="398">
        <f t="shared" si="0"/>
        <v>46176</v>
      </c>
      <c r="H2" s="398">
        <f t="shared" si="0"/>
        <v>46177</v>
      </c>
      <c r="I2" s="398">
        <f t="shared" si="0"/>
        <v>46178</v>
      </c>
      <c r="J2" s="398">
        <f t="shared" si="0"/>
        <v>46179</v>
      </c>
      <c r="K2" s="398">
        <f t="shared" si="0"/>
        <v>46180</v>
      </c>
      <c r="L2" s="398">
        <f t="shared" si="0"/>
        <v>46181</v>
      </c>
      <c r="M2" s="398">
        <f t="shared" si="0"/>
        <v>46182</v>
      </c>
      <c r="N2" s="398">
        <f t="shared" si="0"/>
        <v>46183</v>
      </c>
      <c r="O2" s="398">
        <f t="shared" si="0"/>
        <v>46184</v>
      </c>
      <c r="P2" s="398">
        <f t="shared" si="0"/>
        <v>46185</v>
      </c>
      <c r="Q2" s="398">
        <f t="shared" si="0"/>
        <v>46186</v>
      </c>
      <c r="R2" s="398">
        <f t="shared" si="0"/>
        <v>46187</v>
      </c>
      <c r="S2" s="398">
        <f t="shared" si="0"/>
        <v>46188</v>
      </c>
      <c r="T2" s="398">
        <f t="shared" si="0"/>
        <v>46189</v>
      </c>
      <c r="U2" s="398">
        <f t="shared" si="0"/>
        <v>46190</v>
      </c>
      <c r="V2" s="398">
        <f t="shared" si="0"/>
        <v>46191</v>
      </c>
      <c r="W2" s="398">
        <f t="shared" si="0"/>
        <v>46192</v>
      </c>
      <c r="X2" s="398">
        <f t="shared" si="0"/>
        <v>46193</v>
      </c>
      <c r="Y2" s="398">
        <f t="shared" si="0"/>
        <v>46194</v>
      </c>
      <c r="Z2" s="398">
        <f t="shared" si="0"/>
        <v>46195</v>
      </c>
      <c r="AA2" s="398">
        <f t="shared" si="0"/>
        <v>46196</v>
      </c>
      <c r="AB2" s="398">
        <f t="shared" si="0"/>
        <v>46197</v>
      </c>
      <c r="AC2" s="398">
        <f t="shared" si="0"/>
        <v>46198</v>
      </c>
      <c r="AD2" s="398">
        <f t="shared" si="0"/>
        <v>46199</v>
      </c>
      <c r="AE2" s="398">
        <f t="shared" si="0"/>
        <v>46200</v>
      </c>
      <c r="AF2" s="398">
        <f t="shared" si="0"/>
        <v>46201</v>
      </c>
      <c r="AG2" s="398">
        <f t="shared" si="0"/>
        <v>46202</v>
      </c>
      <c r="AH2" s="398">
        <f t="shared" si="0"/>
        <v>46203</v>
      </c>
      <c r="AI2" s="398">
        <f t="shared" si="0"/>
        <v>46204</v>
      </c>
      <c r="AJ2" s="397" t="s">
        <v>303</v>
      </c>
    </row>
    <row r="3" spans="2:38" s="399" customFormat="1" ht="15" customHeight="1">
      <c r="B3" s="205"/>
      <c r="C3" s="448"/>
      <c r="D3" s="448"/>
      <c r="E3" s="400">
        <f>E2</f>
        <v>46174</v>
      </c>
      <c r="F3" s="400">
        <f t="shared" ref="F3:AI3" si="1">F2</f>
        <v>46175</v>
      </c>
      <c r="G3" s="400">
        <f t="shared" si="1"/>
        <v>46176</v>
      </c>
      <c r="H3" s="400">
        <f t="shared" si="1"/>
        <v>46177</v>
      </c>
      <c r="I3" s="400">
        <f t="shared" si="1"/>
        <v>46178</v>
      </c>
      <c r="J3" s="400">
        <f t="shared" si="1"/>
        <v>46179</v>
      </c>
      <c r="K3" s="400">
        <f t="shared" si="1"/>
        <v>46180</v>
      </c>
      <c r="L3" s="400">
        <f t="shared" si="1"/>
        <v>46181</v>
      </c>
      <c r="M3" s="400">
        <f t="shared" si="1"/>
        <v>46182</v>
      </c>
      <c r="N3" s="400">
        <f t="shared" si="1"/>
        <v>46183</v>
      </c>
      <c r="O3" s="400">
        <f t="shared" si="1"/>
        <v>46184</v>
      </c>
      <c r="P3" s="400">
        <f t="shared" si="1"/>
        <v>46185</v>
      </c>
      <c r="Q3" s="400">
        <f t="shared" si="1"/>
        <v>46186</v>
      </c>
      <c r="R3" s="400">
        <f t="shared" si="1"/>
        <v>46187</v>
      </c>
      <c r="S3" s="400">
        <f t="shared" si="1"/>
        <v>46188</v>
      </c>
      <c r="T3" s="400">
        <f t="shared" si="1"/>
        <v>46189</v>
      </c>
      <c r="U3" s="400">
        <f t="shared" si="1"/>
        <v>46190</v>
      </c>
      <c r="V3" s="400">
        <f t="shared" si="1"/>
        <v>46191</v>
      </c>
      <c r="W3" s="400">
        <f t="shared" si="1"/>
        <v>46192</v>
      </c>
      <c r="X3" s="400">
        <f t="shared" si="1"/>
        <v>46193</v>
      </c>
      <c r="Y3" s="400">
        <f t="shared" si="1"/>
        <v>46194</v>
      </c>
      <c r="Z3" s="400">
        <f t="shared" si="1"/>
        <v>46195</v>
      </c>
      <c r="AA3" s="400">
        <f t="shared" si="1"/>
        <v>46196</v>
      </c>
      <c r="AB3" s="400">
        <f t="shared" si="1"/>
        <v>46197</v>
      </c>
      <c r="AC3" s="400">
        <f t="shared" si="1"/>
        <v>46198</v>
      </c>
      <c r="AD3" s="400">
        <f t="shared" si="1"/>
        <v>46199</v>
      </c>
      <c r="AE3" s="400">
        <f t="shared" si="1"/>
        <v>46200</v>
      </c>
      <c r="AF3" s="400">
        <f t="shared" si="1"/>
        <v>46201</v>
      </c>
      <c r="AG3" s="400">
        <f t="shared" si="1"/>
        <v>46202</v>
      </c>
      <c r="AH3" s="400">
        <f t="shared" si="1"/>
        <v>46203</v>
      </c>
      <c r="AI3" s="400">
        <f t="shared" si="1"/>
        <v>46204</v>
      </c>
      <c r="AJ3" s="205" t="s">
        <v>304</v>
      </c>
    </row>
    <row r="4" spans="2:38" ht="31.5" customHeight="1">
      <c r="B4" s="382" t="s">
        <v>99</v>
      </c>
      <c r="C4" s="401" t="s">
        <v>100</v>
      </c>
      <c r="D4" s="383" t="s">
        <v>101</v>
      </c>
      <c r="E4" s="402" t="s">
        <v>103</v>
      </c>
      <c r="F4" s="402" t="s">
        <v>103</v>
      </c>
      <c r="G4" s="402" t="s">
        <v>103</v>
      </c>
      <c r="H4" s="402" t="s">
        <v>103</v>
      </c>
      <c r="I4" s="402"/>
      <c r="J4" s="403"/>
      <c r="K4" s="402" t="s">
        <v>103</v>
      </c>
      <c r="L4" s="402" t="s">
        <v>103</v>
      </c>
      <c r="M4" s="402" t="s">
        <v>103</v>
      </c>
      <c r="N4" s="402" t="s">
        <v>103</v>
      </c>
      <c r="O4" s="402" t="s">
        <v>103</v>
      </c>
      <c r="P4" s="402"/>
      <c r="Q4" s="403"/>
      <c r="R4" s="402" t="s">
        <v>103</v>
      </c>
      <c r="S4" s="402" t="s">
        <v>103</v>
      </c>
      <c r="T4" s="402" t="s">
        <v>103</v>
      </c>
      <c r="U4" s="402" t="s">
        <v>103</v>
      </c>
      <c r="V4" s="402" t="s">
        <v>103</v>
      </c>
      <c r="W4" s="402"/>
      <c r="X4" s="403"/>
      <c r="Y4" s="402" t="s">
        <v>103</v>
      </c>
      <c r="Z4" s="402" t="s">
        <v>103</v>
      </c>
      <c r="AA4" s="402" t="s">
        <v>103</v>
      </c>
      <c r="AB4" s="402" t="s">
        <v>103</v>
      </c>
      <c r="AC4" s="402" t="s">
        <v>103</v>
      </c>
      <c r="AD4" s="402"/>
      <c r="AE4" s="403"/>
      <c r="AF4" s="402" t="s">
        <v>103</v>
      </c>
      <c r="AG4" s="402" t="s">
        <v>103</v>
      </c>
      <c r="AH4" s="402" t="s">
        <v>103</v>
      </c>
      <c r="AI4" s="402" t="s">
        <v>103</v>
      </c>
      <c r="AJ4" s="382">
        <v>160</v>
      </c>
      <c r="AK4" s="404">
        <v>1</v>
      </c>
      <c r="AL4" s="404" t="s">
        <v>305</v>
      </c>
    </row>
    <row r="5" spans="2:38" ht="31.5" customHeight="1">
      <c r="B5" s="382" t="s">
        <v>99</v>
      </c>
      <c r="C5" s="401" t="s">
        <v>306</v>
      </c>
      <c r="D5" s="383" t="s">
        <v>108</v>
      </c>
      <c r="E5" s="402" t="s">
        <v>103</v>
      </c>
      <c r="F5" s="402" t="s">
        <v>103</v>
      </c>
      <c r="G5" s="402" t="s">
        <v>103</v>
      </c>
      <c r="H5" s="402" t="s">
        <v>103</v>
      </c>
      <c r="I5" s="402"/>
      <c r="J5" s="403"/>
      <c r="K5" s="402" t="s">
        <v>103</v>
      </c>
      <c r="L5" s="402" t="s">
        <v>103</v>
      </c>
      <c r="M5" s="402" t="s">
        <v>103</v>
      </c>
      <c r="N5" s="402" t="s">
        <v>103</v>
      </c>
      <c r="O5" s="402" t="s">
        <v>103</v>
      </c>
      <c r="P5" s="402"/>
      <c r="Q5" s="403"/>
      <c r="R5" s="402" t="s">
        <v>103</v>
      </c>
      <c r="S5" s="402" t="s">
        <v>103</v>
      </c>
      <c r="T5" s="402" t="s">
        <v>103</v>
      </c>
      <c r="U5" s="402" t="s">
        <v>103</v>
      </c>
      <c r="V5" s="402" t="s">
        <v>103</v>
      </c>
      <c r="W5" s="402"/>
      <c r="X5" s="403"/>
      <c r="Y5" s="402" t="s">
        <v>103</v>
      </c>
      <c r="Z5" s="402" t="s">
        <v>103</v>
      </c>
      <c r="AA5" s="402" t="s">
        <v>103</v>
      </c>
      <c r="AB5" s="402" t="s">
        <v>103</v>
      </c>
      <c r="AC5" s="402" t="s">
        <v>103</v>
      </c>
      <c r="AD5" s="402"/>
      <c r="AE5" s="403"/>
      <c r="AF5" s="402" t="s">
        <v>103</v>
      </c>
      <c r="AG5" s="402" t="s">
        <v>103</v>
      </c>
      <c r="AH5" s="402" t="s">
        <v>103</v>
      </c>
      <c r="AI5" s="402" t="s">
        <v>103</v>
      </c>
      <c r="AJ5" s="382">
        <v>160</v>
      </c>
      <c r="AK5" s="404">
        <v>2</v>
      </c>
      <c r="AL5" s="404" t="s">
        <v>307</v>
      </c>
    </row>
    <row r="6" spans="2:38" ht="31.5" customHeight="1">
      <c r="B6" s="382" t="s">
        <v>99</v>
      </c>
      <c r="C6" s="401" t="s">
        <v>112</v>
      </c>
      <c r="D6" s="383" t="s">
        <v>113</v>
      </c>
      <c r="E6" s="402" t="s">
        <v>110</v>
      </c>
      <c r="F6" s="402"/>
      <c r="G6" s="402"/>
      <c r="H6" s="402"/>
      <c r="I6" s="402"/>
      <c r="J6" s="403"/>
      <c r="K6" s="402" t="s">
        <v>110</v>
      </c>
      <c r="L6" s="402" t="s">
        <v>103</v>
      </c>
      <c r="M6" s="402"/>
      <c r="N6" s="402"/>
      <c r="O6" s="402"/>
      <c r="P6" s="402"/>
      <c r="Q6" s="403"/>
      <c r="R6" s="402" t="s">
        <v>103</v>
      </c>
      <c r="S6" s="402" t="s">
        <v>110</v>
      </c>
      <c r="T6" s="402"/>
      <c r="U6" s="402"/>
      <c r="V6" s="402"/>
      <c r="W6" s="402"/>
      <c r="X6" s="403"/>
      <c r="Y6" s="402" t="s">
        <v>110</v>
      </c>
      <c r="Z6" s="402" t="s">
        <v>298</v>
      </c>
      <c r="AA6" s="402"/>
      <c r="AB6" s="402"/>
      <c r="AC6" s="402"/>
      <c r="AD6" s="402"/>
      <c r="AE6" s="403"/>
      <c r="AF6" s="402" t="s">
        <v>298</v>
      </c>
      <c r="AG6" s="402" t="s">
        <v>110</v>
      </c>
      <c r="AH6" s="402"/>
      <c r="AI6" s="402"/>
      <c r="AJ6" s="382">
        <v>72</v>
      </c>
      <c r="AK6" s="404">
        <v>3</v>
      </c>
      <c r="AL6" s="404" t="s">
        <v>308</v>
      </c>
    </row>
    <row r="7" spans="2:38" ht="31.5" customHeight="1">
      <c r="B7" s="401">
        <v>1</v>
      </c>
      <c r="C7" s="401"/>
      <c r="D7" s="405"/>
      <c r="E7" s="403"/>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1">
        <f t="shared" ref="AJ7:AJ18" si="2">SUM(E7:AI7)</f>
        <v>0</v>
      </c>
      <c r="AK7" s="404">
        <v>4</v>
      </c>
      <c r="AL7" s="404" t="s">
        <v>309</v>
      </c>
    </row>
    <row r="8" spans="2:38" ht="31.5" customHeight="1">
      <c r="B8" s="401">
        <v>2</v>
      </c>
      <c r="C8" s="401"/>
      <c r="D8" s="405"/>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c r="AF8" s="403"/>
      <c r="AG8" s="403"/>
      <c r="AH8" s="403"/>
      <c r="AI8" s="403"/>
      <c r="AJ8" s="401">
        <f t="shared" si="2"/>
        <v>0</v>
      </c>
      <c r="AK8" s="404">
        <v>5</v>
      </c>
      <c r="AL8" s="404" t="s">
        <v>310</v>
      </c>
    </row>
    <row r="9" spans="2:38" ht="31.5" customHeight="1">
      <c r="B9" s="401">
        <v>3</v>
      </c>
      <c r="C9" s="401"/>
      <c r="D9" s="405"/>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1">
        <f t="shared" si="2"/>
        <v>0</v>
      </c>
      <c r="AK9" s="404">
        <v>6</v>
      </c>
      <c r="AL9" s="404" t="s">
        <v>311</v>
      </c>
    </row>
    <row r="10" spans="2:38" ht="31.5" customHeight="1">
      <c r="B10" s="401">
        <v>4</v>
      </c>
      <c r="C10" s="401"/>
      <c r="D10" s="405"/>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1">
        <f t="shared" si="2"/>
        <v>0</v>
      </c>
      <c r="AK10" s="404">
        <v>7</v>
      </c>
      <c r="AL10" s="404" t="s">
        <v>312</v>
      </c>
    </row>
    <row r="11" spans="2:38" ht="31.5" customHeight="1">
      <c r="B11" s="401">
        <v>5</v>
      </c>
      <c r="C11" s="401"/>
      <c r="D11" s="405"/>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1">
        <f t="shared" si="2"/>
        <v>0</v>
      </c>
    </row>
    <row r="12" spans="2:38" ht="31.5" customHeight="1">
      <c r="B12" s="401">
        <v>6</v>
      </c>
      <c r="C12" s="401"/>
      <c r="D12" s="405"/>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1">
        <f t="shared" si="2"/>
        <v>0</v>
      </c>
    </row>
    <row r="13" spans="2:38" ht="31.5" customHeight="1">
      <c r="B13" s="401">
        <v>7</v>
      </c>
      <c r="C13" s="401"/>
      <c r="D13" s="405"/>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c r="AJ13" s="401">
        <f t="shared" si="2"/>
        <v>0</v>
      </c>
    </row>
    <row r="14" spans="2:38" ht="31.5" customHeight="1">
      <c r="B14" s="401">
        <v>8</v>
      </c>
      <c r="C14" s="401"/>
      <c r="D14" s="405"/>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1">
        <f t="shared" si="2"/>
        <v>0</v>
      </c>
    </row>
    <row r="15" spans="2:38" ht="31.5" customHeight="1">
      <c r="B15" s="401">
        <v>9</v>
      </c>
      <c r="C15" s="401"/>
      <c r="D15" s="405"/>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1">
        <f t="shared" si="2"/>
        <v>0</v>
      </c>
    </row>
    <row r="16" spans="2:38" ht="31.5" customHeight="1">
      <c r="B16" s="401">
        <v>10</v>
      </c>
      <c r="C16" s="401"/>
      <c r="D16" s="405"/>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1">
        <f t="shared" si="2"/>
        <v>0</v>
      </c>
    </row>
    <row r="17" spans="2:36" ht="31.5" customHeight="1">
      <c r="B17" s="401">
        <v>11</v>
      </c>
      <c r="C17" s="401"/>
      <c r="D17" s="405"/>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1">
        <f t="shared" si="2"/>
        <v>0</v>
      </c>
    </row>
    <row r="18" spans="2:36" ht="31.5" customHeight="1">
      <c r="B18" s="401">
        <v>12</v>
      </c>
      <c r="C18" s="401"/>
      <c r="D18" s="405"/>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1">
        <f t="shared" si="2"/>
        <v>0</v>
      </c>
    </row>
    <row r="19" spans="2:36" ht="30.75" customHeight="1">
      <c r="B19" s="406"/>
      <c r="C19" s="356" t="s">
        <v>313</v>
      </c>
      <c r="D19" s="406"/>
    </row>
    <row r="20" spans="2:36" s="407" customFormat="1" ht="39" customHeight="1">
      <c r="C20" s="408"/>
      <c r="D20" s="409"/>
    </row>
    <row r="21" spans="2:36" s="407" customFormat="1" ht="12">
      <c r="C21" s="408"/>
      <c r="D21" s="409"/>
    </row>
    <row r="22" spans="2:36" s="407" customFormat="1" ht="12">
      <c r="D22" s="409"/>
    </row>
    <row r="23" spans="2:36" s="407" customFormat="1" ht="12">
      <c r="D23" s="409"/>
    </row>
    <row r="24" spans="2:36" s="407" customFormat="1" ht="42" customHeight="1">
      <c r="C24" s="410"/>
      <c r="D24" s="449"/>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row>
    <row r="25" spans="2:36" s="407" customFormat="1" ht="12">
      <c r="D25" s="409"/>
    </row>
    <row r="26" spans="2:36">
      <c r="Q26" s="381"/>
    </row>
  </sheetData>
  <mergeCells count="4">
    <mergeCell ref="AF1:AG1"/>
    <mergeCell ref="C2:C3"/>
    <mergeCell ref="D2:D3"/>
    <mergeCell ref="D24:AJ24"/>
  </mergeCells>
  <phoneticPr fontId="3"/>
  <conditionalFormatting sqref="E4:K18">
    <cfRule type="expression" dxfId="87" priority="5" stopIfTrue="1">
      <formula>WEEKDAY(E$2,2)&gt;5</formula>
    </cfRule>
  </conditionalFormatting>
  <conditionalFormatting sqref="E2:AI3 L7:AI18">
    <cfRule type="expression" dxfId="86" priority="4" stopIfTrue="1">
      <formula>WEEKDAY(E$2,2)&gt;5</formula>
    </cfRule>
  </conditionalFormatting>
  <conditionalFormatting sqref="L4:AI6">
    <cfRule type="expression" dxfId="85" priority="1" stopIfTrue="1">
      <formula>WEEKDAY(L$2,2)&gt;5</formula>
    </cfRule>
  </conditionalFormatting>
  <conditionalFormatting sqref="AG2:AI2 AG7:AI18">
    <cfRule type="expression" dxfId="84" priority="2" stopIfTrue="1">
      <formula>MONTH(AG$2)&lt;&gt;$AI$1</formula>
    </cfRule>
    <cfRule type="expression" dxfId="83" priority="3" stopIfTrue="1">
      <formula>MONTH(AG$2)&lt;&gt;$AI$1</formula>
    </cfRule>
  </conditionalFormatting>
  <conditionalFormatting sqref="AJ4:AJ18">
    <cfRule type="cellIs" dxfId="82" priority="6" stopIfTrue="1" operator="equal">
      <formula>0</formula>
    </cfRule>
  </conditionalFormatting>
  <pageMargins left="0.62992125984251968" right="0.47244094488188981" top="0.74803149606299213" bottom="0.74803149606299213" header="0.51181102362204722" footer="0.51181102362204722"/>
  <pageSetup paperSize="9" scale="85" orientation="landscape" r:id="rId1"/>
  <headerFooter alignWithMargins="0">
    <oddFooter>&amp;C共同生活援助-3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H77"/>
  <sheetViews>
    <sheetView view="pageBreakPreview" topLeftCell="A41" zoomScaleNormal="100" zoomScaleSheetLayoutView="100" workbookViewId="0">
      <selection activeCell="AO65" sqref="AO65"/>
    </sheetView>
  </sheetViews>
  <sheetFormatPr defaultColWidth="9" defaultRowHeight="21" customHeight="1"/>
  <cols>
    <col min="1" max="1" width="3.75" style="2" customWidth="1"/>
    <col min="2" max="2" width="3" style="2" customWidth="1"/>
    <col min="3" max="3" width="5.375" style="2" customWidth="1"/>
    <col min="4" max="7" width="3.5" style="1" customWidth="1"/>
    <col min="8" max="64" width="3.5" style="2" customWidth="1"/>
    <col min="65" max="65" width="3.375" style="2" customWidth="1"/>
    <col min="66" max="68" width="3.25" style="2" customWidth="1"/>
    <col min="69" max="76" width="3.375" style="2" customWidth="1"/>
    <col min="77" max="78" width="7.625" style="2" customWidth="1"/>
    <col min="79" max="80" width="2.625" style="2" customWidth="1"/>
    <col min="81" max="16384" width="9" style="2"/>
  </cols>
  <sheetData>
    <row r="1" spans="1:112" ht="21" customHeight="1">
      <c r="A1" s="2" t="s">
        <v>329</v>
      </c>
      <c r="B1" s="1"/>
      <c r="C1" s="1"/>
      <c r="G1" s="2"/>
      <c r="AK1" s="3"/>
      <c r="AO1" s="4"/>
      <c r="AZ1" s="4"/>
      <c r="BA1" s="4"/>
      <c r="BB1" s="4"/>
      <c r="BC1" s="4"/>
      <c r="BD1" s="4"/>
      <c r="BE1" s="4"/>
      <c r="BF1" s="4"/>
      <c r="BG1" s="4"/>
      <c r="BH1" s="4"/>
      <c r="BI1" s="4"/>
      <c r="BJ1" s="4"/>
      <c r="BK1" s="4"/>
      <c r="BL1" s="4"/>
      <c r="BM1" s="4"/>
      <c r="BN1" s="4"/>
      <c r="BO1" s="4"/>
      <c r="BP1" s="4"/>
      <c r="BQ1" s="4"/>
      <c r="BR1" s="4"/>
      <c r="BS1" s="3"/>
      <c r="BT1" s="3"/>
      <c r="BU1" s="3"/>
      <c r="BV1" s="3"/>
      <c r="BW1" s="3"/>
      <c r="BX1" s="3"/>
      <c r="BY1" s="3"/>
      <c r="BZ1" s="3"/>
      <c r="CA1" s="3"/>
      <c r="CB1" s="3"/>
      <c r="CC1" s="3"/>
      <c r="CD1" s="3"/>
      <c r="CE1" s="3"/>
    </row>
    <row r="2" spans="1:112" ht="21" customHeight="1">
      <c r="B2" s="1"/>
      <c r="C2" s="1"/>
      <c r="G2" s="2"/>
      <c r="Y2" s="2">
        <v>-1</v>
      </c>
      <c r="AO2" s="748" t="s">
        <v>0</v>
      </c>
      <c r="AP2" s="748"/>
      <c r="AQ2" s="748"/>
      <c r="AR2" s="748"/>
      <c r="AS2" s="748"/>
      <c r="AT2" s="748"/>
      <c r="AU2" s="748"/>
      <c r="AV2" s="748"/>
      <c r="AW2" s="749"/>
      <c r="AX2" s="750"/>
      <c r="AY2" s="750"/>
      <c r="AZ2" s="750"/>
      <c r="BA2" s="750"/>
      <c r="BB2" s="750"/>
      <c r="BC2" s="750"/>
      <c r="BD2" s="750"/>
      <c r="BE2" s="750"/>
      <c r="BF2" s="750"/>
      <c r="BG2" s="750"/>
      <c r="BH2" s="750"/>
      <c r="BI2" s="750"/>
      <c r="BJ2" s="750"/>
      <c r="BK2" s="750"/>
      <c r="BL2" s="750"/>
      <c r="BM2" s="750"/>
      <c r="BN2" s="750"/>
      <c r="BO2" s="750"/>
      <c r="BP2" s="750"/>
      <c r="BQ2" s="750"/>
      <c r="BR2" s="751"/>
      <c r="BS2" s="5"/>
      <c r="BT2" s="5"/>
      <c r="BU2" s="5"/>
      <c r="BV2" s="5"/>
      <c r="BW2" s="5"/>
      <c r="BX2" s="5"/>
      <c r="BY2" s="5"/>
      <c r="CA2" s="5"/>
      <c r="CB2" s="5"/>
      <c r="CC2" s="5"/>
      <c r="CD2" s="5"/>
      <c r="CE2" s="5"/>
    </row>
    <row r="3" spans="1:112" ht="27.75" customHeight="1">
      <c r="B3" s="1"/>
      <c r="C3" s="1"/>
      <c r="G3" s="2"/>
      <c r="AO3" s="748" t="s">
        <v>1</v>
      </c>
      <c r="AP3" s="748"/>
      <c r="AQ3" s="748"/>
      <c r="AR3" s="748"/>
      <c r="AS3" s="748"/>
      <c r="AT3" s="748"/>
      <c r="AU3" s="748"/>
      <c r="AV3" s="748"/>
      <c r="AW3" s="752"/>
      <c r="AX3" s="752"/>
      <c r="AY3" s="752"/>
      <c r="AZ3" s="752"/>
      <c r="BA3" s="752"/>
      <c r="BB3" s="752"/>
      <c r="BC3" s="752"/>
      <c r="BD3" s="752"/>
      <c r="BE3" s="752"/>
      <c r="BF3" s="752"/>
      <c r="BG3" s="752"/>
      <c r="BH3" s="752"/>
      <c r="BI3" s="752"/>
      <c r="BJ3" s="752"/>
      <c r="BK3" s="753" t="s">
        <v>2</v>
      </c>
      <c r="BL3" s="754"/>
      <c r="BM3" s="754"/>
      <c r="BN3" s="755"/>
      <c r="BO3" s="756"/>
      <c r="BP3" s="757"/>
      <c r="BQ3" s="757"/>
      <c r="BR3" s="758"/>
      <c r="BS3" s="5"/>
      <c r="BT3" s="5"/>
      <c r="BU3" s="5"/>
      <c r="BV3" s="5"/>
      <c r="BW3" s="5"/>
      <c r="BX3" s="5"/>
      <c r="BY3" s="5"/>
      <c r="CA3" s="5"/>
      <c r="CB3" s="5"/>
      <c r="CC3" s="5"/>
      <c r="CD3" s="5"/>
      <c r="CE3" s="5"/>
    </row>
    <row r="4" spans="1:112" ht="21" customHeight="1">
      <c r="B4" s="1"/>
      <c r="C4" s="6"/>
      <c r="D4" s="759" t="s">
        <v>3</v>
      </c>
      <c r="E4" s="759"/>
      <c r="F4" s="759"/>
      <c r="G4" s="759"/>
      <c r="H4" s="759"/>
      <c r="I4" s="759"/>
      <c r="J4" s="759"/>
      <c r="K4" s="7"/>
      <c r="L4" s="7"/>
      <c r="M4" s="8"/>
      <c r="N4" s="8"/>
      <c r="O4" s="8"/>
      <c r="P4" s="8"/>
      <c r="Q4" s="8"/>
      <c r="R4" s="8"/>
      <c r="S4" s="8"/>
      <c r="T4" s="8"/>
      <c r="U4" s="9"/>
      <c r="V4" s="10"/>
      <c r="W4" s="11"/>
      <c r="X4" s="12"/>
      <c r="Y4" s="12"/>
      <c r="Z4" s="13" t="s">
        <v>4</v>
      </c>
      <c r="AA4" s="14"/>
      <c r="CA4" s="512"/>
      <c r="CB4" s="512"/>
      <c r="CC4" s="512"/>
      <c r="CD4" s="512"/>
      <c r="CE4" s="512"/>
      <c r="CF4" s="512"/>
      <c r="CG4" s="512"/>
      <c r="CH4" s="747"/>
      <c r="CI4" s="747"/>
      <c r="CJ4" s="747"/>
      <c r="CK4" s="747"/>
      <c r="CL4" s="512"/>
      <c r="CM4" s="512"/>
      <c r="CN4" s="512"/>
      <c r="CO4" s="512"/>
      <c r="CP4" s="512"/>
      <c r="CQ4" s="512"/>
      <c r="CR4" s="512"/>
      <c r="CS4" s="512"/>
      <c r="CT4" s="512"/>
      <c r="CU4" s="512"/>
      <c r="CV4" s="512"/>
      <c r="CW4" s="512"/>
      <c r="CX4" s="512"/>
      <c r="CY4" s="512"/>
      <c r="CZ4" s="512"/>
      <c r="DA4" s="512"/>
      <c r="DB4" s="512"/>
      <c r="DC4" s="512"/>
      <c r="DD4" s="512"/>
      <c r="DE4" s="512"/>
      <c r="DF4" s="512"/>
      <c r="DG4" s="512"/>
      <c r="DH4" s="512"/>
    </row>
    <row r="5" spans="1:112" ht="27.75" customHeight="1">
      <c r="B5" s="1"/>
      <c r="C5" s="6"/>
      <c r="D5" s="744"/>
      <c r="E5" s="744"/>
      <c r="F5" s="744"/>
      <c r="G5" s="709" t="s">
        <v>5</v>
      </c>
      <c r="H5" s="709"/>
      <c r="I5" s="709"/>
      <c r="J5" s="709"/>
      <c r="K5" s="709"/>
      <c r="L5" s="709"/>
      <c r="M5" s="709"/>
      <c r="N5" s="709"/>
      <c r="O5" s="709"/>
      <c r="P5" s="709"/>
      <c r="Q5" s="709"/>
      <c r="R5" s="709"/>
      <c r="S5" s="709"/>
      <c r="T5" s="710"/>
      <c r="U5" s="9"/>
      <c r="V5" s="9"/>
      <c r="W5" s="11"/>
      <c r="X5" s="12"/>
      <c r="Y5" s="12"/>
      <c r="Z5" s="708"/>
      <c r="AA5" s="709"/>
      <c r="AB5" s="709"/>
      <c r="AC5" s="709"/>
      <c r="AD5" s="709"/>
      <c r="AE5" s="709"/>
      <c r="AF5" s="710"/>
      <c r="AG5" s="579" t="s">
        <v>6</v>
      </c>
      <c r="AH5" s="580"/>
      <c r="AI5" s="580"/>
      <c r="AJ5" s="694"/>
      <c r="AK5" s="708" t="s">
        <v>7</v>
      </c>
      <c r="AL5" s="709"/>
      <c r="AM5" s="709"/>
      <c r="AN5" s="710"/>
      <c r="AO5" s="708" t="s">
        <v>8</v>
      </c>
      <c r="AP5" s="709"/>
      <c r="AQ5" s="709"/>
      <c r="AR5" s="710"/>
      <c r="AS5" s="708" t="s">
        <v>9</v>
      </c>
      <c r="AT5" s="709"/>
      <c r="AU5" s="709"/>
      <c r="AV5" s="710"/>
      <c r="AW5" s="708" t="s">
        <v>10</v>
      </c>
      <c r="AX5" s="709"/>
      <c r="AY5" s="709"/>
      <c r="AZ5" s="710"/>
      <c r="BA5" s="708" t="s">
        <v>11</v>
      </c>
      <c r="BB5" s="709"/>
      <c r="BC5" s="709"/>
      <c r="BD5" s="710"/>
      <c r="BE5" s="708" t="s">
        <v>12</v>
      </c>
      <c r="BF5" s="709"/>
      <c r="BG5" s="710"/>
      <c r="BK5" s="15"/>
      <c r="BL5" s="15"/>
      <c r="BM5" s="15"/>
      <c r="BN5" s="15"/>
      <c r="BO5" s="16"/>
      <c r="BP5" s="17"/>
      <c r="BQ5" s="18"/>
      <c r="BR5" s="18"/>
      <c r="BS5" s="18"/>
      <c r="CA5" s="747"/>
      <c r="CB5" s="747"/>
      <c r="CC5" s="747"/>
      <c r="CD5" s="747"/>
      <c r="CE5" s="747"/>
      <c r="CF5" s="747"/>
      <c r="CG5" s="747"/>
      <c r="CH5" s="743"/>
      <c r="CI5" s="743"/>
      <c r="CJ5" s="743"/>
      <c r="CK5" s="743"/>
      <c r="CL5" s="743"/>
      <c r="CM5" s="743"/>
      <c r="CN5" s="743"/>
      <c r="CO5" s="743"/>
      <c r="CP5" s="743"/>
      <c r="CQ5" s="743"/>
      <c r="CR5" s="743"/>
      <c r="CS5" s="743"/>
      <c r="CT5" s="743"/>
      <c r="CU5" s="743"/>
      <c r="CV5" s="743"/>
      <c r="CW5" s="743"/>
      <c r="CX5" s="743"/>
      <c r="CY5" s="743"/>
      <c r="CZ5" s="743"/>
      <c r="DA5" s="743"/>
      <c r="DB5" s="743"/>
      <c r="DC5" s="743"/>
      <c r="DD5" s="743"/>
      <c r="DE5" s="743"/>
      <c r="DF5" s="730"/>
      <c r="DG5" s="730"/>
      <c r="DH5" s="730"/>
    </row>
    <row r="6" spans="1:112" ht="21" customHeight="1">
      <c r="B6" s="1"/>
      <c r="C6" s="6"/>
      <c r="D6" s="744"/>
      <c r="E6" s="744"/>
      <c r="F6" s="744"/>
      <c r="G6" s="709" t="s">
        <v>13</v>
      </c>
      <c r="H6" s="709"/>
      <c r="I6" s="709"/>
      <c r="J6" s="709"/>
      <c r="K6" s="709"/>
      <c r="L6" s="709"/>
      <c r="M6" s="709"/>
      <c r="N6" s="709"/>
      <c r="O6" s="709"/>
      <c r="P6" s="709"/>
      <c r="Q6" s="709"/>
      <c r="R6" s="709"/>
      <c r="S6" s="709"/>
      <c r="T6" s="710"/>
      <c r="U6" s="9"/>
      <c r="V6" s="9"/>
      <c r="W6" s="11"/>
      <c r="X6" s="12"/>
      <c r="Y6" s="12"/>
      <c r="Z6" s="582" t="s">
        <v>14</v>
      </c>
      <c r="AA6" s="583"/>
      <c r="AB6" s="583"/>
      <c r="AC6" s="583"/>
      <c r="AD6" s="583"/>
      <c r="AE6" s="583"/>
      <c r="AF6" s="746"/>
      <c r="AG6" s="735"/>
      <c r="AH6" s="736"/>
      <c r="AI6" s="736"/>
      <c r="AJ6" s="737"/>
      <c r="AK6" s="735"/>
      <c r="AL6" s="736"/>
      <c r="AM6" s="736"/>
      <c r="AN6" s="737"/>
      <c r="AO6" s="735"/>
      <c r="AP6" s="736"/>
      <c r="AQ6" s="736"/>
      <c r="AR6" s="737"/>
      <c r="AS6" s="735"/>
      <c r="AT6" s="736"/>
      <c r="AU6" s="736"/>
      <c r="AV6" s="737"/>
      <c r="AW6" s="735"/>
      <c r="AX6" s="736"/>
      <c r="AY6" s="736"/>
      <c r="AZ6" s="737"/>
      <c r="BA6" s="735"/>
      <c r="BB6" s="736"/>
      <c r="BC6" s="736"/>
      <c r="BD6" s="737"/>
      <c r="BE6" s="731">
        <f>SUM(AG6:BD6)</f>
        <v>0</v>
      </c>
      <c r="BF6" s="732"/>
      <c r="BG6" s="733"/>
      <c r="BL6" s="19"/>
      <c r="BM6" s="19"/>
      <c r="BN6" s="19"/>
      <c r="BW6" s="20"/>
      <c r="CC6" s="19"/>
      <c r="CD6" s="19"/>
      <c r="CE6" s="19"/>
      <c r="CL6" s="742"/>
      <c r="CM6" s="742"/>
      <c r="CN6" s="742"/>
      <c r="CO6" s="742"/>
      <c r="CP6" s="742"/>
      <c r="CQ6" s="742"/>
      <c r="CR6" s="742"/>
      <c r="CS6" s="742"/>
      <c r="CT6" s="743"/>
      <c r="CU6" s="743"/>
      <c r="CV6" s="743"/>
      <c r="CW6" s="743"/>
      <c r="CX6" s="743"/>
      <c r="CY6" s="743"/>
      <c r="CZ6" s="743"/>
      <c r="DA6" s="743"/>
      <c r="DB6" s="743"/>
      <c r="DC6" s="743"/>
      <c r="DD6" s="743"/>
      <c r="DE6" s="743"/>
      <c r="DF6" s="730"/>
      <c r="DG6" s="730"/>
      <c r="DH6" s="730"/>
    </row>
    <row r="7" spans="1:112" ht="21" customHeight="1">
      <c r="B7" s="1"/>
      <c r="C7" s="6"/>
      <c r="D7" s="744"/>
      <c r="E7" s="744"/>
      <c r="F7" s="744"/>
      <c r="G7" s="709" t="s">
        <v>15</v>
      </c>
      <c r="H7" s="709"/>
      <c r="I7" s="709"/>
      <c r="J7" s="709"/>
      <c r="K7" s="709"/>
      <c r="L7" s="709"/>
      <c r="M7" s="709"/>
      <c r="N7" s="709"/>
      <c r="O7" s="709"/>
      <c r="P7" s="709"/>
      <c r="Q7" s="709"/>
      <c r="R7" s="709"/>
      <c r="S7" s="709"/>
      <c r="T7" s="710"/>
      <c r="U7" s="21"/>
      <c r="V7" s="9"/>
      <c r="W7" s="11"/>
      <c r="X7" s="12"/>
      <c r="Y7" s="12"/>
      <c r="Z7" s="22" t="s">
        <v>16</v>
      </c>
      <c r="AA7" s="579" t="s">
        <v>17</v>
      </c>
      <c r="AB7" s="580"/>
      <c r="AC7" s="580"/>
      <c r="AD7" s="580"/>
      <c r="AE7" s="580"/>
      <c r="AF7" s="694"/>
      <c r="AG7" s="738"/>
      <c r="AH7" s="739"/>
      <c r="AI7" s="739"/>
      <c r="AJ7" s="740"/>
      <c r="AK7" s="738"/>
      <c r="AL7" s="739"/>
      <c r="AM7" s="739"/>
      <c r="AN7" s="740"/>
      <c r="AO7" s="738"/>
      <c r="AP7" s="739"/>
      <c r="AQ7" s="739"/>
      <c r="AR7" s="740"/>
      <c r="AS7" s="735"/>
      <c r="AT7" s="736"/>
      <c r="AU7" s="736"/>
      <c r="AV7" s="737"/>
      <c r="AW7" s="735"/>
      <c r="AX7" s="736"/>
      <c r="AY7" s="736"/>
      <c r="AZ7" s="737"/>
      <c r="BA7" s="735"/>
      <c r="BB7" s="736"/>
      <c r="BC7" s="736"/>
      <c r="BD7" s="737"/>
      <c r="BE7" s="731">
        <f>SUM(AG7:BD7)</f>
        <v>0</v>
      </c>
      <c r="BF7" s="732"/>
      <c r="BG7" s="733"/>
      <c r="CB7" s="512"/>
      <c r="CC7" s="512"/>
      <c r="CD7" s="512"/>
      <c r="CE7" s="512"/>
      <c r="CF7" s="512"/>
      <c r="CG7" s="512"/>
      <c r="CH7" s="512"/>
      <c r="CI7" s="745"/>
      <c r="CJ7" s="745"/>
      <c r="CK7" s="745"/>
      <c r="CL7" s="743"/>
      <c r="CM7" s="743"/>
      <c r="CN7" s="743"/>
      <c r="CO7" s="743"/>
      <c r="CP7" s="743"/>
      <c r="CQ7" s="743"/>
      <c r="CR7" s="743"/>
      <c r="CS7" s="743"/>
      <c r="CT7" s="743"/>
      <c r="CU7" s="743"/>
      <c r="CV7" s="743"/>
      <c r="CW7" s="743"/>
      <c r="CX7" s="743"/>
      <c r="CY7" s="743"/>
      <c r="CZ7" s="743"/>
      <c r="DA7" s="743"/>
      <c r="DB7" s="743"/>
      <c r="DC7" s="743"/>
      <c r="DD7" s="743"/>
      <c r="DE7" s="743"/>
      <c r="DF7" s="730"/>
      <c r="DG7" s="730"/>
      <c r="DH7" s="730"/>
    </row>
    <row r="8" spans="1:112" ht="21" customHeight="1">
      <c r="B8" s="12"/>
      <c r="C8" s="23"/>
      <c r="D8" s="8"/>
      <c r="E8" s="8"/>
      <c r="F8" s="8"/>
      <c r="G8" s="8"/>
      <c r="H8" s="8"/>
      <c r="I8" s="8"/>
      <c r="J8" s="8"/>
      <c r="K8" s="8"/>
      <c r="L8" s="24" t="str">
        <f>IF(COUNTIF(D5:F7,"○")&gt;1,"いずれか１つを選択してください。","")</f>
        <v/>
      </c>
      <c r="M8" s="8"/>
      <c r="N8" s="8"/>
      <c r="O8" s="8"/>
      <c r="P8" s="8"/>
      <c r="Q8" s="8"/>
      <c r="R8" s="8"/>
      <c r="S8" s="8"/>
      <c r="T8" s="8"/>
      <c r="U8" s="25"/>
      <c r="V8" s="25"/>
      <c r="W8" s="11"/>
      <c r="X8" s="12"/>
      <c r="Y8" s="12"/>
      <c r="Z8" s="579" t="s">
        <v>18</v>
      </c>
      <c r="AA8" s="580"/>
      <c r="AB8" s="580"/>
      <c r="AC8" s="580"/>
      <c r="AD8" s="580"/>
      <c r="AE8" s="580"/>
      <c r="AF8" s="694"/>
      <c r="AG8" s="735"/>
      <c r="AH8" s="736"/>
      <c r="AI8" s="736"/>
      <c r="AJ8" s="737"/>
      <c r="AK8" s="735"/>
      <c r="AL8" s="736"/>
      <c r="AM8" s="736"/>
      <c r="AN8" s="737"/>
      <c r="AO8" s="735"/>
      <c r="AP8" s="736"/>
      <c r="AQ8" s="736"/>
      <c r="AR8" s="737"/>
      <c r="AS8" s="735"/>
      <c r="AT8" s="736"/>
      <c r="AU8" s="736"/>
      <c r="AV8" s="737"/>
      <c r="AW8" s="735"/>
      <c r="AX8" s="736"/>
      <c r="AY8" s="736"/>
      <c r="AZ8" s="737"/>
      <c r="BA8" s="735"/>
      <c r="BB8" s="736"/>
      <c r="BC8" s="736"/>
      <c r="BD8" s="737"/>
      <c r="BE8" s="731">
        <f>SUM(AG8:BD8)</f>
        <v>0</v>
      </c>
      <c r="BF8" s="732"/>
      <c r="BG8" s="733"/>
      <c r="BU8" s="20"/>
      <c r="BW8" s="741"/>
      <c r="BX8" s="741"/>
      <c r="BY8" s="741"/>
      <c r="BZ8" s="741"/>
      <c r="CA8" s="741"/>
      <c r="CB8" s="734"/>
      <c r="CC8" s="734"/>
      <c r="CD8" s="734"/>
      <c r="CE8" s="734"/>
      <c r="CF8" s="734"/>
      <c r="CG8" s="734"/>
      <c r="CH8" s="734"/>
      <c r="CI8" s="745"/>
      <c r="CJ8" s="745"/>
      <c r="CK8" s="745"/>
      <c r="CL8" s="730"/>
      <c r="CM8" s="730"/>
      <c r="CN8" s="730"/>
      <c r="CO8" s="730"/>
      <c r="CP8" s="730"/>
      <c r="CQ8" s="730"/>
      <c r="CR8" s="730"/>
      <c r="CS8" s="730"/>
      <c r="CT8" s="730"/>
      <c r="CU8" s="730"/>
      <c r="CV8" s="730"/>
      <c r="CW8" s="730"/>
      <c r="CX8" s="730"/>
      <c r="CY8" s="730"/>
      <c r="CZ8" s="730"/>
      <c r="DA8" s="730"/>
      <c r="DB8" s="730"/>
      <c r="DC8" s="730"/>
      <c r="DD8" s="730"/>
      <c r="DE8" s="730"/>
      <c r="DF8" s="730"/>
      <c r="DG8" s="730"/>
      <c r="DH8" s="730"/>
    </row>
    <row r="9" spans="1:112" ht="21" customHeight="1">
      <c r="B9" s="12"/>
      <c r="C9" s="23"/>
      <c r="D9" s="8"/>
      <c r="E9" s="25"/>
      <c r="F9" s="9"/>
      <c r="G9" s="9"/>
      <c r="H9" s="9"/>
      <c r="I9" s="9"/>
      <c r="J9" s="9"/>
      <c r="K9" s="9"/>
      <c r="L9" s="9"/>
      <c r="M9" s="9"/>
      <c r="N9" s="9"/>
      <c r="O9" s="9"/>
      <c r="P9" s="9"/>
      <c r="Q9" s="9"/>
      <c r="R9" s="9"/>
      <c r="S9" s="9"/>
      <c r="T9" s="9"/>
      <c r="U9" s="9"/>
      <c r="V9" s="25"/>
      <c r="W9" s="11"/>
      <c r="X9" s="12"/>
      <c r="Y9" s="12"/>
      <c r="Z9" s="579" t="s">
        <v>12</v>
      </c>
      <c r="AA9" s="580"/>
      <c r="AB9" s="580"/>
      <c r="AC9" s="580"/>
      <c r="AD9" s="580"/>
      <c r="AE9" s="580"/>
      <c r="AF9" s="694"/>
      <c r="AG9" s="731">
        <f>AG6+AG8</f>
        <v>0</v>
      </c>
      <c r="AH9" s="732"/>
      <c r="AI9" s="732"/>
      <c r="AJ9" s="733"/>
      <c r="AK9" s="731">
        <f>AK6+AK8</f>
        <v>0</v>
      </c>
      <c r="AL9" s="732"/>
      <c r="AM9" s="732"/>
      <c r="AN9" s="733"/>
      <c r="AO9" s="731">
        <f>AO6+AO8</f>
        <v>0</v>
      </c>
      <c r="AP9" s="732"/>
      <c r="AQ9" s="732"/>
      <c r="AR9" s="733"/>
      <c r="AS9" s="731">
        <f>AS6+AS8</f>
        <v>0</v>
      </c>
      <c r="AT9" s="732"/>
      <c r="AU9" s="732"/>
      <c r="AV9" s="733"/>
      <c r="AW9" s="731">
        <f>AW6+AW8</f>
        <v>0</v>
      </c>
      <c r="AX9" s="732"/>
      <c r="AY9" s="732"/>
      <c r="AZ9" s="733"/>
      <c r="BA9" s="731">
        <f>BA6+BA8</f>
        <v>0</v>
      </c>
      <c r="BB9" s="732"/>
      <c r="BC9" s="732"/>
      <c r="BD9" s="733"/>
      <c r="BE9" s="731">
        <f>BE6+BE8</f>
        <v>0</v>
      </c>
      <c r="BF9" s="732"/>
      <c r="BG9" s="733"/>
      <c r="BW9" s="512"/>
      <c r="BX9" s="512"/>
      <c r="BY9" s="512"/>
      <c r="BZ9" s="512"/>
      <c r="CA9" s="512"/>
      <c r="CB9" s="706"/>
      <c r="CC9" s="706"/>
      <c r="CD9" s="706"/>
      <c r="CE9" s="706"/>
      <c r="CF9" s="707"/>
      <c r="CG9" s="707"/>
      <c r="CH9" s="707"/>
      <c r="CI9" s="707"/>
      <c r="CJ9" s="707"/>
      <c r="CK9" s="707"/>
    </row>
    <row r="10" spans="1:112" ht="21" customHeight="1">
      <c r="B10" s="12"/>
      <c r="C10" s="23"/>
      <c r="D10" s="8"/>
      <c r="E10" s="25"/>
      <c r="F10" s="9"/>
      <c r="G10" s="9"/>
      <c r="H10" s="9"/>
      <c r="I10" s="9"/>
      <c r="J10" s="9"/>
      <c r="K10" s="9"/>
      <c r="L10" s="9"/>
      <c r="M10" s="9"/>
      <c r="N10" s="9"/>
      <c r="O10" s="9"/>
      <c r="P10" s="9"/>
      <c r="Q10" s="9"/>
      <c r="R10" s="9"/>
      <c r="S10" s="9"/>
      <c r="T10" s="9"/>
      <c r="U10" s="9"/>
      <c r="V10" s="25"/>
      <c r="W10" s="26"/>
      <c r="X10" s="12"/>
      <c r="Y10" s="12"/>
      <c r="Z10" s="12"/>
      <c r="AA10" s="12"/>
      <c r="BG10" s="27" t="str">
        <f>IF(AND(BE9&lt;&gt;BO3,D12="○"),"「事業者名簿」の定員数と想定される利用者数が一致しません。","")</f>
        <v/>
      </c>
      <c r="BK10" s="15"/>
      <c r="BL10" s="15"/>
      <c r="BM10" s="15"/>
      <c r="BN10" s="15"/>
      <c r="BO10" s="16"/>
      <c r="BP10" s="17"/>
      <c r="BQ10" s="18"/>
      <c r="BR10" s="18"/>
      <c r="BS10" s="18"/>
      <c r="BW10" s="512"/>
      <c r="BX10" s="512"/>
      <c r="BY10" s="512"/>
      <c r="BZ10" s="512"/>
      <c r="CA10" s="512"/>
      <c r="CB10" s="706"/>
      <c r="CC10" s="706"/>
      <c r="CD10" s="706"/>
      <c r="CE10" s="706"/>
      <c r="CF10" s="707"/>
      <c r="CG10" s="707"/>
      <c r="CH10" s="707"/>
      <c r="CI10" s="707"/>
      <c r="CJ10" s="707"/>
      <c r="CK10" s="707"/>
    </row>
    <row r="11" spans="1:112" ht="21" customHeight="1">
      <c r="B11" s="12"/>
      <c r="C11" s="23"/>
      <c r="D11" s="28" t="s">
        <v>19</v>
      </c>
      <c r="E11" s="29"/>
      <c r="F11" s="29"/>
      <c r="G11" s="29"/>
      <c r="H11" s="29"/>
      <c r="I11" s="29"/>
      <c r="J11" s="9"/>
      <c r="K11" s="9"/>
      <c r="L11" s="9"/>
      <c r="M11" s="9"/>
      <c r="N11" s="9"/>
      <c r="O11" s="9"/>
      <c r="P11" s="9"/>
      <c r="Q11" s="9"/>
      <c r="R11" s="9"/>
      <c r="S11" s="9"/>
      <c r="T11" s="9"/>
      <c r="U11" s="9"/>
      <c r="V11" s="25"/>
      <c r="W11" s="30"/>
      <c r="Z11" s="20" t="s">
        <v>20</v>
      </c>
      <c r="AP11" s="20" t="s">
        <v>21</v>
      </c>
      <c r="AQ11" s="20"/>
      <c r="AW11" s="19"/>
      <c r="AX11" s="19"/>
      <c r="AY11" s="19"/>
      <c r="BG11" s="31"/>
      <c r="BH11" s="20" t="s">
        <v>22</v>
      </c>
      <c r="BN11" s="19"/>
      <c r="BO11" s="19"/>
      <c r="BP11" s="19"/>
      <c r="BW11" s="12"/>
      <c r="BX11" s="12"/>
      <c r="BY11" s="12"/>
      <c r="BZ11" s="12"/>
      <c r="CA11" s="12"/>
      <c r="CB11" s="706"/>
      <c r="CC11" s="706"/>
      <c r="CD11" s="706"/>
      <c r="CE11" s="706"/>
      <c r="CF11" s="707"/>
      <c r="CG11" s="707"/>
      <c r="CH11" s="707"/>
      <c r="CI11" s="707"/>
      <c r="CJ11" s="707"/>
      <c r="CK11" s="707"/>
    </row>
    <row r="12" spans="1:112" ht="21" customHeight="1">
      <c r="B12" s="12"/>
      <c r="C12" s="23"/>
      <c r="D12" s="716"/>
      <c r="E12" s="721"/>
      <c r="F12" s="718" t="s">
        <v>23</v>
      </c>
      <c r="G12" s="719"/>
      <c r="H12" s="719"/>
      <c r="I12" s="719"/>
      <c r="J12" s="719"/>
      <c r="K12" s="719"/>
      <c r="L12" s="719"/>
      <c r="M12" s="719"/>
      <c r="N12" s="719"/>
      <c r="O12" s="719"/>
      <c r="P12" s="719"/>
      <c r="Q12" s="719"/>
      <c r="R12" s="719"/>
      <c r="S12" s="719"/>
      <c r="T12" s="719"/>
      <c r="U12" s="719"/>
      <c r="V12" s="720"/>
      <c r="W12" s="26"/>
      <c r="AE12" s="708" t="s">
        <v>24</v>
      </c>
      <c r="AF12" s="709"/>
      <c r="AG12" s="709"/>
      <c r="AH12" s="709"/>
      <c r="AI12" s="709"/>
      <c r="AJ12" s="709"/>
      <c r="AK12" s="710"/>
      <c r="AL12" s="722" t="s">
        <v>25</v>
      </c>
      <c r="AM12" s="723"/>
      <c r="AN12" s="724"/>
      <c r="AV12" s="708" t="s">
        <v>24</v>
      </c>
      <c r="AW12" s="709"/>
      <c r="AX12" s="709"/>
      <c r="AY12" s="709"/>
      <c r="AZ12" s="709"/>
      <c r="BA12" s="709"/>
      <c r="BB12" s="710"/>
      <c r="BC12" s="722" t="s">
        <v>25</v>
      </c>
      <c r="BD12" s="723"/>
      <c r="BE12" s="724"/>
      <c r="BF12" s="32"/>
      <c r="BG12" s="31"/>
      <c r="BM12" s="708" t="s">
        <v>26</v>
      </c>
      <c r="BN12" s="709"/>
      <c r="BO12" s="709"/>
      <c r="BP12" s="709"/>
      <c r="BQ12" s="709"/>
      <c r="BR12" s="709"/>
      <c r="BS12" s="710"/>
      <c r="BW12" s="728"/>
      <c r="BX12" s="728"/>
      <c r="BY12" s="728"/>
      <c r="BZ12" s="728"/>
      <c r="CA12" s="728"/>
      <c r="CB12" s="714"/>
      <c r="CC12" s="714"/>
      <c r="CD12" s="714"/>
      <c r="CE12" s="714"/>
      <c r="CF12" s="729"/>
      <c r="CG12" s="729"/>
      <c r="CH12" s="729"/>
      <c r="CI12" s="728"/>
      <c r="CJ12" s="728"/>
      <c r="CK12" s="728"/>
    </row>
    <row r="13" spans="1:112" ht="26.25" customHeight="1">
      <c r="B13" s="12"/>
      <c r="C13" s="23"/>
      <c r="D13" s="716"/>
      <c r="E13" s="717"/>
      <c r="F13" s="718" t="s">
        <v>27</v>
      </c>
      <c r="G13" s="719"/>
      <c r="H13" s="719"/>
      <c r="I13" s="719"/>
      <c r="J13" s="719"/>
      <c r="K13" s="719"/>
      <c r="L13" s="719"/>
      <c r="M13" s="719"/>
      <c r="N13" s="719"/>
      <c r="O13" s="719"/>
      <c r="P13" s="719"/>
      <c r="Q13" s="719"/>
      <c r="R13" s="719"/>
      <c r="S13" s="719"/>
      <c r="T13" s="719"/>
      <c r="U13" s="719"/>
      <c r="V13" s="720"/>
      <c r="W13" s="33"/>
      <c r="AE13" s="703" t="s">
        <v>28</v>
      </c>
      <c r="AF13" s="704"/>
      <c r="AG13" s="704"/>
      <c r="AH13" s="705"/>
      <c r="AI13" s="703" t="s">
        <v>29</v>
      </c>
      <c r="AJ13" s="704"/>
      <c r="AK13" s="705"/>
      <c r="AL13" s="725"/>
      <c r="AM13" s="726"/>
      <c r="AN13" s="727"/>
      <c r="AQ13" s="718"/>
      <c r="AR13" s="719"/>
      <c r="AS13" s="719"/>
      <c r="AT13" s="719"/>
      <c r="AU13" s="720"/>
      <c r="AV13" s="703" t="s">
        <v>28</v>
      </c>
      <c r="AW13" s="704"/>
      <c r="AX13" s="704"/>
      <c r="AY13" s="705"/>
      <c r="AZ13" s="703" t="s">
        <v>29</v>
      </c>
      <c r="BA13" s="704"/>
      <c r="BB13" s="705"/>
      <c r="BC13" s="725"/>
      <c r="BD13" s="726"/>
      <c r="BE13" s="727"/>
      <c r="BF13" s="32"/>
      <c r="BG13" s="34"/>
      <c r="BH13" s="718"/>
      <c r="BI13" s="719"/>
      <c r="BJ13" s="719"/>
      <c r="BK13" s="719"/>
      <c r="BL13" s="720"/>
      <c r="BM13" s="703" t="s">
        <v>30</v>
      </c>
      <c r="BN13" s="704"/>
      <c r="BO13" s="704"/>
      <c r="BP13" s="705"/>
      <c r="BQ13" s="703" t="s">
        <v>29</v>
      </c>
      <c r="BR13" s="704"/>
      <c r="BS13" s="705"/>
      <c r="BW13" s="12"/>
      <c r="BX13" s="12"/>
      <c r="BY13" s="12"/>
      <c r="BZ13" s="706"/>
      <c r="CA13" s="706"/>
      <c r="CB13" s="706"/>
      <c r="CC13" s="706"/>
      <c r="CD13" s="707"/>
      <c r="CE13" s="707"/>
      <c r="CF13" s="707"/>
      <c r="CG13" s="707"/>
      <c r="CH13" s="707"/>
      <c r="CI13" s="707"/>
    </row>
    <row r="14" spans="1:112" ht="21" customHeight="1">
      <c r="B14" s="12"/>
      <c r="C14" s="23"/>
      <c r="D14" s="716"/>
      <c r="E14" s="717"/>
      <c r="F14" s="718" t="s">
        <v>31</v>
      </c>
      <c r="G14" s="719"/>
      <c r="H14" s="719"/>
      <c r="I14" s="719"/>
      <c r="J14" s="719"/>
      <c r="K14" s="719"/>
      <c r="L14" s="719"/>
      <c r="M14" s="719"/>
      <c r="N14" s="719"/>
      <c r="O14" s="719"/>
      <c r="P14" s="719"/>
      <c r="Q14" s="719"/>
      <c r="R14" s="719"/>
      <c r="S14" s="719"/>
      <c r="T14" s="719"/>
      <c r="U14" s="719"/>
      <c r="V14" s="720"/>
      <c r="W14" s="33"/>
      <c r="Z14" s="708" t="s">
        <v>32</v>
      </c>
      <c r="AA14" s="709"/>
      <c r="AB14" s="709"/>
      <c r="AC14" s="709"/>
      <c r="AD14" s="710"/>
      <c r="AE14" s="711" t="b">
        <f>IF((OR($D$5="○",$D$6="○")),ROUNDDOWN(((BE$6+BE$8*0.9))/6,1))</f>
        <v>0</v>
      </c>
      <c r="AF14" s="712"/>
      <c r="AG14" s="712"/>
      <c r="AH14" s="713"/>
      <c r="AI14" s="698">
        <f>AE14*$AY$60</f>
        <v>0</v>
      </c>
      <c r="AJ14" s="699"/>
      <c r="AK14" s="700"/>
      <c r="AL14" s="698">
        <f>AE14*40</f>
        <v>0</v>
      </c>
      <c r="AM14" s="699"/>
      <c r="AN14" s="700"/>
      <c r="AQ14" s="708" t="s">
        <v>32</v>
      </c>
      <c r="AR14" s="709"/>
      <c r="AS14" s="709"/>
      <c r="AT14" s="709"/>
      <c r="AU14" s="710"/>
      <c r="AV14" s="695" t="b">
        <f>IF((OR($D$5="○",$D$6="○")),$BE$43)</f>
        <v>0</v>
      </c>
      <c r="AW14" s="696"/>
      <c r="AX14" s="696"/>
      <c r="AY14" s="697"/>
      <c r="AZ14" s="701">
        <f>AV14*$AY$60</f>
        <v>0</v>
      </c>
      <c r="BA14" s="701"/>
      <c r="BB14" s="701"/>
      <c r="BC14" s="698">
        <f>AV14*40</f>
        <v>0</v>
      </c>
      <c r="BD14" s="699"/>
      <c r="BE14" s="700"/>
      <c r="BF14" s="35"/>
      <c r="BG14" s="31"/>
      <c r="BH14" s="708" t="s">
        <v>33</v>
      </c>
      <c r="BI14" s="709"/>
      <c r="BJ14" s="709"/>
      <c r="BK14" s="709"/>
      <c r="BL14" s="710"/>
      <c r="BM14" s="695">
        <f>(ROUNDDOWN(BQ14/40,1))</f>
        <v>0</v>
      </c>
      <c r="BN14" s="696"/>
      <c r="BO14" s="696"/>
      <c r="BP14" s="697"/>
      <c r="BQ14" s="701">
        <f>$BB$73</f>
        <v>0</v>
      </c>
      <c r="BR14" s="701"/>
      <c r="BS14" s="701"/>
      <c r="BU14" s="20"/>
      <c r="BW14" s="20"/>
      <c r="BX14" s="20"/>
      <c r="BY14" s="20"/>
      <c r="BZ14" s="714"/>
      <c r="CA14" s="714"/>
      <c r="CB14" s="714"/>
      <c r="CC14" s="714"/>
      <c r="CD14" s="715"/>
      <c r="CE14" s="715"/>
      <c r="CF14" s="715"/>
      <c r="CG14" s="512"/>
      <c r="CH14" s="512"/>
      <c r="CI14" s="512"/>
    </row>
    <row r="15" spans="1:112" ht="21" customHeight="1">
      <c r="B15" s="12"/>
      <c r="C15" s="36"/>
      <c r="D15" s="37"/>
      <c r="E15" s="37"/>
      <c r="F15" s="37"/>
      <c r="G15" s="37"/>
      <c r="H15" s="37"/>
      <c r="I15" s="37"/>
      <c r="J15" s="37"/>
      <c r="K15" s="37"/>
      <c r="L15" s="38" t="str">
        <f>IF(COUNTIF(D12:E14,"○")&gt;1,"いずれか１つを選択してください。","")</f>
        <v/>
      </c>
      <c r="M15" s="37"/>
      <c r="N15" s="37"/>
      <c r="O15" s="37"/>
      <c r="P15" s="37"/>
      <c r="Q15" s="37"/>
      <c r="R15" s="37"/>
      <c r="S15" s="37"/>
      <c r="T15" s="37"/>
      <c r="U15" s="37"/>
      <c r="V15" s="39"/>
      <c r="W15" s="40"/>
      <c r="Z15" s="708" t="s">
        <v>34</v>
      </c>
      <c r="AA15" s="709"/>
      <c r="AB15" s="709"/>
      <c r="AC15" s="709"/>
      <c r="AD15" s="710"/>
      <c r="AE15" s="711" t="b">
        <f>IF((OR($D$7="○")),ROUNDDOWN((BE$6+BE$8*0.9)/5,1))</f>
        <v>0</v>
      </c>
      <c r="AF15" s="712"/>
      <c r="AG15" s="712"/>
      <c r="AH15" s="713"/>
      <c r="AI15" s="698">
        <f>AE15*$AY$60</f>
        <v>0</v>
      </c>
      <c r="AJ15" s="699"/>
      <c r="AK15" s="700"/>
      <c r="AL15" s="698">
        <f>AE15*40</f>
        <v>0</v>
      </c>
      <c r="AM15" s="699"/>
      <c r="AN15" s="700"/>
      <c r="AQ15" s="708" t="s">
        <v>34</v>
      </c>
      <c r="AR15" s="709"/>
      <c r="AS15" s="709"/>
      <c r="AT15" s="709"/>
      <c r="AU15" s="710"/>
      <c r="AV15" s="695" t="b">
        <f>IF(($D$7="○"),$BE$43)</f>
        <v>0</v>
      </c>
      <c r="AW15" s="696"/>
      <c r="AX15" s="696"/>
      <c r="AY15" s="697"/>
      <c r="AZ15" s="701">
        <f>AV15*$AY$60</f>
        <v>0</v>
      </c>
      <c r="BA15" s="701"/>
      <c r="BB15" s="701"/>
      <c r="BC15" s="698">
        <f>AV15*40</f>
        <v>0</v>
      </c>
      <c r="BD15" s="699"/>
      <c r="BE15" s="700"/>
      <c r="BF15" s="35"/>
      <c r="BG15" s="31"/>
      <c r="BH15" s="687" t="s">
        <v>35</v>
      </c>
      <c r="BI15" s="688"/>
      <c r="BJ15" s="688"/>
      <c r="BK15" s="688"/>
      <c r="BL15" s="689"/>
      <c r="BM15" s="690">
        <f>SUM(BM12:BP14)</f>
        <v>0</v>
      </c>
      <c r="BN15" s="691"/>
      <c r="BO15" s="691"/>
      <c r="BP15" s="692"/>
      <c r="BQ15" s="702">
        <f>SUMIF(BQ12:BS14,"&lt;&gt;#VALUE!")</f>
        <v>0</v>
      </c>
      <c r="BR15" s="702"/>
      <c r="BS15" s="702"/>
      <c r="BW15" s="41"/>
    </row>
    <row r="16" spans="1:112" ht="21" customHeight="1">
      <c r="B16" s="12"/>
      <c r="C16" s="12"/>
      <c r="D16" s="12"/>
      <c r="E16" s="15"/>
      <c r="F16" s="15"/>
      <c r="G16" s="15"/>
      <c r="H16" s="15"/>
      <c r="I16" s="15"/>
      <c r="J16" s="15"/>
      <c r="K16" s="15"/>
      <c r="L16" s="15"/>
      <c r="M16" s="15"/>
      <c r="N16" s="15"/>
      <c r="O16" s="15"/>
      <c r="P16" s="15"/>
      <c r="Q16" s="15"/>
      <c r="R16" s="15"/>
      <c r="S16" s="15"/>
      <c r="T16" s="15"/>
      <c r="U16" s="15"/>
      <c r="V16" s="12"/>
      <c r="W16" s="12"/>
      <c r="X16" s="12"/>
      <c r="Y16" s="12"/>
      <c r="Z16" s="579" t="s">
        <v>36</v>
      </c>
      <c r="AA16" s="580"/>
      <c r="AB16" s="580"/>
      <c r="AC16" s="580"/>
      <c r="AD16" s="694"/>
      <c r="AE16" s="695">
        <f>IF($D$6="○","",ROUNDDOWN(($AO$6+$AO$8*0.9)/9,1)+ROUNDDOWN(($AS$6-$AS$7+$AS$8*0.9)/6,1)+ROUNDDOWN($AS$7/12,1)+ROUNDDOWN(($AW$6-$AW$7+$AW$8*0.9)/4,1)+ROUNDDOWN($AW$7/8,1)+ROUNDDOWN(($BA$6-$BA$7+$BA$8*0.9)/2.5,1)+ROUNDDOWN($BA$7/5,1))</f>
        <v>0</v>
      </c>
      <c r="AF16" s="696"/>
      <c r="AG16" s="696"/>
      <c r="AH16" s="697"/>
      <c r="AI16" s="698">
        <f>AE16*$AY$60</f>
        <v>0</v>
      </c>
      <c r="AJ16" s="699"/>
      <c r="AK16" s="700"/>
      <c r="AL16" s="698">
        <f>AE16*40</f>
        <v>0</v>
      </c>
      <c r="AM16" s="699"/>
      <c r="AN16" s="700"/>
      <c r="AO16" s="12"/>
      <c r="AP16" s="12"/>
      <c r="AQ16" s="579" t="s">
        <v>36</v>
      </c>
      <c r="AR16" s="580"/>
      <c r="AS16" s="580"/>
      <c r="AT16" s="580"/>
      <c r="AU16" s="694"/>
      <c r="AV16" s="695" t="e">
        <f>IF(($D$6="○"),"",$BE$51)</f>
        <v>#DIV/0!</v>
      </c>
      <c r="AW16" s="696"/>
      <c r="AX16" s="696"/>
      <c r="AY16" s="697"/>
      <c r="AZ16" s="701" t="e">
        <f>AV16*$AY$60</f>
        <v>#DIV/0!</v>
      </c>
      <c r="BA16" s="701"/>
      <c r="BB16" s="701"/>
      <c r="BC16" s="698" t="e">
        <f>AV16*40</f>
        <v>#DIV/0!</v>
      </c>
      <c r="BD16" s="699"/>
      <c r="BE16" s="700"/>
      <c r="BF16" s="35"/>
      <c r="BG16" s="31"/>
      <c r="BH16" s="12"/>
      <c r="BI16" s="12"/>
      <c r="BJ16" s="12"/>
      <c r="BK16" s="12"/>
      <c r="BL16" s="12"/>
      <c r="BM16" s="19"/>
      <c r="BN16" s="19"/>
      <c r="BO16" s="19"/>
      <c r="BP16" s="19"/>
      <c r="BQ16" s="35"/>
      <c r="BR16" s="35"/>
      <c r="BS16" s="35"/>
    </row>
    <row r="17" spans="2:96" ht="21" customHeight="1">
      <c r="B17" s="12"/>
      <c r="C17" s="12"/>
      <c r="D17" s="12"/>
      <c r="E17" s="15"/>
      <c r="F17" s="15"/>
      <c r="G17" s="15"/>
      <c r="H17" s="15"/>
      <c r="I17" s="15"/>
      <c r="J17" s="15"/>
      <c r="K17" s="15"/>
      <c r="L17" s="15"/>
      <c r="M17" s="15"/>
      <c r="N17" s="15"/>
      <c r="O17" s="15"/>
      <c r="P17" s="15"/>
      <c r="Q17" s="15"/>
      <c r="R17" s="15"/>
      <c r="S17" s="15"/>
      <c r="T17" s="15"/>
      <c r="U17" s="15"/>
      <c r="V17" s="12"/>
      <c r="W17" s="20"/>
      <c r="X17" s="20"/>
      <c r="Y17" s="20"/>
      <c r="Z17" s="687" t="s">
        <v>35</v>
      </c>
      <c r="AA17" s="688"/>
      <c r="AB17" s="688"/>
      <c r="AC17" s="688"/>
      <c r="AD17" s="689"/>
      <c r="AE17" s="690">
        <f>SUM(AE14:AH16)</f>
        <v>0</v>
      </c>
      <c r="AF17" s="691"/>
      <c r="AG17" s="691"/>
      <c r="AH17" s="692"/>
      <c r="AI17" s="693">
        <f>SUMIF(AI14:AK16,"&lt;&gt;#VALUE!")</f>
        <v>0</v>
      </c>
      <c r="AJ17" s="693"/>
      <c r="AK17" s="693"/>
      <c r="AL17" s="693">
        <f>SUMIF(AL14:AN16,"&lt;&gt;#VALUE!")</f>
        <v>0</v>
      </c>
      <c r="AM17" s="693"/>
      <c r="AN17" s="693"/>
      <c r="AO17" s="20"/>
      <c r="AP17" s="20"/>
      <c r="AQ17" s="687" t="s">
        <v>35</v>
      </c>
      <c r="AR17" s="688"/>
      <c r="AS17" s="688"/>
      <c r="AT17" s="688"/>
      <c r="AU17" s="689"/>
      <c r="AV17" s="690" t="e">
        <f>SUM(AV14:AY16)</f>
        <v>#DIV/0!</v>
      </c>
      <c r="AW17" s="691"/>
      <c r="AX17" s="691"/>
      <c r="AY17" s="692"/>
      <c r="AZ17" s="702" t="e">
        <f>SUMIF(AZ14:BB16,"&lt;&gt;#VALUE!")</f>
        <v>#DIV/0!</v>
      </c>
      <c r="BA17" s="702"/>
      <c r="BB17" s="702"/>
      <c r="BC17" s="687" t="e">
        <f>SUMIF(BC14:BE16,"&lt;&gt;#VALUE!")</f>
        <v>#DIV/0!</v>
      </c>
      <c r="BD17" s="688"/>
      <c r="BE17" s="689"/>
      <c r="BF17" s="20"/>
      <c r="BG17" s="42"/>
      <c r="BH17" s="20"/>
      <c r="BI17" s="20"/>
      <c r="BJ17" s="20"/>
      <c r="BK17" s="20"/>
      <c r="BL17" s="20"/>
      <c r="BM17" s="43"/>
      <c r="BN17" s="43"/>
      <c r="BO17" s="43"/>
      <c r="BP17" s="43"/>
      <c r="BQ17" s="44"/>
      <c r="BR17" s="44"/>
      <c r="BS17" s="44"/>
      <c r="BT17" s="20"/>
      <c r="BU17" s="20"/>
      <c r="BV17" s="20"/>
      <c r="BW17" s="45"/>
      <c r="BX17" s="46"/>
    </row>
    <row r="18" spans="2:96" ht="21" customHeight="1" thickBot="1">
      <c r="B18" s="12"/>
      <c r="C18" s="12"/>
      <c r="D18" s="12"/>
      <c r="E18" s="15"/>
      <c r="F18" s="15"/>
      <c r="G18" s="15"/>
      <c r="H18" s="15"/>
      <c r="I18" s="15"/>
      <c r="J18" s="15"/>
      <c r="K18" s="15"/>
      <c r="L18" s="15"/>
      <c r="M18" s="15"/>
      <c r="N18" s="15"/>
      <c r="O18" s="15"/>
      <c r="P18" s="15"/>
      <c r="Q18" s="15"/>
      <c r="R18" s="15"/>
      <c r="S18" s="15"/>
      <c r="T18" s="15"/>
      <c r="U18" s="15"/>
      <c r="V18" s="12"/>
      <c r="W18" s="47"/>
      <c r="X18" s="47"/>
      <c r="Y18" s="47"/>
      <c r="Z18" s="47"/>
      <c r="AA18" s="47"/>
      <c r="AB18" s="48"/>
      <c r="AC18" s="48"/>
      <c r="AD18" s="48"/>
      <c r="AE18" s="48"/>
      <c r="AF18" s="15"/>
      <c r="AG18" s="15"/>
      <c r="AH18" s="15"/>
      <c r="AI18" s="15"/>
      <c r="AJ18" s="15"/>
      <c r="AK18" s="15"/>
      <c r="AM18" s="47"/>
      <c r="AN18" s="47"/>
      <c r="AO18" s="47"/>
      <c r="AP18" s="47"/>
      <c r="AQ18" s="47"/>
      <c r="AR18" s="48"/>
      <c r="AS18" s="48"/>
      <c r="AT18" s="48"/>
      <c r="AU18" s="48"/>
      <c r="AV18" s="49"/>
      <c r="AW18" s="49"/>
      <c r="AX18" s="49"/>
      <c r="AY18" s="15"/>
      <c r="AZ18" s="15"/>
      <c r="BA18" s="15"/>
      <c r="BD18" s="42"/>
      <c r="BE18" s="42"/>
      <c r="BF18" s="42"/>
      <c r="BG18" s="42"/>
      <c r="BH18" s="42"/>
      <c r="BI18" s="50"/>
      <c r="BJ18" s="50"/>
      <c r="BK18" s="50"/>
      <c r="BL18" s="50"/>
      <c r="BM18" s="51"/>
      <c r="BN18" s="51"/>
      <c r="BO18" s="51"/>
      <c r="BP18" s="51"/>
      <c r="BQ18" s="14"/>
      <c r="BR18" s="45"/>
      <c r="BS18" s="45"/>
      <c r="BT18" s="45"/>
      <c r="BU18" s="41"/>
      <c r="BV18" s="41"/>
      <c r="BW18" s="41"/>
      <c r="BX18" s="46"/>
    </row>
    <row r="19" spans="2:96" ht="8.25" customHeight="1">
      <c r="B19" s="52"/>
      <c r="C19" s="53"/>
      <c r="D19" s="53"/>
      <c r="E19" s="54"/>
      <c r="F19" s="54"/>
      <c r="G19" s="54"/>
      <c r="H19" s="54"/>
      <c r="I19" s="54"/>
      <c r="J19" s="54"/>
      <c r="K19" s="54"/>
      <c r="L19" s="54"/>
      <c r="M19" s="54"/>
      <c r="N19" s="54"/>
      <c r="O19" s="54"/>
      <c r="P19" s="54"/>
      <c r="Q19" s="54"/>
      <c r="R19" s="54"/>
      <c r="S19" s="54"/>
      <c r="T19" s="54"/>
      <c r="U19" s="54"/>
      <c r="V19" s="53"/>
      <c r="W19" s="55"/>
      <c r="X19" s="55"/>
      <c r="Y19" s="55"/>
      <c r="Z19" s="55"/>
      <c r="AA19" s="55"/>
      <c r="AB19" s="56"/>
      <c r="AC19" s="56"/>
      <c r="AD19" s="56"/>
      <c r="AE19" s="56"/>
      <c r="AF19" s="54"/>
      <c r="AG19" s="54"/>
      <c r="AH19" s="54"/>
      <c r="AI19" s="54"/>
      <c r="AJ19" s="54"/>
      <c r="AK19" s="54"/>
      <c r="AL19" s="57"/>
      <c r="AM19" s="55"/>
      <c r="AN19" s="55"/>
      <c r="AO19" s="55"/>
      <c r="AP19" s="55"/>
      <c r="AQ19" s="55"/>
      <c r="AR19" s="56"/>
      <c r="AS19" s="56"/>
      <c r="AT19" s="56"/>
      <c r="AU19" s="56"/>
      <c r="AV19" s="58"/>
      <c r="AW19" s="58"/>
      <c r="AX19" s="58"/>
      <c r="AY19" s="54"/>
      <c r="AZ19" s="54"/>
      <c r="BA19" s="54"/>
      <c r="BB19" s="57"/>
      <c r="BC19" s="57"/>
      <c r="BD19" s="59"/>
      <c r="BE19" s="59"/>
      <c r="BF19" s="59"/>
      <c r="BG19" s="59"/>
      <c r="BH19" s="59"/>
      <c r="BI19" s="60"/>
      <c r="BJ19" s="60"/>
      <c r="BK19" s="60"/>
      <c r="BL19" s="60"/>
      <c r="BM19" s="61"/>
      <c r="BN19" s="62"/>
      <c r="BO19" s="51"/>
      <c r="BP19" s="51"/>
      <c r="BQ19" s="14"/>
      <c r="BR19" s="45"/>
      <c r="BS19" s="45"/>
      <c r="BT19" s="45"/>
      <c r="BU19" s="41"/>
      <c r="BV19" s="41"/>
      <c r="BW19" s="41"/>
      <c r="BX19" s="46"/>
    </row>
    <row r="20" spans="2:96" ht="21" customHeight="1">
      <c r="B20" s="63"/>
      <c r="D20" s="20" t="s">
        <v>37</v>
      </c>
      <c r="E20" s="64"/>
      <c r="F20" s="64"/>
      <c r="G20" s="64"/>
      <c r="H20" s="64"/>
      <c r="I20" s="65"/>
      <c r="J20" s="50"/>
      <c r="K20" s="50"/>
      <c r="L20" s="50"/>
      <c r="M20" s="51"/>
      <c r="N20" s="51"/>
      <c r="O20" s="65"/>
      <c r="P20" s="51"/>
      <c r="Q20" s="15"/>
      <c r="R20" s="15"/>
      <c r="S20" s="15"/>
      <c r="T20" s="15"/>
      <c r="U20" s="15"/>
      <c r="V20" s="12"/>
      <c r="W20" s="66"/>
      <c r="X20" s="67"/>
      <c r="Y20" s="67"/>
      <c r="Z20" s="679" t="s">
        <v>38</v>
      </c>
      <c r="AA20" s="679"/>
      <c r="AB20" s="679"/>
      <c r="AC20" s="679"/>
      <c r="AD20" s="679"/>
      <c r="AE20" s="679"/>
      <c r="AF20" s="679"/>
      <c r="AG20" s="679"/>
      <c r="AH20" s="679"/>
      <c r="AI20" s="679"/>
      <c r="AJ20" s="679"/>
      <c r="AK20" s="679"/>
      <c r="AL20" s="679"/>
      <c r="AM20" s="679"/>
      <c r="AN20" s="679"/>
      <c r="AO20" s="679"/>
      <c r="AP20" s="679"/>
      <c r="AQ20" s="679"/>
      <c r="AR20" s="679"/>
      <c r="AS20" s="679"/>
      <c r="AT20" s="679"/>
      <c r="AU20" s="679"/>
      <c r="AV20" s="679"/>
      <c r="AW20" s="679"/>
      <c r="AX20" s="679"/>
      <c r="AY20" s="679"/>
      <c r="AZ20" s="679"/>
      <c r="BA20" s="679"/>
      <c r="BB20" s="679"/>
      <c r="BC20" s="679"/>
      <c r="BD20" s="679"/>
      <c r="BE20" s="679"/>
      <c r="BF20" s="679"/>
      <c r="BG20" s="679"/>
      <c r="BH20" s="679"/>
      <c r="BI20" s="679"/>
      <c r="BJ20" s="679"/>
      <c r="BK20" s="679"/>
      <c r="BL20" s="679"/>
      <c r="BM20" s="680"/>
      <c r="BN20" s="68"/>
      <c r="BO20" s="51"/>
      <c r="BP20" s="51"/>
      <c r="BQ20" s="14"/>
      <c r="BR20" s="45"/>
      <c r="BS20" s="45"/>
      <c r="BT20" s="45"/>
      <c r="BU20" s="41"/>
      <c r="BV20" s="41"/>
      <c r="BW20" s="41"/>
      <c r="BX20" s="51"/>
    </row>
    <row r="21" spans="2:96" ht="16.5" customHeight="1">
      <c r="B21" s="63"/>
      <c r="C21" s="12"/>
      <c r="D21" s="12"/>
      <c r="E21" s="2"/>
      <c r="F21" s="50"/>
      <c r="G21" s="50"/>
      <c r="H21" s="50"/>
      <c r="I21" s="51"/>
      <c r="J21" s="51"/>
      <c r="L21" s="51"/>
      <c r="M21" s="15"/>
      <c r="N21" s="15"/>
      <c r="Q21" s="15"/>
      <c r="S21" s="50"/>
      <c r="T21" s="50"/>
      <c r="U21" s="50"/>
      <c r="V21" s="51"/>
      <c r="W21" s="69" t="s">
        <v>39</v>
      </c>
      <c r="X21" s="70"/>
      <c r="Y21" s="71"/>
      <c r="Z21" s="681"/>
      <c r="AA21" s="681"/>
      <c r="AB21" s="681"/>
      <c r="AC21" s="681"/>
      <c r="AD21" s="681"/>
      <c r="AE21" s="681"/>
      <c r="AF21" s="681"/>
      <c r="AG21" s="681"/>
      <c r="AH21" s="681"/>
      <c r="AI21" s="681"/>
      <c r="AJ21" s="681"/>
      <c r="AK21" s="681"/>
      <c r="AL21" s="681"/>
      <c r="AM21" s="681"/>
      <c r="AN21" s="681"/>
      <c r="AO21" s="681"/>
      <c r="AP21" s="681"/>
      <c r="AQ21" s="681"/>
      <c r="AR21" s="681"/>
      <c r="AS21" s="681"/>
      <c r="AT21" s="681"/>
      <c r="AU21" s="681"/>
      <c r="AV21" s="681"/>
      <c r="AW21" s="681"/>
      <c r="AX21" s="681"/>
      <c r="AY21" s="681"/>
      <c r="AZ21" s="681"/>
      <c r="BA21" s="681"/>
      <c r="BB21" s="681"/>
      <c r="BC21" s="681"/>
      <c r="BD21" s="681"/>
      <c r="BE21" s="681"/>
      <c r="BF21" s="681"/>
      <c r="BG21" s="681"/>
      <c r="BH21" s="681"/>
      <c r="BI21" s="681"/>
      <c r="BJ21" s="681"/>
      <c r="BK21" s="681"/>
      <c r="BL21" s="681"/>
      <c r="BM21" s="682"/>
      <c r="BN21" s="68"/>
      <c r="BO21" s="51"/>
      <c r="BQ21" s="64"/>
      <c r="BR21" s="72"/>
      <c r="BS21" s="72"/>
      <c r="BT21" s="73"/>
      <c r="BU21" s="73"/>
      <c r="BX21" s="51"/>
    </row>
    <row r="22" spans="2:96" ht="16.5" customHeight="1">
      <c r="B22" s="63"/>
      <c r="C22" s="12"/>
      <c r="D22" s="12"/>
      <c r="E22" s="2"/>
      <c r="F22" s="50"/>
      <c r="G22" s="50"/>
      <c r="H22" s="50"/>
      <c r="I22" s="51"/>
      <c r="J22" s="51"/>
      <c r="L22" s="51"/>
      <c r="M22" s="15"/>
      <c r="N22" s="15"/>
      <c r="Q22" s="15"/>
      <c r="S22" s="50"/>
      <c r="T22" s="50"/>
      <c r="U22" s="50"/>
      <c r="V22" s="51"/>
      <c r="W22" s="74"/>
      <c r="X22" s="75"/>
      <c r="Y22" s="75"/>
      <c r="Z22" s="683"/>
      <c r="AA22" s="683"/>
      <c r="AB22" s="683"/>
      <c r="AC22" s="683"/>
      <c r="AD22" s="683"/>
      <c r="AE22" s="683"/>
      <c r="AF22" s="683"/>
      <c r="AG22" s="683"/>
      <c r="AH22" s="683"/>
      <c r="AI22" s="683"/>
      <c r="AJ22" s="683"/>
      <c r="AK22" s="683"/>
      <c r="AL22" s="683"/>
      <c r="AM22" s="683"/>
      <c r="AN22" s="683"/>
      <c r="AO22" s="683"/>
      <c r="AP22" s="683"/>
      <c r="AQ22" s="683"/>
      <c r="AR22" s="683"/>
      <c r="AS22" s="683"/>
      <c r="AT22" s="683"/>
      <c r="AU22" s="683"/>
      <c r="AV22" s="683"/>
      <c r="AW22" s="683"/>
      <c r="AX22" s="683"/>
      <c r="AY22" s="683"/>
      <c r="AZ22" s="683"/>
      <c r="BA22" s="683"/>
      <c r="BB22" s="683"/>
      <c r="BC22" s="683"/>
      <c r="BD22" s="683"/>
      <c r="BE22" s="683"/>
      <c r="BF22" s="683"/>
      <c r="BG22" s="683"/>
      <c r="BH22" s="683"/>
      <c r="BI22" s="683"/>
      <c r="BJ22" s="683"/>
      <c r="BK22" s="683"/>
      <c r="BL22" s="683"/>
      <c r="BM22" s="684"/>
      <c r="BN22" s="68"/>
      <c r="BO22" s="45"/>
      <c r="BQ22" s="64"/>
      <c r="BR22" s="72"/>
      <c r="BS22" s="72"/>
      <c r="BT22" s="73"/>
      <c r="BU22" s="73"/>
      <c r="BX22" s="51"/>
    </row>
    <row r="23" spans="2:96" ht="12" customHeight="1">
      <c r="B23" s="63"/>
      <c r="C23" s="12"/>
      <c r="D23" s="12"/>
      <c r="E23" s="2"/>
      <c r="F23" s="50"/>
      <c r="G23" s="50"/>
      <c r="H23" s="50"/>
      <c r="I23" s="51"/>
      <c r="J23" s="51"/>
      <c r="L23" s="51"/>
      <c r="M23" s="15"/>
      <c r="N23" s="15"/>
      <c r="Q23" s="15"/>
      <c r="S23" s="50"/>
      <c r="T23" s="50"/>
      <c r="U23" s="50"/>
      <c r="V23" s="51"/>
      <c r="W23" s="76"/>
      <c r="X23" s="77"/>
      <c r="Y23" s="77"/>
      <c r="Z23" s="78"/>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68"/>
      <c r="BO23" s="45"/>
      <c r="BQ23" s="64"/>
      <c r="BR23" s="72"/>
      <c r="BS23" s="72"/>
      <c r="BT23" s="73"/>
      <c r="BU23" s="80"/>
      <c r="BV23" s="81"/>
      <c r="BW23" s="81"/>
      <c r="BX23" s="82"/>
      <c r="BY23" s="81"/>
      <c r="BZ23" s="81"/>
      <c r="CA23" s="81"/>
      <c r="CB23" s="81"/>
      <c r="CC23" s="81"/>
      <c r="CD23" s="81"/>
      <c r="CE23" s="81"/>
      <c r="CF23" s="81"/>
      <c r="CG23" s="81"/>
      <c r="CH23" s="81"/>
      <c r="CI23" s="81"/>
      <c r="CJ23" s="81"/>
      <c r="CK23" s="81"/>
      <c r="CL23" s="81"/>
      <c r="CM23" s="81"/>
      <c r="CN23" s="81"/>
      <c r="CO23" s="81"/>
      <c r="CP23" s="81"/>
      <c r="CQ23" s="81"/>
      <c r="CR23" s="81"/>
    </row>
    <row r="24" spans="2:96" ht="21" customHeight="1">
      <c r="B24" s="63"/>
      <c r="C24" s="83"/>
      <c r="D24" s="685" t="s">
        <v>40</v>
      </c>
      <c r="E24" s="685"/>
      <c r="F24" s="685"/>
      <c r="G24" s="685"/>
      <c r="H24" s="685"/>
      <c r="I24" s="685"/>
      <c r="J24" s="685"/>
      <c r="K24" s="685"/>
      <c r="L24" s="685"/>
      <c r="M24" s="685"/>
      <c r="N24" s="685"/>
      <c r="O24" s="685"/>
      <c r="P24" s="685"/>
      <c r="Q24" s="685"/>
      <c r="R24" s="685"/>
      <c r="S24" s="685"/>
      <c r="T24" s="685"/>
      <c r="U24" s="685"/>
      <c r="V24" s="685"/>
      <c r="W24" s="685"/>
      <c r="X24" s="685"/>
      <c r="Y24" s="685"/>
      <c r="Z24" s="685"/>
      <c r="AA24" s="685"/>
      <c r="AB24" s="685"/>
      <c r="AC24" s="685"/>
      <c r="AD24" s="685"/>
      <c r="AE24" s="685"/>
      <c r="AF24" s="685"/>
      <c r="AG24" s="84"/>
      <c r="AH24" s="51"/>
      <c r="AI24" s="85"/>
      <c r="AJ24" s="686" t="s">
        <v>41</v>
      </c>
      <c r="AK24" s="686"/>
      <c r="AL24" s="686"/>
      <c r="AM24" s="686"/>
      <c r="AN24" s="686"/>
      <c r="AO24" s="686"/>
      <c r="AP24" s="686"/>
      <c r="AQ24" s="686"/>
      <c r="AR24" s="686"/>
      <c r="AS24" s="686"/>
      <c r="AT24" s="686"/>
      <c r="AU24" s="686"/>
      <c r="AV24" s="686"/>
      <c r="AW24" s="686"/>
      <c r="AX24" s="686"/>
      <c r="AY24" s="686"/>
      <c r="AZ24" s="686"/>
      <c r="BA24" s="686"/>
      <c r="BB24" s="686"/>
      <c r="BC24" s="686"/>
      <c r="BD24" s="686"/>
      <c r="BE24" s="686"/>
      <c r="BF24" s="686"/>
      <c r="BG24" s="686"/>
      <c r="BH24" s="686"/>
      <c r="BI24" s="686"/>
      <c r="BJ24" s="686"/>
      <c r="BK24" s="686"/>
      <c r="BL24" s="686"/>
      <c r="BM24" s="86"/>
      <c r="BN24" s="68"/>
      <c r="BO24" s="45"/>
      <c r="BQ24" s="64"/>
      <c r="BR24" s="72"/>
      <c r="BS24" s="72"/>
      <c r="BT24" s="73"/>
      <c r="BU24" s="80"/>
      <c r="BV24" s="81"/>
      <c r="BW24" s="81"/>
      <c r="BX24" s="81"/>
      <c r="BY24" s="81"/>
      <c r="BZ24" s="81"/>
      <c r="CA24" s="81"/>
      <c r="CB24" s="81"/>
      <c r="CC24" s="81"/>
      <c r="CD24" s="81"/>
      <c r="CE24" s="81"/>
      <c r="CF24" s="81"/>
      <c r="CG24" s="81"/>
      <c r="CH24" s="81"/>
      <c r="CI24" s="81"/>
      <c r="CJ24" s="81"/>
      <c r="CK24" s="81"/>
      <c r="CL24" s="81"/>
      <c r="CM24" s="81"/>
      <c r="CN24" s="81"/>
      <c r="CO24" s="81"/>
      <c r="CP24" s="81"/>
      <c r="CQ24" s="81"/>
      <c r="CR24" s="81"/>
    </row>
    <row r="25" spans="2:96" ht="21" customHeight="1">
      <c r="B25" s="63"/>
      <c r="C25" s="87"/>
      <c r="D25" s="678" t="s">
        <v>42</v>
      </c>
      <c r="E25" s="678"/>
      <c r="F25" s="678"/>
      <c r="G25" s="678"/>
      <c r="H25" s="678"/>
      <c r="I25" s="88" t="s">
        <v>43</v>
      </c>
      <c r="J25" s="88"/>
      <c r="K25" s="88"/>
      <c r="L25" s="88"/>
      <c r="M25" s="88" t="s">
        <v>44</v>
      </c>
      <c r="N25" s="88"/>
      <c r="O25" s="88"/>
      <c r="P25" s="88"/>
      <c r="Q25" s="89"/>
      <c r="R25" s="90"/>
      <c r="S25" s="90"/>
      <c r="T25" s="678" t="s">
        <v>45</v>
      </c>
      <c r="U25" s="678"/>
      <c r="V25" s="678"/>
      <c r="W25" s="678"/>
      <c r="X25" s="678"/>
      <c r="Y25" s="88" t="s">
        <v>43</v>
      </c>
      <c r="Z25" s="88"/>
      <c r="AA25" s="88"/>
      <c r="AB25" s="88"/>
      <c r="AC25" s="88" t="s">
        <v>44</v>
      </c>
      <c r="AD25" s="88"/>
      <c r="AE25" s="88"/>
      <c r="AF25" s="88"/>
      <c r="AG25" s="91"/>
      <c r="AH25" s="90"/>
      <c r="AI25" s="92"/>
      <c r="AJ25" s="678" t="s">
        <v>46</v>
      </c>
      <c r="AK25" s="678"/>
      <c r="AL25" s="678"/>
      <c r="AM25" s="678"/>
      <c r="AN25" s="678"/>
      <c r="AO25" s="88" t="s">
        <v>43</v>
      </c>
      <c r="AP25" s="88"/>
      <c r="AQ25" s="88"/>
      <c r="AR25" s="88"/>
      <c r="AS25" s="88" t="s">
        <v>44</v>
      </c>
      <c r="AT25" s="88"/>
      <c r="AU25" s="88"/>
      <c r="AV25" s="88"/>
      <c r="AW25" s="93"/>
      <c r="AX25" s="94"/>
      <c r="AY25" s="95"/>
      <c r="AZ25" s="678" t="s">
        <v>47</v>
      </c>
      <c r="BA25" s="678"/>
      <c r="BB25" s="678"/>
      <c r="BC25" s="678"/>
      <c r="BD25" s="678"/>
      <c r="BE25" s="88" t="s">
        <v>43</v>
      </c>
      <c r="BF25" s="88"/>
      <c r="BG25" s="88"/>
      <c r="BH25" s="88"/>
      <c r="BI25" s="88" t="s">
        <v>44</v>
      </c>
      <c r="BJ25" s="88"/>
      <c r="BK25" s="88"/>
      <c r="BL25" s="88"/>
      <c r="BM25" s="96"/>
      <c r="BN25" s="97"/>
      <c r="BO25" s="51"/>
      <c r="BQ25" s="64"/>
      <c r="BR25" s="72"/>
      <c r="BS25" s="72"/>
      <c r="BT25" s="73"/>
      <c r="BU25" s="80"/>
      <c r="BV25" s="93"/>
      <c r="BW25" s="93"/>
      <c r="BX25" s="93"/>
      <c r="BY25" s="93"/>
      <c r="BZ25" s="81"/>
      <c r="CA25" s="93"/>
      <c r="CB25" s="93"/>
      <c r="CC25" s="93"/>
      <c r="CD25" s="93"/>
      <c r="CE25" s="81"/>
      <c r="CF25" s="93"/>
      <c r="CG25" s="93"/>
      <c r="CH25" s="93"/>
      <c r="CI25" s="93"/>
      <c r="CJ25" s="81"/>
      <c r="CK25" s="93"/>
      <c r="CL25" s="93"/>
      <c r="CM25" s="93"/>
      <c r="CN25" s="93"/>
      <c r="CO25" s="81"/>
      <c r="CP25" s="81"/>
      <c r="CQ25" s="81"/>
      <c r="CR25" s="81"/>
    </row>
    <row r="26" spans="2:96" ht="21" customHeight="1">
      <c r="B26" s="63"/>
      <c r="C26" s="87"/>
      <c r="D26" s="678" t="s">
        <v>48</v>
      </c>
      <c r="E26" s="678"/>
      <c r="F26" s="678"/>
      <c r="G26" s="678"/>
      <c r="H26" s="678"/>
      <c r="I26" s="674">
        <f>(ROUNDDOWN(M26/40,1))</f>
        <v>0</v>
      </c>
      <c r="J26" s="674"/>
      <c r="K26" s="674"/>
      <c r="L26" s="674"/>
      <c r="M26" s="674">
        <f>((((ROUNDDOWN($BE$9/12,1))*40)))*-1</f>
        <v>0</v>
      </c>
      <c r="N26" s="674"/>
      <c r="O26" s="674"/>
      <c r="P26" s="674"/>
      <c r="Q26" s="89"/>
      <c r="R26" s="90"/>
      <c r="S26" s="90"/>
      <c r="T26" s="678" t="s">
        <v>48</v>
      </c>
      <c r="U26" s="678"/>
      <c r="V26" s="678"/>
      <c r="W26" s="678"/>
      <c r="X26" s="678"/>
      <c r="Y26" s="674">
        <f>(ROUNDDOWN(AC26/40,1))</f>
        <v>0</v>
      </c>
      <c r="Z26" s="674"/>
      <c r="AA26" s="674"/>
      <c r="AB26" s="674"/>
      <c r="AC26" s="674">
        <f>((((ROUNDDOWN($BE$9/30,1))*40)))*-1</f>
        <v>0</v>
      </c>
      <c r="AD26" s="674"/>
      <c r="AE26" s="674"/>
      <c r="AF26" s="674"/>
      <c r="AG26" s="91"/>
      <c r="AH26" s="90"/>
      <c r="AI26" s="92"/>
      <c r="AJ26" s="678" t="s">
        <v>48</v>
      </c>
      <c r="AK26" s="678"/>
      <c r="AL26" s="678"/>
      <c r="AM26" s="678"/>
      <c r="AN26" s="678"/>
      <c r="AO26" s="674">
        <f>(ROUNDDOWN(AS26/40,1))</f>
        <v>0</v>
      </c>
      <c r="AP26" s="674"/>
      <c r="AQ26" s="674"/>
      <c r="AR26" s="674"/>
      <c r="AS26" s="674">
        <f>((((ROUNDDOWN($BE$9/7.5,1))*40)))*-1</f>
        <v>0</v>
      </c>
      <c r="AT26" s="674"/>
      <c r="AU26" s="674"/>
      <c r="AV26" s="674"/>
      <c r="AW26" s="98"/>
      <c r="AX26" s="94"/>
      <c r="AY26" s="95"/>
      <c r="AZ26" s="678" t="s">
        <v>48</v>
      </c>
      <c r="BA26" s="678"/>
      <c r="BB26" s="678"/>
      <c r="BC26" s="678"/>
      <c r="BD26" s="678"/>
      <c r="BE26" s="674">
        <f>(ROUNDDOWN(BI26/40,1))</f>
        <v>0</v>
      </c>
      <c r="BF26" s="674"/>
      <c r="BG26" s="674"/>
      <c r="BH26" s="674"/>
      <c r="BI26" s="675">
        <f>((((ROUNDDOWN($BE$9/20,1))*40)))*-1</f>
        <v>0</v>
      </c>
      <c r="BJ26" s="676"/>
      <c r="BK26" s="676"/>
      <c r="BL26" s="677"/>
      <c r="BM26" s="96"/>
      <c r="BN26" s="97"/>
      <c r="BO26" s="51"/>
      <c r="BQ26" s="64"/>
      <c r="BR26" s="72"/>
      <c r="BS26" s="72"/>
      <c r="BT26" s="73"/>
      <c r="BU26" s="80"/>
      <c r="BV26" s="99"/>
      <c r="BW26" s="99"/>
      <c r="BX26" s="99"/>
      <c r="BY26" s="99"/>
      <c r="BZ26" s="81"/>
      <c r="CA26" s="99"/>
      <c r="CB26" s="99"/>
      <c r="CC26" s="99"/>
      <c r="CD26" s="99"/>
      <c r="CE26" s="81"/>
      <c r="CF26" s="99"/>
      <c r="CG26" s="99"/>
      <c r="CH26" s="99"/>
      <c r="CI26" s="99"/>
      <c r="CJ26" s="81"/>
      <c r="CK26" s="99"/>
      <c r="CL26" s="99"/>
      <c r="CM26" s="99"/>
      <c r="CN26" s="99"/>
      <c r="CO26" s="81"/>
      <c r="CP26" s="81"/>
      <c r="CQ26" s="81"/>
      <c r="CR26" s="81"/>
    </row>
    <row r="27" spans="2:96" ht="21" customHeight="1">
      <c r="B27" s="63"/>
      <c r="C27" s="87"/>
      <c r="D27" s="671" t="s">
        <v>49</v>
      </c>
      <c r="E27" s="672"/>
      <c r="F27" s="672"/>
      <c r="G27" s="672"/>
      <c r="H27" s="673"/>
      <c r="I27" s="674">
        <f>(ROUNDDOWN(M27/40,1))</f>
        <v>0</v>
      </c>
      <c r="J27" s="674"/>
      <c r="K27" s="674"/>
      <c r="L27" s="674"/>
      <c r="M27" s="675">
        <f>($AL$17-$AI$17)*-1</f>
        <v>0</v>
      </c>
      <c r="N27" s="676"/>
      <c r="O27" s="676"/>
      <c r="P27" s="677"/>
      <c r="Q27" s="89"/>
      <c r="R27" s="90"/>
      <c r="S27" s="90"/>
      <c r="T27" s="671" t="s">
        <v>49</v>
      </c>
      <c r="U27" s="672"/>
      <c r="V27" s="672"/>
      <c r="W27" s="672"/>
      <c r="X27" s="673"/>
      <c r="Y27" s="674">
        <f>(ROUNDDOWN(AC27/40,1))</f>
        <v>0</v>
      </c>
      <c r="Z27" s="674"/>
      <c r="AA27" s="674"/>
      <c r="AB27" s="674"/>
      <c r="AC27" s="675">
        <f>($AL$17-$AI$17)*-1</f>
        <v>0</v>
      </c>
      <c r="AD27" s="676"/>
      <c r="AE27" s="676"/>
      <c r="AF27" s="677"/>
      <c r="AG27" s="91"/>
      <c r="AH27" s="90"/>
      <c r="AI27" s="92"/>
      <c r="AJ27" s="671" t="s">
        <v>49</v>
      </c>
      <c r="AK27" s="672"/>
      <c r="AL27" s="672"/>
      <c r="AM27" s="672"/>
      <c r="AN27" s="673"/>
      <c r="AO27" s="674">
        <f>(ROUNDDOWN(AS27/40,1))</f>
        <v>0</v>
      </c>
      <c r="AP27" s="674"/>
      <c r="AQ27" s="674"/>
      <c r="AR27" s="674"/>
      <c r="AS27" s="675">
        <f>($AL$17-$AI$17)*-1</f>
        <v>0</v>
      </c>
      <c r="AT27" s="676"/>
      <c r="AU27" s="676"/>
      <c r="AV27" s="677"/>
      <c r="AW27" s="98"/>
      <c r="AX27" s="94"/>
      <c r="AY27" s="95"/>
      <c r="AZ27" s="671" t="s">
        <v>49</v>
      </c>
      <c r="BA27" s="672"/>
      <c r="BB27" s="672"/>
      <c r="BC27" s="672"/>
      <c r="BD27" s="673"/>
      <c r="BE27" s="674">
        <f>(ROUNDDOWN(BI27/40,1))</f>
        <v>0</v>
      </c>
      <c r="BF27" s="674"/>
      <c r="BG27" s="674"/>
      <c r="BH27" s="674"/>
      <c r="BI27" s="675">
        <f>($AL$17-$AI$17)*-1</f>
        <v>0</v>
      </c>
      <c r="BJ27" s="676"/>
      <c r="BK27" s="676"/>
      <c r="BL27" s="677"/>
      <c r="BM27" s="96"/>
      <c r="BN27" s="97"/>
      <c r="BO27" s="51"/>
      <c r="BQ27" s="64"/>
      <c r="BR27" s="72"/>
      <c r="BS27" s="72"/>
      <c r="BT27" s="73"/>
      <c r="BU27" s="80"/>
      <c r="BV27" s="99"/>
      <c r="BW27" s="99"/>
      <c r="BX27" s="99"/>
      <c r="BY27" s="99"/>
      <c r="BZ27" s="81"/>
      <c r="CA27" s="99"/>
      <c r="CB27" s="99"/>
      <c r="CC27" s="99"/>
      <c r="CD27" s="99"/>
      <c r="CE27" s="81"/>
      <c r="CF27" s="99"/>
      <c r="CG27" s="99"/>
      <c r="CH27" s="99"/>
      <c r="CI27" s="99"/>
      <c r="CJ27" s="81"/>
      <c r="CK27" s="99"/>
      <c r="CL27" s="99"/>
      <c r="CM27" s="99"/>
      <c r="CN27" s="99"/>
      <c r="CO27" s="81"/>
      <c r="CP27" s="81"/>
      <c r="CQ27" s="81"/>
      <c r="CR27" s="81"/>
    </row>
    <row r="28" spans="2:96" ht="21" customHeight="1" thickBot="1">
      <c r="B28" s="63"/>
      <c r="C28" s="87"/>
      <c r="D28" s="665" t="s">
        <v>50</v>
      </c>
      <c r="E28" s="665"/>
      <c r="F28" s="665"/>
      <c r="G28" s="665"/>
      <c r="H28" s="665"/>
      <c r="I28" s="666">
        <f>(ROUNDDOWN(M28/40,1))</f>
        <v>0</v>
      </c>
      <c r="J28" s="666"/>
      <c r="K28" s="666"/>
      <c r="L28" s="666"/>
      <c r="M28" s="667">
        <f>$BB$73</f>
        <v>0</v>
      </c>
      <c r="N28" s="668"/>
      <c r="O28" s="668"/>
      <c r="P28" s="669"/>
      <c r="Q28" s="89"/>
      <c r="R28" s="90"/>
      <c r="S28" s="90"/>
      <c r="T28" s="665" t="s">
        <v>50</v>
      </c>
      <c r="U28" s="665"/>
      <c r="V28" s="665"/>
      <c r="W28" s="665"/>
      <c r="X28" s="665"/>
      <c r="Y28" s="666">
        <f>(ROUNDDOWN(AC28/40,1))</f>
        <v>0</v>
      </c>
      <c r="Z28" s="666"/>
      <c r="AA28" s="666"/>
      <c r="AB28" s="666"/>
      <c r="AC28" s="667">
        <f>$BB$73</f>
        <v>0</v>
      </c>
      <c r="AD28" s="668"/>
      <c r="AE28" s="668"/>
      <c r="AF28" s="669"/>
      <c r="AG28" s="91"/>
      <c r="AH28" s="90"/>
      <c r="AI28" s="92"/>
      <c r="AJ28" s="665" t="s">
        <v>50</v>
      </c>
      <c r="AK28" s="665"/>
      <c r="AL28" s="665"/>
      <c r="AM28" s="665"/>
      <c r="AN28" s="665"/>
      <c r="AO28" s="666">
        <f>(ROUNDDOWN(AS28/40,1))</f>
        <v>0</v>
      </c>
      <c r="AP28" s="666"/>
      <c r="AQ28" s="666"/>
      <c r="AR28" s="666"/>
      <c r="AS28" s="667">
        <f>$BB$73</f>
        <v>0</v>
      </c>
      <c r="AT28" s="668"/>
      <c r="AU28" s="668"/>
      <c r="AV28" s="669"/>
      <c r="AW28" s="98"/>
      <c r="AX28" s="94"/>
      <c r="AY28" s="95"/>
      <c r="AZ28" s="665" t="s">
        <v>50</v>
      </c>
      <c r="BA28" s="665"/>
      <c r="BB28" s="665"/>
      <c r="BC28" s="665"/>
      <c r="BD28" s="665"/>
      <c r="BE28" s="670">
        <f>(ROUNDDOWN(BI28/40,1))</f>
        <v>0</v>
      </c>
      <c r="BF28" s="670"/>
      <c r="BG28" s="670"/>
      <c r="BH28" s="670"/>
      <c r="BI28" s="667">
        <f>$BB$73</f>
        <v>0</v>
      </c>
      <c r="BJ28" s="668"/>
      <c r="BK28" s="668"/>
      <c r="BL28" s="669"/>
      <c r="BM28" s="96"/>
      <c r="BN28" s="97"/>
      <c r="BO28" s="51"/>
      <c r="BU28" s="81"/>
      <c r="BV28" s="100"/>
      <c r="BW28" s="100"/>
      <c r="BX28" s="100"/>
      <c r="BY28" s="100"/>
      <c r="BZ28" s="81"/>
      <c r="CA28" s="100"/>
      <c r="CB28" s="100"/>
      <c r="CC28" s="100"/>
      <c r="CD28" s="100"/>
      <c r="CE28" s="81"/>
      <c r="CF28" s="100"/>
      <c r="CG28" s="100"/>
      <c r="CH28" s="100"/>
      <c r="CI28" s="100"/>
      <c r="CJ28" s="81"/>
      <c r="CK28" s="100"/>
      <c r="CL28" s="100"/>
      <c r="CM28" s="100"/>
      <c r="CN28" s="100"/>
      <c r="CO28" s="81"/>
      <c r="CP28" s="81"/>
      <c r="CQ28" s="81"/>
      <c r="CR28" s="81"/>
    </row>
    <row r="29" spans="2:96" ht="30.75" customHeight="1" thickTop="1">
      <c r="B29" s="63"/>
      <c r="C29" s="87"/>
      <c r="D29" s="661" t="s">
        <v>51</v>
      </c>
      <c r="E29" s="662"/>
      <c r="F29" s="662"/>
      <c r="G29" s="662"/>
      <c r="H29" s="662"/>
      <c r="I29" s="664">
        <f>SUM(I26:L28)</f>
        <v>0</v>
      </c>
      <c r="J29" s="664"/>
      <c r="K29" s="664"/>
      <c r="L29" s="664"/>
      <c r="M29" s="664">
        <f>SUM(M26:P28)</f>
        <v>0</v>
      </c>
      <c r="N29" s="664"/>
      <c r="O29" s="664"/>
      <c r="P29" s="664"/>
      <c r="Q29" s="90"/>
      <c r="R29" s="90"/>
      <c r="S29" s="90"/>
      <c r="T29" s="661" t="s">
        <v>51</v>
      </c>
      <c r="U29" s="662"/>
      <c r="V29" s="662"/>
      <c r="W29" s="662"/>
      <c r="X29" s="662"/>
      <c r="Y29" s="664">
        <f>SUM(Y26:AB28)</f>
        <v>0</v>
      </c>
      <c r="Z29" s="664"/>
      <c r="AA29" s="664"/>
      <c r="AB29" s="664"/>
      <c r="AC29" s="664">
        <f>SUM(AC26:AF28)</f>
        <v>0</v>
      </c>
      <c r="AD29" s="664"/>
      <c r="AE29" s="664"/>
      <c r="AF29" s="664"/>
      <c r="AG29" s="91"/>
      <c r="AH29" s="90"/>
      <c r="AI29" s="92"/>
      <c r="AJ29" s="661" t="s">
        <v>52</v>
      </c>
      <c r="AK29" s="662"/>
      <c r="AL29" s="662"/>
      <c r="AM29" s="662"/>
      <c r="AN29" s="662"/>
      <c r="AO29" s="663">
        <f>SUM(AO26:AR28)</f>
        <v>0</v>
      </c>
      <c r="AP29" s="663"/>
      <c r="AQ29" s="663"/>
      <c r="AR29" s="663"/>
      <c r="AS29" s="664">
        <f>SUM(AS26:AV28)</f>
        <v>0</v>
      </c>
      <c r="AT29" s="664"/>
      <c r="AU29" s="664"/>
      <c r="AV29" s="664"/>
      <c r="AW29" s="98"/>
      <c r="AX29" s="94"/>
      <c r="AY29" s="95"/>
      <c r="AZ29" s="661" t="s">
        <v>52</v>
      </c>
      <c r="BA29" s="662"/>
      <c r="BB29" s="662"/>
      <c r="BC29" s="662"/>
      <c r="BD29" s="662"/>
      <c r="BE29" s="663">
        <f>SUM(BE26:BH28)</f>
        <v>0</v>
      </c>
      <c r="BF29" s="663"/>
      <c r="BG29" s="663"/>
      <c r="BH29" s="663"/>
      <c r="BI29" s="664">
        <f>SUM(BI26:BL28)</f>
        <v>0</v>
      </c>
      <c r="BJ29" s="664"/>
      <c r="BK29" s="664"/>
      <c r="BL29" s="664"/>
      <c r="BM29" s="96"/>
      <c r="BN29" s="97"/>
      <c r="BO29" s="51"/>
      <c r="BQ29" s="64"/>
      <c r="BR29" s="72"/>
      <c r="BS29" s="72"/>
      <c r="BT29" s="73"/>
      <c r="BU29" s="80"/>
      <c r="BV29" s="101"/>
      <c r="BW29" s="101"/>
      <c r="BX29" s="101"/>
      <c r="BY29" s="101"/>
      <c r="BZ29" s="81"/>
      <c r="CA29" s="101"/>
      <c r="CB29" s="101"/>
      <c r="CC29" s="101"/>
      <c r="CD29" s="101"/>
      <c r="CE29" s="81"/>
      <c r="CF29" s="101"/>
      <c r="CG29" s="101"/>
      <c r="CH29" s="101"/>
      <c r="CI29" s="101"/>
      <c r="CJ29" s="81"/>
      <c r="CK29" s="101"/>
      <c r="CL29" s="101"/>
      <c r="CM29" s="101"/>
      <c r="CN29" s="101"/>
      <c r="CO29" s="81"/>
      <c r="CP29" s="81"/>
      <c r="CQ29" s="81"/>
      <c r="CR29" s="81"/>
    </row>
    <row r="30" spans="2:96" ht="20.25" customHeight="1">
      <c r="B30" s="63"/>
      <c r="C30" s="87"/>
      <c r="D30" s="102"/>
      <c r="E30" s="102"/>
      <c r="F30" s="102"/>
      <c r="G30" s="102"/>
      <c r="H30" s="102"/>
      <c r="I30" s="103"/>
      <c r="J30" s="103"/>
      <c r="K30" s="103"/>
      <c r="L30" s="103"/>
      <c r="M30" s="103"/>
      <c r="N30" s="103"/>
      <c r="O30" s="103"/>
      <c r="P30" s="103"/>
      <c r="Q30" s="15"/>
      <c r="R30" s="15"/>
      <c r="S30" s="15"/>
      <c r="T30" s="102"/>
      <c r="U30" s="102"/>
      <c r="V30" s="102"/>
      <c r="W30" s="102"/>
      <c r="X30" s="102"/>
      <c r="Y30" s="103"/>
      <c r="Z30" s="103"/>
      <c r="AA30" s="103"/>
      <c r="AB30" s="103"/>
      <c r="AC30" s="103"/>
      <c r="AD30" s="103"/>
      <c r="AE30" s="103"/>
      <c r="AF30" s="103"/>
      <c r="AG30" s="104"/>
      <c r="AH30" s="15"/>
      <c r="AI30" s="105"/>
      <c r="AJ30" s="106"/>
      <c r="AK30" s="106"/>
      <c r="AL30" s="106"/>
      <c r="AM30" s="106"/>
      <c r="AN30" s="106"/>
      <c r="AO30" s="107"/>
      <c r="AP30" s="107"/>
      <c r="AQ30" s="107"/>
      <c r="AR30" s="107"/>
      <c r="AS30" s="107"/>
      <c r="AT30" s="107"/>
      <c r="AU30" s="107"/>
      <c r="AV30" s="107"/>
      <c r="AW30" s="108"/>
      <c r="AX30" s="109"/>
      <c r="AY30" s="110"/>
      <c r="AZ30" s="106"/>
      <c r="BA30" s="106"/>
      <c r="BB30" s="106"/>
      <c r="BC30" s="106"/>
      <c r="BD30" s="106"/>
      <c r="BE30" s="107"/>
      <c r="BF30" s="107"/>
      <c r="BG30" s="107"/>
      <c r="BH30" s="107"/>
      <c r="BI30" s="107"/>
      <c r="BJ30" s="107"/>
      <c r="BK30" s="107"/>
      <c r="BL30" s="107"/>
      <c r="BM30" s="96"/>
      <c r="BN30" s="97"/>
      <c r="BO30" s="51"/>
      <c r="BQ30" s="64"/>
      <c r="BR30" s="72"/>
      <c r="BS30" s="72"/>
      <c r="BT30" s="73"/>
      <c r="BU30" s="80"/>
      <c r="BV30" s="81"/>
      <c r="BW30" s="81"/>
      <c r="BX30" s="82"/>
      <c r="BY30" s="81"/>
      <c r="BZ30" s="81"/>
      <c r="CA30" s="81"/>
      <c r="CB30" s="81"/>
      <c r="CC30" s="81"/>
      <c r="CD30" s="81"/>
      <c r="CE30" s="81"/>
      <c r="CF30" s="81"/>
      <c r="CG30" s="81"/>
      <c r="CH30" s="81"/>
      <c r="CI30" s="81"/>
      <c r="CJ30" s="81"/>
      <c r="CK30" s="81"/>
      <c r="CL30" s="81"/>
      <c r="CM30" s="81"/>
      <c r="CN30" s="81"/>
      <c r="CO30" s="81"/>
      <c r="CP30" s="81"/>
      <c r="CQ30" s="81"/>
      <c r="CR30" s="81"/>
    </row>
    <row r="31" spans="2:96" ht="20.25" customHeight="1">
      <c r="B31" s="63"/>
      <c r="C31" s="87"/>
      <c r="D31" s="102"/>
      <c r="E31" s="102"/>
      <c r="F31" s="102"/>
      <c r="G31" s="102"/>
      <c r="H31" s="102"/>
      <c r="I31" s="103"/>
      <c r="J31" s="103"/>
      <c r="K31" s="650" t="s">
        <v>53</v>
      </c>
      <c r="L31" s="651"/>
      <c r="M31" s="651"/>
      <c r="N31" s="653" t="str">
        <f>IF(OR($BE$9&gt;0,),IF(AND(OR($D$5="○",$D$6="○"),$I$29&gt;=0),"可",IF(AND(OR($D$5="○",$D$6="○"),$I$29&lt;0),"不可","")),"")</f>
        <v/>
      </c>
      <c r="O31" s="654"/>
      <c r="P31" s="655"/>
      <c r="Q31" s="15"/>
      <c r="R31" s="15"/>
      <c r="S31" s="15"/>
      <c r="T31" s="102"/>
      <c r="U31" s="102"/>
      <c r="V31" s="102"/>
      <c r="W31" s="102"/>
      <c r="X31" s="102"/>
      <c r="Y31" s="103"/>
      <c r="Z31" s="103"/>
      <c r="AA31" s="650" t="s">
        <v>54</v>
      </c>
      <c r="AB31" s="651"/>
      <c r="AC31" s="652"/>
      <c r="AD31" s="653" t="str">
        <f>IF(OR($BE$9&gt;0,),IF(AND(OR($D$5="○",$D$6="○"),$Y$29&gt;=0),"可",IF(AND(OR($D$5="○",$D$6="○"),$Y$29&lt;0),"不可","")),"")</f>
        <v/>
      </c>
      <c r="AE31" s="654"/>
      <c r="AF31" s="655"/>
      <c r="AG31" s="104"/>
      <c r="AH31" s="15"/>
      <c r="AI31" s="105"/>
      <c r="AJ31" s="106"/>
      <c r="AK31" s="106"/>
      <c r="AL31" s="106"/>
      <c r="AM31" s="106"/>
      <c r="AN31" s="106"/>
      <c r="AO31" s="107"/>
      <c r="AP31" s="107"/>
      <c r="AQ31" s="650" t="s">
        <v>55</v>
      </c>
      <c r="AR31" s="651"/>
      <c r="AS31" s="652"/>
      <c r="AT31" s="653" t="str">
        <f>IF(OR($BE$9&gt;0,),IF(AND(OR($D$7="○"),$AO$29&gt;=0),"可",IF(AND(OR($D$7="○"),$AO$29&lt;0),"不可","")),"")</f>
        <v/>
      </c>
      <c r="AU31" s="654"/>
      <c r="AV31" s="655"/>
      <c r="AW31" s="108"/>
      <c r="AX31" s="109"/>
      <c r="AY31" s="110"/>
      <c r="AZ31" s="106"/>
      <c r="BA31" s="106"/>
      <c r="BB31" s="106"/>
      <c r="BC31" s="106"/>
      <c r="BD31" s="106"/>
      <c r="BE31" s="107"/>
      <c r="BF31" s="107"/>
      <c r="BG31" s="650" t="s">
        <v>56</v>
      </c>
      <c r="BH31" s="651"/>
      <c r="BI31" s="652"/>
      <c r="BJ31" s="653" t="str">
        <f>IF(OR($BE$9&gt;0,),IF(AND(OR($D$7="○"),$BE$29&gt;=0),"可",IF(AND(OR($D$7="○"),$BE$29&lt;0),"不可","")),"")</f>
        <v/>
      </c>
      <c r="BK31" s="654"/>
      <c r="BL31" s="655"/>
      <c r="BM31" s="96"/>
      <c r="BN31" s="97"/>
      <c r="BO31" s="51"/>
      <c r="BQ31" s="64"/>
      <c r="BR31" s="72"/>
      <c r="BS31" s="72"/>
      <c r="BT31" s="73"/>
      <c r="BU31" s="80"/>
      <c r="BV31" s="81"/>
      <c r="BW31" s="81"/>
      <c r="BX31" s="82"/>
      <c r="BY31" s="81"/>
      <c r="BZ31" s="81"/>
      <c r="CA31" s="81"/>
      <c r="CB31" s="81"/>
      <c r="CC31" s="81"/>
      <c r="CD31" s="81"/>
      <c r="CE31" s="81"/>
      <c r="CF31" s="81"/>
      <c r="CG31" s="81"/>
      <c r="CH31" s="81"/>
      <c r="CI31" s="81"/>
      <c r="CJ31" s="81"/>
      <c r="CK31" s="81"/>
      <c r="CL31" s="81"/>
      <c r="CM31" s="81"/>
      <c r="CN31" s="81"/>
      <c r="CO31" s="81"/>
      <c r="CP31" s="81"/>
      <c r="CQ31" s="81"/>
      <c r="CR31" s="81"/>
    </row>
    <row r="32" spans="2:96" ht="20.25" customHeight="1">
      <c r="B32" s="63"/>
      <c r="C32" s="111"/>
      <c r="D32" s="112"/>
      <c r="E32" s="112"/>
      <c r="F32" s="112"/>
      <c r="G32" s="112"/>
      <c r="H32" s="112"/>
      <c r="I32" s="113"/>
      <c r="J32" s="113"/>
      <c r="K32" s="113"/>
      <c r="L32" s="113"/>
      <c r="M32" s="113"/>
      <c r="N32" s="113"/>
      <c r="O32" s="113"/>
      <c r="P32" s="113"/>
      <c r="Q32" s="114"/>
      <c r="R32" s="114"/>
      <c r="S32" s="114"/>
      <c r="T32" s="112"/>
      <c r="U32" s="112"/>
      <c r="V32" s="112"/>
      <c r="W32" s="112"/>
      <c r="X32" s="112"/>
      <c r="Y32" s="113"/>
      <c r="Z32" s="113"/>
      <c r="AA32" s="113"/>
      <c r="AB32" s="113"/>
      <c r="AC32" s="113"/>
      <c r="AD32" s="113"/>
      <c r="AE32" s="113"/>
      <c r="AF32" s="113"/>
      <c r="AG32" s="115"/>
      <c r="AH32" s="15"/>
      <c r="AI32" s="116"/>
      <c r="AJ32" s="112"/>
      <c r="AK32" s="112"/>
      <c r="AL32" s="112"/>
      <c r="AM32" s="112"/>
      <c r="AN32" s="112"/>
      <c r="AO32" s="113"/>
      <c r="AP32" s="113"/>
      <c r="AQ32" s="113"/>
      <c r="AR32" s="113"/>
      <c r="AS32" s="113"/>
      <c r="AT32" s="113"/>
      <c r="AU32" s="113"/>
      <c r="AV32" s="113"/>
      <c r="AW32" s="117"/>
      <c r="AX32" s="114"/>
      <c r="AY32" s="118"/>
      <c r="AZ32" s="112"/>
      <c r="BA32" s="112"/>
      <c r="BB32" s="112"/>
      <c r="BC32" s="112"/>
      <c r="BD32" s="112"/>
      <c r="BE32" s="113"/>
      <c r="BF32" s="113"/>
      <c r="BG32" s="113"/>
      <c r="BH32" s="113"/>
      <c r="BI32" s="113"/>
      <c r="BJ32" s="113"/>
      <c r="BK32" s="113"/>
      <c r="BL32" s="113"/>
      <c r="BM32" s="119"/>
      <c r="BN32" s="97"/>
      <c r="BO32" s="51"/>
      <c r="BQ32" s="64"/>
      <c r="BR32" s="72"/>
      <c r="BS32" s="72"/>
      <c r="BT32" s="73"/>
      <c r="BU32" s="80"/>
      <c r="BV32" s="81"/>
      <c r="BW32" s="81"/>
      <c r="BX32" s="82"/>
      <c r="BY32" s="81"/>
      <c r="BZ32" s="81"/>
      <c r="CA32" s="81"/>
      <c r="CB32" s="81"/>
      <c r="CC32" s="81"/>
      <c r="CD32" s="81"/>
      <c r="CE32" s="81"/>
      <c r="CF32" s="81"/>
      <c r="CG32" s="81"/>
      <c r="CH32" s="81"/>
      <c r="CI32" s="81"/>
      <c r="CJ32" s="81"/>
      <c r="CK32" s="81"/>
      <c r="CL32" s="81"/>
      <c r="CM32" s="81"/>
      <c r="CN32" s="81"/>
      <c r="CO32" s="81"/>
      <c r="CP32" s="81"/>
      <c r="CQ32" s="81"/>
      <c r="CR32" s="81"/>
    </row>
    <row r="33" spans="2:96" ht="20.25" customHeight="1" thickBot="1">
      <c r="B33" s="120"/>
      <c r="C33" s="121"/>
      <c r="D33" s="122"/>
      <c r="E33" s="122"/>
      <c r="F33" s="122"/>
      <c r="G33" s="122"/>
      <c r="H33" s="122"/>
      <c r="I33" s="123"/>
      <c r="J33" s="123"/>
      <c r="K33" s="123"/>
      <c r="L33" s="123"/>
      <c r="M33" s="123"/>
      <c r="N33" s="123"/>
      <c r="O33" s="123"/>
      <c r="P33" s="123"/>
      <c r="Q33" s="124"/>
      <c r="R33" s="124"/>
      <c r="S33" s="124"/>
      <c r="T33" s="122"/>
      <c r="U33" s="122"/>
      <c r="V33" s="122"/>
      <c r="W33" s="122"/>
      <c r="X33" s="122"/>
      <c r="Y33" s="123"/>
      <c r="Z33" s="123"/>
      <c r="AA33" s="123"/>
      <c r="AB33" s="123"/>
      <c r="AC33" s="123"/>
      <c r="AD33" s="123"/>
      <c r="AE33" s="123"/>
      <c r="AF33" s="123"/>
      <c r="AG33" s="124"/>
      <c r="AH33" s="124"/>
      <c r="AI33" s="124"/>
      <c r="AJ33" s="122"/>
      <c r="AK33" s="122"/>
      <c r="AL33" s="122"/>
      <c r="AM33" s="122"/>
      <c r="AN33" s="122"/>
      <c r="AO33" s="123"/>
      <c r="AP33" s="123"/>
      <c r="AQ33" s="123"/>
      <c r="AR33" s="123"/>
      <c r="AS33" s="123"/>
      <c r="AT33" s="123"/>
      <c r="AU33" s="123"/>
      <c r="AV33" s="123"/>
      <c r="AW33" s="125"/>
      <c r="AX33" s="124"/>
      <c r="AY33" s="126"/>
      <c r="AZ33" s="122"/>
      <c r="BA33" s="122"/>
      <c r="BB33" s="122"/>
      <c r="BC33" s="122"/>
      <c r="BD33" s="122"/>
      <c r="BE33" s="123"/>
      <c r="BF33" s="123"/>
      <c r="BG33" s="123"/>
      <c r="BH33" s="123"/>
      <c r="BI33" s="123"/>
      <c r="BJ33" s="123"/>
      <c r="BK33" s="123"/>
      <c r="BL33" s="123"/>
      <c r="BM33" s="127"/>
      <c r="BN33" s="128"/>
      <c r="BO33" s="45"/>
      <c r="BQ33" s="64"/>
      <c r="BR33" s="72"/>
      <c r="BS33" s="72"/>
      <c r="BT33" s="73"/>
      <c r="BU33" s="80"/>
      <c r="BV33" s="81"/>
      <c r="BW33" s="81"/>
      <c r="BX33" s="82"/>
      <c r="BY33" s="81"/>
      <c r="BZ33" s="81"/>
      <c r="CA33" s="81"/>
      <c r="CB33" s="81"/>
      <c r="CC33" s="81"/>
      <c r="CD33" s="81"/>
      <c r="CE33" s="81"/>
      <c r="CF33" s="81"/>
      <c r="CG33" s="81"/>
      <c r="CH33" s="81"/>
      <c r="CI33" s="81"/>
      <c r="CJ33" s="81"/>
      <c r="CK33" s="81"/>
      <c r="CL33" s="81"/>
      <c r="CM33" s="81"/>
      <c r="CN33" s="81"/>
      <c r="CO33" s="81"/>
      <c r="CP33" s="81"/>
      <c r="CQ33" s="81"/>
      <c r="CR33" s="81"/>
    </row>
    <row r="34" spans="2:96" ht="21" customHeight="1" thickBot="1">
      <c r="B34" s="20" t="s">
        <v>57</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65"/>
      <c r="BB34" s="76"/>
      <c r="BC34" s="65"/>
      <c r="BD34" s="65"/>
      <c r="BE34" s="76"/>
      <c r="BF34" s="65"/>
      <c r="BG34" s="76"/>
      <c r="BH34" s="76"/>
      <c r="BI34" s="76"/>
      <c r="BJ34" s="76"/>
      <c r="BK34" s="76"/>
      <c r="BL34" s="76"/>
      <c r="BM34" s="76"/>
      <c r="BN34" s="76"/>
      <c r="BO34" s="45"/>
      <c r="BQ34" s="64"/>
      <c r="BR34" s="72"/>
      <c r="BS34" s="72"/>
      <c r="BT34" s="73"/>
      <c r="BU34" s="80"/>
      <c r="BV34" s="81"/>
      <c r="BW34" s="81"/>
      <c r="BX34" s="81"/>
      <c r="BY34" s="81"/>
      <c r="BZ34" s="81"/>
      <c r="CA34" s="81"/>
      <c r="CB34" s="81"/>
      <c r="CC34" s="81"/>
      <c r="CD34" s="81"/>
      <c r="CE34" s="81"/>
      <c r="CF34" s="81"/>
      <c r="CG34" s="81"/>
      <c r="CH34" s="81"/>
      <c r="CI34" s="81"/>
      <c r="CJ34" s="81"/>
      <c r="CK34" s="81"/>
      <c r="CL34" s="81"/>
      <c r="CM34" s="81"/>
      <c r="CN34" s="81"/>
      <c r="CO34" s="81"/>
      <c r="CP34" s="81"/>
      <c r="CQ34" s="81"/>
      <c r="CR34" s="81"/>
    </row>
    <row r="35" spans="2:96" ht="32.25" customHeight="1" thickBot="1">
      <c r="B35" s="508"/>
      <c r="C35" s="129"/>
      <c r="D35" s="510" t="s">
        <v>58</v>
      </c>
      <c r="E35" s="510"/>
      <c r="F35" s="510"/>
      <c r="G35" s="510"/>
      <c r="H35" s="510"/>
      <c r="I35" s="511"/>
      <c r="J35" s="514" t="s">
        <v>59</v>
      </c>
      <c r="K35" s="515"/>
      <c r="L35" s="515"/>
      <c r="M35" s="515"/>
      <c r="N35" s="515"/>
      <c r="O35" s="516"/>
      <c r="P35" s="520" t="s">
        <v>60</v>
      </c>
      <c r="Q35" s="510"/>
      <c r="R35" s="510"/>
      <c r="S35" s="510"/>
      <c r="T35" s="510"/>
      <c r="U35" s="510"/>
      <c r="V35" s="521"/>
      <c r="W35" s="659" t="s">
        <v>61</v>
      </c>
      <c r="X35" s="545"/>
      <c r="Y35" s="545"/>
      <c r="Z35" s="545"/>
      <c r="AA35" s="545"/>
      <c r="AB35" s="545"/>
      <c r="AC35" s="660"/>
      <c r="AD35" s="659" t="s">
        <v>62</v>
      </c>
      <c r="AE35" s="545"/>
      <c r="AF35" s="545"/>
      <c r="AG35" s="545"/>
      <c r="AH35" s="545"/>
      <c r="AI35" s="545"/>
      <c r="AJ35" s="660"/>
      <c r="AK35" s="659" t="s">
        <v>63</v>
      </c>
      <c r="AL35" s="545"/>
      <c r="AM35" s="545"/>
      <c r="AN35" s="545"/>
      <c r="AO35" s="545"/>
      <c r="AP35" s="545"/>
      <c r="AQ35" s="660"/>
      <c r="AR35" s="495" t="s">
        <v>64</v>
      </c>
      <c r="AS35" s="496"/>
      <c r="AT35" s="496"/>
      <c r="AU35" s="496"/>
      <c r="AV35" s="496"/>
      <c r="AW35" s="496"/>
      <c r="AX35" s="497"/>
      <c r="AY35" s="515" t="s">
        <v>65</v>
      </c>
      <c r="AZ35" s="515"/>
      <c r="BA35" s="516"/>
      <c r="BB35" s="514" t="s">
        <v>66</v>
      </c>
      <c r="BC35" s="515"/>
      <c r="BD35" s="516"/>
      <c r="BE35" s="514" t="s">
        <v>67</v>
      </c>
      <c r="BF35" s="515"/>
      <c r="BG35" s="515"/>
      <c r="BH35" s="514" t="s">
        <v>68</v>
      </c>
      <c r="BI35" s="515"/>
      <c r="BJ35" s="515"/>
      <c r="BK35" s="520" t="s">
        <v>69</v>
      </c>
      <c r="BL35" s="510"/>
      <c r="BM35" s="510"/>
      <c r="BN35" s="521"/>
      <c r="BQ35" s="64"/>
      <c r="BR35" s="72"/>
      <c r="BS35" s="72"/>
      <c r="BT35" s="73"/>
      <c r="BU35" s="73"/>
    </row>
    <row r="36" spans="2:96" ht="32.25" customHeight="1" thickBot="1">
      <c r="B36" s="509"/>
      <c r="C36" s="130"/>
      <c r="D36" s="512"/>
      <c r="E36" s="512"/>
      <c r="F36" s="512"/>
      <c r="G36" s="512"/>
      <c r="H36" s="512"/>
      <c r="I36" s="513"/>
      <c r="J36" s="517"/>
      <c r="K36" s="518"/>
      <c r="L36" s="518"/>
      <c r="M36" s="518"/>
      <c r="N36" s="518"/>
      <c r="O36" s="519"/>
      <c r="P36" s="656"/>
      <c r="Q36" s="657"/>
      <c r="R36" s="657"/>
      <c r="S36" s="657"/>
      <c r="T36" s="657"/>
      <c r="U36" s="657"/>
      <c r="V36" s="658"/>
      <c r="W36" s="417"/>
      <c r="X36" s="418"/>
      <c r="Y36" s="418"/>
      <c r="Z36" s="418"/>
      <c r="AA36" s="418"/>
      <c r="AB36" s="418"/>
      <c r="AC36" s="419"/>
      <c r="AD36" s="417"/>
      <c r="AE36" s="418"/>
      <c r="AF36" s="418"/>
      <c r="AG36" s="418"/>
      <c r="AH36" s="418"/>
      <c r="AI36" s="418"/>
      <c r="AJ36" s="419"/>
      <c r="AK36" s="417"/>
      <c r="AL36" s="418"/>
      <c r="AM36" s="418"/>
      <c r="AN36" s="418"/>
      <c r="AO36" s="418"/>
      <c r="AP36" s="418"/>
      <c r="AQ36" s="419"/>
      <c r="AR36" s="417"/>
      <c r="AS36" s="418"/>
      <c r="AT36" s="418"/>
      <c r="AU36" s="418"/>
      <c r="AV36" s="418"/>
      <c r="AW36" s="418"/>
      <c r="AX36" s="419"/>
      <c r="AY36" s="518"/>
      <c r="AZ36" s="518"/>
      <c r="BA36" s="519"/>
      <c r="BB36" s="517"/>
      <c r="BC36" s="518"/>
      <c r="BD36" s="519"/>
      <c r="BE36" s="517"/>
      <c r="BF36" s="518"/>
      <c r="BG36" s="518"/>
      <c r="BH36" s="517"/>
      <c r="BI36" s="518"/>
      <c r="BJ36" s="518"/>
      <c r="BK36" s="522"/>
      <c r="BL36" s="512"/>
      <c r="BM36" s="512"/>
      <c r="BN36" s="523"/>
      <c r="BQ36" s="64"/>
      <c r="BR36" s="72"/>
      <c r="BS36" s="72"/>
      <c r="BT36" s="73"/>
      <c r="BU36" s="73"/>
    </row>
    <row r="37" spans="2:96" ht="21" customHeight="1" thickBot="1">
      <c r="B37" s="630" t="s">
        <v>77</v>
      </c>
      <c r="C37" s="137"/>
      <c r="D37" s="632"/>
      <c r="E37" s="632"/>
      <c r="F37" s="632"/>
      <c r="G37" s="632"/>
      <c r="H37" s="632"/>
      <c r="I37" s="633"/>
      <c r="J37" s="634"/>
      <c r="K37" s="632"/>
      <c r="L37" s="633"/>
      <c r="M37" s="634"/>
      <c r="N37" s="632"/>
      <c r="O37" s="633"/>
      <c r="P37" s="635"/>
      <c r="Q37" s="506"/>
      <c r="R37" s="506"/>
      <c r="S37" s="506"/>
      <c r="T37" s="506"/>
      <c r="U37" s="506"/>
      <c r="V37" s="507"/>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54">
        <f t="shared" ref="AY37:AY57" si="0">SUM(W37:AX37)</f>
        <v>0</v>
      </c>
      <c r="AZ37" s="454"/>
      <c r="BA37" s="533"/>
      <c r="BB37" s="636">
        <f t="shared" ref="BB37:BB57" si="1">AY37/4</f>
        <v>0</v>
      </c>
      <c r="BC37" s="637"/>
      <c r="BD37" s="638"/>
      <c r="BE37" s="639"/>
      <c r="BF37" s="640"/>
      <c r="BG37" s="640"/>
      <c r="BH37" s="639"/>
      <c r="BI37" s="640"/>
      <c r="BJ37" s="640"/>
      <c r="BK37" s="616"/>
      <c r="BL37" s="617"/>
      <c r="BM37" s="617"/>
      <c r="BN37" s="618"/>
      <c r="BQ37" s="64"/>
      <c r="BR37" s="72"/>
      <c r="BS37" s="72"/>
      <c r="BT37" s="73"/>
      <c r="BU37" s="73"/>
    </row>
    <row r="38" spans="2:96" ht="21" customHeight="1">
      <c r="B38" s="482"/>
      <c r="C38" s="619" t="s">
        <v>78</v>
      </c>
      <c r="D38" s="621"/>
      <c r="E38" s="621"/>
      <c r="F38" s="621"/>
      <c r="G38" s="621"/>
      <c r="H38" s="621"/>
      <c r="I38" s="560"/>
      <c r="J38" s="622"/>
      <c r="K38" s="621"/>
      <c r="L38" s="560"/>
      <c r="M38" s="622"/>
      <c r="N38" s="621"/>
      <c r="O38" s="560"/>
      <c r="P38" s="561"/>
      <c r="Q38" s="562"/>
      <c r="R38" s="562"/>
      <c r="S38" s="562"/>
      <c r="T38" s="562"/>
      <c r="U38" s="562"/>
      <c r="V38" s="563"/>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623">
        <f t="shared" si="0"/>
        <v>0</v>
      </c>
      <c r="AZ38" s="623"/>
      <c r="BA38" s="587"/>
      <c r="BB38" s="624">
        <f t="shared" si="1"/>
        <v>0</v>
      </c>
      <c r="BC38" s="625"/>
      <c r="BD38" s="626"/>
      <c r="BE38" s="627"/>
      <c r="BF38" s="628"/>
      <c r="BG38" s="629"/>
      <c r="BH38" s="627"/>
      <c r="BI38" s="628"/>
      <c r="BJ38" s="629"/>
      <c r="BK38" s="605"/>
      <c r="BL38" s="606"/>
      <c r="BM38" s="606"/>
      <c r="BN38" s="607"/>
      <c r="BO38" s="144"/>
    </row>
    <row r="39" spans="2:96" ht="21" customHeight="1">
      <c r="B39" s="482"/>
      <c r="C39" s="620"/>
      <c r="D39" s="608"/>
      <c r="E39" s="608"/>
      <c r="F39" s="608"/>
      <c r="G39" s="608"/>
      <c r="H39" s="608"/>
      <c r="I39" s="552"/>
      <c r="J39" s="609"/>
      <c r="K39" s="608"/>
      <c r="L39" s="552"/>
      <c r="M39" s="609"/>
      <c r="N39" s="608"/>
      <c r="O39" s="552"/>
      <c r="P39" s="471"/>
      <c r="Q39" s="472"/>
      <c r="R39" s="472"/>
      <c r="S39" s="472"/>
      <c r="T39" s="472"/>
      <c r="U39" s="472"/>
      <c r="V39" s="473"/>
      <c r="W39" s="145"/>
      <c r="X39" s="146"/>
      <c r="Y39" s="146"/>
      <c r="Z39" s="146"/>
      <c r="AA39" s="146"/>
      <c r="AB39" s="146"/>
      <c r="AC39" s="147"/>
      <c r="AD39" s="145"/>
      <c r="AE39" s="146"/>
      <c r="AF39" s="146"/>
      <c r="AG39" s="146"/>
      <c r="AH39" s="146"/>
      <c r="AI39" s="146"/>
      <c r="AJ39" s="147"/>
      <c r="AK39" s="145"/>
      <c r="AL39" s="146"/>
      <c r="AM39" s="146"/>
      <c r="AN39" s="146"/>
      <c r="AO39" s="146"/>
      <c r="AP39" s="146"/>
      <c r="AQ39" s="147"/>
      <c r="AR39" s="145"/>
      <c r="AS39" s="146"/>
      <c r="AT39" s="146"/>
      <c r="AU39" s="146"/>
      <c r="AV39" s="146"/>
      <c r="AW39" s="146"/>
      <c r="AX39" s="147"/>
      <c r="AY39" s="610">
        <f t="shared" si="0"/>
        <v>0</v>
      </c>
      <c r="AZ39" s="610"/>
      <c r="BA39" s="553"/>
      <c r="BB39" s="477">
        <f t="shared" si="1"/>
        <v>0</v>
      </c>
      <c r="BC39" s="611"/>
      <c r="BD39" s="612"/>
      <c r="BE39" s="613"/>
      <c r="BF39" s="614"/>
      <c r="BG39" s="615"/>
      <c r="BH39" s="613"/>
      <c r="BI39" s="614"/>
      <c r="BJ39" s="615"/>
      <c r="BK39" s="579"/>
      <c r="BL39" s="580"/>
      <c r="BM39" s="580"/>
      <c r="BN39" s="581"/>
      <c r="BO39" s="144"/>
    </row>
    <row r="40" spans="2:96" ht="21" customHeight="1">
      <c r="B40" s="482"/>
      <c r="C40" s="620"/>
      <c r="D40" s="608"/>
      <c r="E40" s="608"/>
      <c r="F40" s="608"/>
      <c r="G40" s="608"/>
      <c r="H40" s="608"/>
      <c r="I40" s="552"/>
      <c r="J40" s="609"/>
      <c r="K40" s="608"/>
      <c r="L40" s="552"/>
      <c r="M40" s="609"/>
      <c r="N40" s="608"/>
      <c r="O40" s="552"/>
      <c r="P40" s="471"/>
      <c r="Q40" s="472"/>
      <c r="R40" s="472"/>
      <c r="S40" s="472"/>
      <c r="T40" s="472"/>
      <c r="U40" s="472"/>
      <c r="V40" s="473"/>
      <c r="W40" s="145"/>
      <c r="X40" s="146"/>
      <c r="Y40" s="146"/>
      <c r="Z40" s="146"/>
      <c r="AA40" s="146"/>
      <c r="AB40" s="146"/>
      <c r="AC40" s="147"/>
      <c r="AD40" s="145"/>
      <c r="AE40" s="146"/>
      <c r="AF40" s="146"/>
      <c r="AG40" s="146"/>
      <c r="AH40" s="146"/>
      <c r="AI40" s="146"/>
      <c r="AJ40" s="147"/>
      <c r="AK40" s="145"/>
      <c r="AL40" s="146"/>
      <c r="AM40" s="146"/>
      <c r="AN40" s="146"/>
      <c r="AO40" s="146"/>
      <c r="AP40" s="146"/>
      <c r="AQ40" s="147"/>
      <c r="AR40" s="145"/>
      <c r="AS40" s="146"/>
      <c r="AT40" s="146"/>
      <c r="AU40" s="146"/>
      <c r="AV40" s="146"/>
      <c r="AW40" s="146"/>
      <c r="AX40" s="147"/>
      <c r="AY40" s="610">
        <f t="shared" si="0"/>
        <v>0</v>
      </c>
      <c r="AZ40" s="610"/>
      <c r="BA40" s="553"/>
      <c r="BB40" s="477">
        <f t="shared" si="1"/>
        <v>0</v>
      </c>
      <c r="BC40" s="611"/>
      <c r="BD40" s="612"/>
      <c r="BE40" s="613"/>
      <c r="BF40" s="614"/>
      <c r="BG40" s="615"/>
      <c r="BH40" s="613"/>
      <c r="BI40" s="614"/>
      <c r="BJ40" s="615"/>
      <c r="BK40" s="579"/>
      <c r="BL40" s="580"/>
      <c r="BM40" s="580"/>
      <c r="BN40" s="581"/>
      <c r="BO40" s="144"/>
    </row>
    <row r="41" spans="2:96" ht="21" customHeight="1">
      <c r="B41" s="482"/>
      <c r="C41" s="620"/>
      <c r="D41" s="608"/>
      <c r="E41" s="608"/>
      <c r="F41" s="608"/>
      <c r="G41" s="608"/>
      <c r="H41" s="608"/>
      <c r="I41" s="552"/>
      <c r="J41" s="609"/>
      <c r="K41" s="608"/>
      <c r="L41" s="552"/>
      <c r="M41" s="609"/>
      <c r="N41" s="608"/>
      <c r="O41" s="552"/>
      <c r="P41" s="471"/>
      <c r="Q41" s="472"/>
      <c r="R41" s="472"/>
      <c r="S41" s="472"/>
      <c r="T41" s="472"/>
      <c r="U41" s="472"/>
      <c r="V41" s="473"/>
      <c r="W41" s="145"/>
      <c r="X41" s="146"/>
      <c r="Y41" s="146"/>
      <c r="Z41" s="146"/>
      <c r="AA41" s="146"/>
      <c r="AB41" s="146"/>
      <c r="AC41" s="147"/>
      <c r="AD41" s="145"/>
      <c r="AE41" s="146"/>
      <c r="AF41" s="146"/>
      <c r="AG41" s="146"/>
      <c r="AH41" s="146"/>
      <c r="AI41" s="146"/>
      <c r="AJ41" s="147"/>
      <c r="AK41" s="145"/>
      <c r="AL41" s="146"/>
      <c r="AM41" s="146"/>
      <c r="AN41" s="146"/>
      <c r="AO41" s="146"/>
      <c r="AP41" s="146"/>
      <c r="AQ41" s="147"/>
      <c r="AR41" s="145"/>
      <c r="AS41" s="146"/>
      <c r="AT41" s="146"/>
      <c r="AU41" s="146"/>
      <c r="AV41" s="146"/>
      <c r="AW41" s="146"/>
      <c r="AX41" s="147"/>
      <c r="AY41" s="610">
        <f t="shared" si="0"/>
        <v>0</v>
      </c>
      <c r="AZ41" s="610"/>
      <c r="BA41" s="553"/>
      <c r="BB41" s="477">
        <f t="shared" si="1"/>
        <v>0</v>
      </c>
      <c r="BC41" s="611"/>
      <c r="BD41" s="612"/>
      <c r="BE41" s="613"/>
      <c r="BF41" s="614"/>
      <c r="BG41" s="615"/>
      <c r="BH41" s="613"/>
      <c r="BI41" s="614"/>
      <c r="BJ41" s="615"/>
      <c r="BK41" s="579"/>
      <c r="BL41" s="580"/>
      <c r="BM41" s="580"/>
      <c r="BN41" s="581"/>
      <c r="BO41" s="144"/>
      <c r="CC41" s="148"/>
      <c r="CD41" s="3"/>
      <c r="CE41" s="3"/>
      <c r="CF41" s="3"/>
      <c r="CG41" s="3"/>
      <c r="CH41" s="3"/>
      <c r="CI41" s="3"/>
      <c r="CJ41" s="3"/>
      <c r="CK41" s="3"/>
      <c r="CL41" s="3"/>
      <c r="CM41" s="3"/>
      <c r="CN41" s="3"/>
      <c r="CO41" s="3"/>
      <c r="CP41" s="3"/>
      <c r="CQ41" s="3"/>
      <c r="CR41" s="3"/>
    </row>
    <row r="42" spans="2:96" ht="21" customHeight="1" thickBot="1">
      <c r="B42" s="482"/>
      <c r="C42" s="620"/>
      <c r="D42" s="641"/>
      <c r="E42" s="641"/>
      <c r="F42" s="641"/>
      <c r="G42" s="641"/>
      <c r="H42" s="641"/>
      <c r="I42" s="642"/>
      <c r="J42" s="643"/>
      <c r="K42" s="641"/>
      <c r="L42" s="642"/>
      <c r="M42" s="643"/>
      <c r="N42" s="641"/>
      <c r="O42" s="642"/>
      <c r="P42" s="471"/>
      <c r="Q42" s="472"/>
      <c r="R42" s="472"/>
      <c r="S42" s="472"/>
      <c r="T42" s="472"/>
      <c r="U42" s="472"/>
      <c r="V42" s="473"/>
      <c r="W42" s="149"/>
      <c r="X42" s="150"/>
      <c r="Y42" s="150"/>
      <c r="Z42" s="150"/>
      <c r="AA42" s="150"/>
      <c r="AB42" s="150"/>
      <c r="AC42" s="151"/>
      <c r="AD42" s="149"/>
      <c r="AE42" s="150"/>
      <c r="AF42" s="150"/>
      <c r="AG42" s="150"/>
      <c r="AH42" s="150"/>
      <c r="AI42" s="150"/>
      <c r="AJ42" s="151"/>
      <c r="AK42" s="149"/>
      <c r="AL42" s="150"/>
      <c r="AM42" s="150"/>
      <c r="AN42" s="150"/>
      <c r="AO42" s="150"/>
      <c r="AP42" s="150"/>
      <c r="AQ42" s="151"/>
      <c r="AR42" s="149"/>
      <c r="AS42" s="150"/>
      <c r="AT42" s="150"/>
      <c r="AU42" s="150"/>
      <c r="AV42" s="150"/>
      <c r="AW42" s="150"/>
      <c r="AX42" s="151"/>
      <c r="AY42" s="644">
        <f t="shared" si="0"/>
        <v>0</v>
      </c>
      <c r="AZ42" s="644"/>
      <c r="BA42" s="548"/>
      <c r="BB42" s="466">
        <f t="shared" si="1"/>
        <v>0</v>
      </c>
      <c r="BC42" s="645"/>
      <c r="BD42" s="646"/>
      <c r="BE42" s="647"/>
      <c r="BF42" s="648"/>
      <c r="BG42" s="649"/>
      <c r="BH42" s="647"/>
      <c r="BI42" s="648"/>
      <c r="BJ42" s="649"/>
      <c r="BK42" s="582"/>
      <c r="BL42" s="583"/>
      <c r="BM42" s="583"/>
      <c r="BN42" s="584"/>
      <c r="BO42" s="144"/>
      <c r="CC42" s="3"/>
      <c r="CD42" s="3"/>
      <c r="CE42" s="585"/>
      <c r="CF42" s="585"/>
      <c r="CG42" s="585"/>
      <c r="CH42" s="585"/>
      <c r="CI42" s="585"/>
      <c r="CJ42" s="585"/>
      <c r="CK42" s="586"/>
      <c r="CL42" s="586"/>
      <c r="CM42" s="586"/>
      <c r="CN42" s="586"/>
      <c r="CO42" s="586"/>
      <c r="CP42" s="73"/>
      <c r="CQ42" s="73"/>
      <c r="CR42" s="73"/>
    </row>
    <row r="43" spans="2:96" ht="21" customHeight="1">
      <c r="B43" s="482"/>
      <c r="C43" s="483" t="s">
        <v>79</v>
      </c>
      <c r="D43" s="484"/>
      <c r="E43" s="485"/>
      <c r="F43" s="485"/>
      <c r="G43" s="485"/>
      <c r="H43" s="485"/>
      <c r="I43" s="485"/>
      <c r="J43" s="485"/>
      <c r="K43" s="485"/>
      <c r="L43" s="485"/>
      <c r="M43" s="485"/>
      <c r="N43" s="485"/>
      <c r="O43" s="485"/>
      <c r="P43" s="561"/>
      <c r="Q43" s="562"/>
      <c r="R43" s="562"/>
      <c r="S43" s="562"/>
      <c r="T43" s="562"/>
      <c r="U43" s="562"/>
      <c r="V43" s="563"/>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2"/>
      <c r="AS43" s="142"/>
      <c r="AT43" s="142"/>
      <c r="AU43" s="142"/>
      <c r="AV43" s="142"/>
      <c r="AW43" s="142"/>
      <c r="AX43" s="143"/>
      <c r="AY43" s="587">
        <f t="shared" si="0"/>
        <v>0</v>
      </c>
      <c r="AZ43" s="588"/>
      <c r="BA43" s="588"/>
      <c r="BB43" s="589">
        <f t="shared" si="1"/>
        <v>0</v>
      </c>
      <c r="BC43" s="589"/>
      <c r="BD43" s="589"/>
      <c r="BE43" s="590" t="e">
        <f>ROUNDDOWN(SUM(BB43:BD50)/AY60,1)</f>
        <v>#DIV/0!</v>
      </c>
      <c r="BF43" s="591"/>
      <c r="BG43" s="592"/>
      <c r="BH43" s="596">
        <f>ROUNDDOWN(SUM(BB43:BD50)/40,1)</f>
        <v>0</v>
      </c>
      <c r="BI43" s="597"/>
      <c r="BJ43" s="598"/>
      <c r="BK43" s="605"/>
      <c r="BL43" s="606"/>
      <c r="BM43" s="606"/>
      <c r="BN43" s="607"/>
      <c r="BO43" s="144"/>
      <c r="BP43" s="153"/>
      <c r="CC43" s="3"/>
      <c r="CD43" s="3"/>
      <c r="CE43" s="585"/>
      <c r="CF43" s="585"/>
      <c r="CG43" s="585"/>
      <c r="CH43" s="585"/>
      <c r="CI43" s="585"/>
      <c r="CJ43" s="585"/>
      <c r="CK43" s="586"/>
      <c r="CL43" s="586"/>
      <c r="CM43" s="586"/>
      <c r="CN43" s="586"/>
      <c r="CO43" s="586"/>
      <c r="CP43" s="73"/>
      <c r="CQ43" s="73"/>
      <c r="CR43" s="73"/>
    </row>
    <row r="44" spans="2:96" ht="21" customHeight="1">
      <c r="B44" s="482"/>
      <c r="C44" s="482"/>
      <c r="D44" s="469"/>
      <c r="E44" s="470"/>
      <c r="F44" s="470"/>
      <c r="G44" s="470"/>
      <c r="H44" s="470"/>
      <c r="I44" s="470"/>
      <c r="J44" s="470"/>
      <c r="K44" s="470"/>
      <c r="L44" s="470"/>
      <c r="M44" s="470"/>
      <c r="N44" s="470"/>
      <c r="O44" s="470"/>
      <c r="P44" s="471"/>
      <c r="Q44" s="472"/>
      <c r="R44" s="472"/>
      <c r="S44" s="472"/>
      <c r="T44" s="472"/>
      <c r="U44" s="472"/>
      <c r="V44" s="473"/>
      <c r="W44" s="145"/>
      <c r="X44" s="146"/>
      <c r="Y44" s="146"/>
      <c r="Z44" s="146"/>
      <c r="AA44" s="146"/>
      <c r="AB44" s="146"/>
      <c r="AC44" s="147"/>
      <c r="AD44" s="145"/>
      <c r="AE44" s="146"/>
      <c r="AF44" s="146"/>
      <c r="AG44" s="146"/>
      <c r="AH44" s="146"/>
      <c r="AI44" s="146"/>
      <c r="AJ44" s="147"/>
      <c r="AK44" s="145"/>
      <c r="AL44" s="146"/>
      <c r="AM44" s="146"/>
      <c r="AN44" s="146"/>
      <c r="AO44" s="146"/>
      <c r="AP44" s="146"/>
      <c r="AQ44" s="147"/>
      <c r="AR44" s="154"/>
      <c r="AS44" s="146"/>
      <c r="AT44" s="146"/>
      <c r="AU44" s="146"/>
      <c r="AV44" s="146"/>
      <c r="AW44" s="146"/>
      <c r="AX44" s="147"/>
      <c r="AY44" s="553">
        <f t="shared" si="0"/>
        <v>0</v>
      </c>
      <c r="AZ44" s="475"/>
      <c r="BA44" s="475"/>
      <c r="BB44" s="476">
        <f t="shared" si="1"/>
        <v>0</v>
      </c>
      <c r="BC44" s="476"/>
      <c r="BD44" s="476"/>
      <c r="BE44" s="565"/>
      <c r="BF44" s="566"/>
      <c r="BG44" s="567"/>
      <c r="BH44" s="599"/>
      <c r="BI44" s="600"/>
      <c r="BJ44" s="601"/>
      <c r="BK44" s="579"/>
      <c r="BL44" s="580"/>
      <c r="BM44" s="580"/>
      <c r="BN44" s="581"/>
      <c r="BO44" s="144"/>
      <c r="CC44" s="3"/>
      <c r="CD44" s="3"/>
      <c r="CE44" s="585"/>
      <c r="CF44" s="585"/>
      <c r="CG44" s="585"/>
      <c r="CH44" s="585"/>
      <c r="CI44" s="585"/>
      <c r="CJ44" s="585"/>
      <c r="CK44" s="586"/>
      <c r="CL44" s="586"/>
      <c r="CM44" s="586"/>
      <c r="CN44" s="586"/>
      <c r="CO44" s="586"/>
      <c r="CP44" s="73"/>
      <c r="CQ44" s="73"/>
      <c r="CR44" s="73"/>
    </row>
    <row r="45" spans="2:96" ht="21" customHeight="1">
      <c r="B45" s="482"/>
      <c r="C45" s="482"/>
      <c r="D45" s="469"/>
      <c r="E45" s="470"/>
      <c r="F45" s="470"/>
      <c r="G45" s="470"/>
      <c r="H45" s="470"/>
      <c r="I45" s="470"/>
      <c r="J45" s="470"/>
      <c r="K45" s="470"/>
      <c r="L45" s="470"/>
      <c r="M45" s="470"/>
      <c r="N45" s="470"/>
      <c r="O45" s="470"/>
      <c r="P45" s="471"/>
      <c r="Q45" s="472"/>
      <c r="R45" s="472"/>
      <c r="S45" s="472"/>
      <c r="T45" s="472"/>
      <c r="U45" s="472"/>
      <c r="V45" s="473"/>
      <c r="W45" s="145"/>
      <c r="X45" s="146"/>
      <c r="Y45" s="146"/>
      <c r="Z45" s="146"/>
      <c r="AA45" s="146"/>
      <c r="AB45" s="146"/>
      <c r="AC45" s="147"/>
      <c r="AD45" s="145"/>
      <c r="AE45" s="146"/>
      <c r="AF45" s="146"/>
      <c r="AG45" s="146"/>
      <c r="AH45" s="146"/>
      <c r="AI45" s="146"/>
      <c r="AJ45" s="147"/>
      <c r="AK45" s="145"/>
      <c r="AL45" s="146"/>
      <c r="AM45" s="146"/>
      <c r="AN45" s="146"/>
      <c r="AO45" s="146"/>
      <c r="AP45" s="146"/>
      <c r="AQ45" s="147"/>
      <c r="AR45" s="154"/>
      <c r="AS45" s="146"/>
      <c r="AT45" s="146"/>
      <c r="AU45" s="146"/>
      <c r="AV45" s="146"/>
      <c r="AW45" s="146"/>
      <c r="AX45" s="147"/>
      <c r="AY45" s="553">
        <f t="shared" si="0"/>
        <v>0</v>
      </c>
      <c r="AZ45" s="475"/>
      <c r="BA45" s="475"/>
      <c r="BB45" s="476">
        <f t="shared" si="1"/>
        <v>0</v>
      </c>
      <c r="BC45" s="476"/>
      <c r="BD45" s="476"/>
      <c r="BE45" s="565"/>
      <c r="BF45" s="566"/>
      <c r="BG45" s="567"/>
      <c r="BH45" s="599"/>
      <c r="BI45" s="600"/>
      <c r="BJ45" s="601"/>
      <c r="BK45" s="579"/>
      <c r="BL45" s="580"/>
      <c r="BM45" s="580"/>
      <c r="BN45" s="581"/>
      <c r="BO45" s="144"/>
      <c r="CC45" s="155"/>
      <c r="CD45" s="3"/>
      <c r="CE45" s="585"/>
      <c r="CF45" s="585"/>
      <c r="CG45" s="585"/>
      <c r="CH45" s="585"/>
      <c r="CI45" s="585"/>
      <c r="CJ45" s="585"/>
      <c r="CK45" s="586"/>
      <c r="CL45" s="586"/>
      <c r="CM45" s="586"/>
      <c r="CN45" s="586"/>
      <c r="CO45" s="586"/>
      <c r="CP45" s="73"/>
      <c r="CQ45" s="73"/>
      <c r="CR45" s="73"/>
    </row>
    <row r="46" spans="2:96" ht="21" customHeight="1">
      <c r="B46" s="482"/>
      <c r="C46" s="482"/>
      <c r="D46" s="469"/>
      <c r="E46" s="470"/>
      <c r="F46" s="470"/>
      <c r="G46" s="470"/>
      <c r="H46" s="470"/>
      <c r="I46" s="470"/>
      <c r="J46" s="470"/>
      <c r="K46" s="470"/>
      <c r="L46" s="470"/>
      <c r="M46" s="470"/>
      <c r="N46" s="470"/>
      <c r="O46" s="470"/>
      <c r="P46" s="471"/>
      <c r="Q46" s="472"/>
      <c r="R46" s="472"/>
      <c r="S46" s="472"/>
      <c r="T46" s="472"/>
      <c r="U46" s="472"/>
      <c r="V46" s="473"/>
      <c r="W46" s="145"/>
      <c r="X46" s="146"/>
      <c r="Y46" s="146"/>
      <c r="Z46" s="146"/>
      <c r="AA46" s="146"/>
      <c r="AB46" s="146"/>
      <c r="AC46" s="147"/>
      <c r="AD46" s="145"/>
      <c r="AE46" s="146"/>
      <c r="AF46" s="146"/>
      <c r="AG46" s="146"/>
      <c r="AH46" s="146"/>
      <c r="AI46" s="146"/>
      <c r="AJ46" s="147"/>
      <c r="AK46" s="145"/>
      <c r="AL46" s="146"/>
      <c r="AM46" s="146"/>
      <c r="AN46" s="146"/>
      <c r="AO46" s="146"/>
      <c r="AP46" s="146"/>
      <c r="AQ46" s="147"/>
      <c r="AR46" s="154"/>
      <c r="AS46" s="146"/>
      <c r="AT46" s="146"/>
      <c r="AU46" s="146"/>
      <c r="AV46" s="146"/>
      <c r="AW46" s="146"/>
      <c r="AX46" s="147"/>
      <c r="AY46" s="553">
        <f t="shared" si="0"/>
        <v>0</v>
      </c>
      <c r="AZ46" s="475"/>
      <c r="BA46" s="475"/>
      <c r="BB46" s="476">
        <f t="shared" si="1"/>
        <v>0</v>
      </c>
      <c r="BC46" s="476"/>
      <c r="BD46" s="476"/>
      <c r="BE46" s="565"/>
      <c r="BF46" s="566"/>
      <c r="BG46" s="567"/>
      <c r="BH46" s="599"/>
      <c r="BI46" s="600"/>
      <c r="BJ46" s="601"/>
      <c r="BK46" s="582"/>
      <c r="BL46" s="583"/>
      <c r="BM46" s="583"/>
      <c r="BN46" s="584"/>
      <c r="BO46" s="144"/>
    </row>
    <row r="47" spans="2:96" ht="21" customHeight="1">
      <c r="B47" s="482"/>
      <c r="C47" s="482"/>
      <c r="D47" s="469"/>
      <c r="E47" s="470"/>
      <c r="F47" s="470"/>
      <c r="G47" s="470"/>
      <c r="H47" s="470"/>
      <c r="I47" s="470"/>
      <c r="J47" s="470"/>
      <c r="K47" s="470"/>
      <c r="L47" s="470"/>
      <c r="M47" s="470"/>
      <c r="N47" s="470"/>
      <c r="O47" s="470"/>
      <c r="P47" s="471"/>
      <c r="Q47" s="472"/>
      <c r="R47" s="472"/>
      <c r="S47" s="472"/>
      <c r="T47" s="472"/>
      <c r="U47" s="472"/>
      <c r="V47" s="473"/>
      <c r="W47" s="145"/>
      <c r="X47" s="146"/>
      <c r="Y47" s="146"/>
      <c r="Z47" s="146"/>
      <c r="AA47" s="146"/>
      <c r="AB47" s="146"/>
      <c r="AC47" s="147"/>
      <c r="AD47" s="145"/>
      <c r="AE47" s="146"/>
      <c r="AF47" s="146"/>
      <c r="AG47" s="146"/>
      <c r="AH47" s="146"/>
      <c r="AI47" s="146"/>
      <c r="AJ47" s="147"/>
      <c r="AK47" s="145"/>
      <c r="AL47" s="146"/>
      <c r="AM47" s="146"/>
      <c r="AN47" s="146"/>
      <c r="AO47" s="146"/>
      <c r="AP47" s="146"/>
      <c r="AQ47" s="147"/>
      <c r="AR47" s="154"/>
      <c r="AS47" s="146"/>
      <c r="AT47" s="146"/>
      <c r="AU47" s="146"/>
      <c r="AV47" s="146"/>
      <c r="AW47" s="146"/>
      <c r="AX47" s="147"/>
      <c r="AY47" s="553">
        <f t="shared" si="0"/>
        <v>0</v>
      </c>
      <c r="AZ47" s="475"/>
      <c r="BA47" s="475"/>
      <c r="BB47" s="476">
        <f t="shared" si="1"/>
        <v>0</v>
      </c>
      <c r="BC47" s="476"/>
      <c r="BD47" s="476"/>
      <c r="BE47" s="565"/>
      <c r="BF47" s="566"/>
      <c r="BG47" s="567"/>
      <c r="BH47" s="599"/>
      <c r="BI47" s="600"/>
      <c r="BJ47" s="601"/>
      <c r="BK47" s="579"/>
      <c r="BL47" s="580"/>
      <c r="BM47" s="580"/>
      <c r="BN47" s="581"/>
      <c r="BO47" s="144"/>
    </row>
    <row r="48" spans="2:96" ht="21" customHeight="1">
      <c r="B48" s="482"/>
      <c r="C48" s="482"/>
      <c r="D48" s="469"/>
      <c r="E48" s="470"/>
      <c r="F48" s="470"/>
      <c r="G48" s="470"/>
      <c r="H48" s="470"/>
      <c r="I48" s="470"/>
      <c r="J48" s="470"/>
      <c r="K48" s="470"/>
      <c r="L48" s="470"/>
      <c r="M48" s="470"/>
      <c r="N48" s="470"/>
      <c r="O48" s="470"/>
      <c r="P48" s="471"/>
      <c r="Q48" s="472"/>
      <c r="R48" s="472"/>
      <c r="S48" s="472"/>
      <c r="T48" s="472"/>
      <c r="U48" s="472"/>
      <c r="V48" s="473"/>
      <c r="W48" s="145"/>
      <c r="X48" s="146"/>
      <c r="Y48" s="146"/>
      <c r="Z48" s="146"/>
      <c r="AA48" s="146"/>
      <c r="AB48" s="146"/>
      <c r="AC48" s="147"/>
      <c r="AD48" s="145"/>
      <c r="AE48" s="146"/>
      <c r="AF48" s="146"/>
      <c r="AG48" s="146"/>
      <c r="AH48" s="146"/>
      <c r="AI48" s="146"/>
      <c r="AJ48" s="147"/>
      <c r="AK48" s="145"/>
      <c r="AL48" s="146"/>
      <c r="AM48" s="146"/>
      <c r="AN48" s="146"/>
      <c r="AO48" s="146"/>
      <c r="AP48" s="146"/>
      <c r="AQ48" s="147"/>
      <c r="AR48" s="154"/>
      <c r="AS48" s="146"/>
      <c r="AT48" s="146"/>
      <c r="AU48" s="146"/>
      <c r="AV48" s="146"/>
      <c r="AW48" s="146"/>
      <c r="AX48" s="147"/>
      <c r="AY48" s="553">
        <f t="shared" si="0"/>
        <v>0</v>
      </c>
      <c r="AZ48" s="475"/>
      <c r="BA48" s="475"/>
      <c r="BB48" s="476">
        <f t="shared" si="1"/>
        <v>0</v>
      </c>
      <c r="BC48" s="476"/>
      <c r="BD48" s="476"/>
      <c r="BE48" s="565"/>
      <c r="BF48" s="566"/>
      <c r="BG48" s="567"/>
      <c r="BH48" s="599"/>
      <c r="BI48" s="600"/>
      <c r="BJ48" s="601"/>
      <c r="BK48" s="579"/>
      <c r="BL48" s="580"/>
      <c r="BM48" s="580"/>
      <c r="BN48" s="581"/>
      <c r="BO48" s="144"/>
    </row>
    <row r="49" spans="2:85" ht="21" customHeight="1">
      <c r="B49" s="482"/>
      <c r="C49" s="482"/>
      <c r="D49" s="469"/>
      <c r="E49" s="470"/>
      <c r="F49" s="470"/>
      <c r="G49" s="470"/>
      <c r="H49" s="470"/>
      <c r="I49" s="470"/>
      <c r="J49" s="470"/>
      <c r="K49" s="470"/>
      <c r="L49" s="470"/>
      <c r="M49" s="470"/>
      <c r="N49" s="470"/>
      <c r="O49" s="470"/>
      <c r="P49" s="471"/>
      <c r="Q49" s="472"/>
      <c r="R49" s="472"/>
      <c r="S49" s="472"/>
      <c r="T49" s="472"/>
      <c r="U49" s="472"/>
      <c r="V49" s="473"/>
      <c r="W49" s="145"/>
      <c r="X49" s="146"/>
      <c r="Y49" s="146"/>
      <c r="Z49" s="146"/>
      <c r="AA49" s="146"/>
      <c r="AB49" s="146"/>
      <c r="AC49" s="147"/>
      <c r="AD49" s="145"/>
      <c r="AE49" s="146"/>
      <c r="AF49" s="146"/>
      <c r="AG49" s="146"/>
      <c r="AH49" s="146"/>
      <c r="AI49" s="146"/>
      <c r="AJ49" s="147"/>
      <c r="AK49" s="145"/>
      <c r="AL49" s="146"/>
      <c r="AM49" s="146"/>
      <c r="AN49" s="146"/>
      <c r="AO49" s="146"/>
      <c r="AP49" s="146"/>
      <c r="AQ49" s="147"/>
      <c r="AR49" s="154"/>
      <c r="AS49" s="146"/>
      <c r="AT49" s="146"/>
      <c r="AU49" s="146"/>
      <c r="AV49" s="146"/>
      <c r="AW49" s="146"/>
      <c r="AX49" s="147"/>
      <c r="AY49" s="553">
        <f t="shared" si="0"/>
        <v>0</v>
      </c>
      <c r="AZ49" s="475"/>
      <c r="BA49" s="475"/>
      <c r="BB49" s="476">
        <f t="shared" si="1"/>
        <v>0</v>
      </c>
      <c r="BC49" s="476"/>
      <c r="BD49" s="476"/>
      <c r="BE49" s="565"/>
      <c r="BF49" s="566"/>
      <c r="BG49" s="567"/>
      <c r="BH49" s="599"/>
      <c r="BI49" s="600"/>
      <c r="BJ49" s="601"/>
      <c r="BK49" s="579"/>
      <c r="BL49" s="580"/>
      <c r="BM49" s="580"/>
      <c r="BN49" s="581"/>
      <c r="BO49" s="144"/>
    </row>
    <row r="50" spans="2:85" ht="21" customHeight="1" thickBot="1">
      <c r="B50" s="482"/>
      <c r="C50" s="482"/>
      <c r="D50" s="571"/>
      <c r="E50" s="572"/>
      <c r="F50" s="572"/>
      <c r="G50" s="572"/>
      <c r="H50" s="572"/>
      <c r="I50" s="572"/>
      <c r="J50" s="572"/>
      <c r="K50" s="572"/>
      <c r="L50" s="572"/>
      <c r="M50" s="572"/>
      <c r="N50" s="572"/>
      <c r="O50" s="572"/>
      <c r="P50" s="573"/>
      <c r="Q50" s="574"/>
      <c r="R50" s="574"/>
      <c r="S50" s="574"/>
      <c r="T50" s="574"/>
      <c r="U50" s="574"/>
      <c r="V50" s="575"/>
      <c r="W50" s="156"/>
      <c r="X50" s="157"/>
      <c r="Y50" s="157"/>
      <c r="Z50" s="157"/>
      <c r="AA50" s="157"/>
      <c r="AB50" s="157"/>
      <c r="AC50" s="158"/>
      <c r="AD50" s="156"/>
      <c r="AE50" s="157"/>
      <c r="AF50" s="157"/>
      <c r="AG50" s="157"/>
      <c r="AH50" s="157"/>
      <c r="AI50" s="157"/>
      <c r="AJ50" s="158"/>
      <c r="AK50" s="156"/>
      <c r="AL50" s="157"/>
      <c r="AM50" s="157"/>
      <c r="AN50" s="157"/>
      <c r="AO50" s="157"/>
      <c r="AP50" s="157"/>
      <c r="AQ50" s="158"/>
      <c r="AR50" s="159"/>
      <c r="AS50" s="157"/>
      <c r="AT50" s="157"/>
      <c r="AU50" s="157"/>
      <c r="AV50" s="157"/>
      <c r="AW50" s="157"/>
      <c r="AX50" s="158"/>
      <c r="AY50" s="576">
        <f t="shared" si="0"/>
        <v>0</v>
      </c>
      <c r="AZ50" s="577"/>
      <c r="BA50" s="577"/>
      <c r="BB50" s="578">
        <f t="shared" si="1"/>
        <v>0</v>
      </c>
      <c r="BC50" s="578"/>
      <c r="BD50" s="578"/>
      <c r="BE50" s="593"/>
      <c r="BF50" s="594"/>
      <c r="BG50" s="595"/>
      <c r="BH50" s="602"/>
      <c r="BI50" s="603"/>
      <c r="BJ50" s="604"/>
      <c r="BK50" s="557"/>
      <c r="BL50" s="558"/>
      <c r="BM50" s="558"/>
      <c r="BN50" s="559"/>
      <c r="BO50" s="144"/>
    </row>
    <row r="51" spans="2:85" ht="21" customHeight="1">
      <c r="B51" s="482"/>
      <c r="C51" s="549" t="s">
        <v>80</v>
      </c>
      <c r="D51" s="560"/>
      <c r="E51" s="485"/>
      <c r="F51" s="485"/>
      <c r="G51" s="485"/>
      <c r="H51" s="485"/>
      <c r="I51" s="485"/>
      <c r="J51" s="485"/>
      <c r="K51" s="485"/>
      <c r="L51" s="485"/>
      <c r="M51" s="485"/>
      <c r="N51" s="485"/>
      <c r="O51" s="485"/>
      <c r="P51" s="561"/>
      <c r="Q51" s="562"/>
      <c r="R51" s="562"/>
      <c r="S51" s="562"/>
      <c r="T51" s="562"/>
      <c r="U51" s="562"/>
      <c r="V51" s="563"/>
      <c r="W51" s="160"/>
      <c r="X51" s="161"/>
      <c r="Y51" s="161"/>
      <c r="Z51" s="161"/>
      <c r="AA51" s="161"/>
      <c r="AB51" s="161"/>
      <c r="AC51" s="162"/>
      <c r="AD51" s="160"/>
      <c r="AE51" s="161"/>
      <c r="AF51" s="161"/>
      <c r="AG51" s="161"/>
      <c r="AH51" s="161"/>
      <c r="AI51" s="161"/>
      <c r="AJ51" s="162"/>
      <c r="AK51" s="160"/>
      <c r="AL51" s="161"/>
      <c r="AM51" s="161"/>
      <c r="AN51" s="161"/>
      <c r="AO51" s="161"/>
      <c r="AP51" s="161"/>
      <c r="AQ51" s="162"/>
      <c r="AR51" s="160"/>
      <c r="AS51" s="161"/>
      <c r="AT51" s="161"/>
      <c r="AU51" s="161"/>
      <c r="AV51" s="161"/>
      <c r="AW51" s="161"/>
      <c r="AX51" s="162"/>
      <c r="AY51" s="564">
        <f t="shared" si="0"/>
        <v>0</v>
      </c>
      <c r="AZ51" s="489"/>
      <c r="BA51" s="489"/>
      <c r="BB51" s="490">
        <f t="shared" si="1"/>
        <v>0</v>
      </c>
      <c r="BC51" s="490"/>
      <c r="BD51" s="490"/>
      <c r="BE51" s="565" t="e">
        <f>ROUNDDOWN(SUM(BB51:BD57)/AY60,1)</f>
        <v>#DIV/0!</v>
      </c>
      <c r="BF51" s="566"/>
      <c r="BG51" s="567"/>
      <c r="BH51" s="568">
        <f>ROUNDDOWN(SUM(BB51:BD57)/40,1)</f>
        <v>0</v>
      </c>
      <c r="BI51" s="569"/>
      <c r="BJ51" s="570"/>
      <c r="BK51" s="554"/>
      <c r="BL51" s="555"/>
      <c r="BM51" s="555"/>
      <c r="BN51" s="556"/>
      <c r="BO51" s="144"/>
    </row>
    <row r="52" spans="2:85" ht="21" customHeight="1">
      <c r="B52" s="482"/>
      <c r="C52" s="550"/>
      <c r="D52" s="552"/>
      <c r="E52" s="470"/>
      <c r="F52" s="470"/>
      <c r="G52" s="470"/>
      <c r="H52" s="470"/>
      <c r="I52" s="470"/>
      <c r="J52" s="470"/>
      <c r="K52" s="470"/>
      <c r="L52" s="470"/>
      <c r="M52" s="470"/>
      <c r="N52" s="470"/>
      <c r="O52" s="470"/>
      <c r="P52" s="471"/>
      <c r="Q52" s="472"/>
      <c r="R52" s="472"/>
      <c r="S52" s="472"/>
      <c r="T52" s="472"/>
      <c r="U52" s="472"/>
      <c r="V52" s="473"/>
      <c r="W52" s="145"/>
      <c r="X52" s="146"/>
      <c r="Y52" s="146"/>
      <c r="Z52" s="146"/>
      <c r="AA52" s="146"/>
      <c r="AB52" s="146"/>
      <c r="AC52" s="147"/>
      <c r="AD52" s="145"/>
      <c r="AE52" s="146"/>
      <c r="AF52" s="146"/>
      <c r="AG52" s="146"/>
      <c r="AH52" s="146"/>
      <c r="AI52" s="146"/>
      <c r="AJ52" s="147"/>
      <c r="AK52" s="145"/>
      <c r="AL52" s="146"/>
      <c r="AM52" s="146"/>
      <c r="AN52" s="146"/>
      <c r="AO52" s="146"/>
      <c r="AP52" s="146"/>
      <c r="AQ52" s="147"/>
      <c r="AR52" s="145"/>
      <c r="AS52" s="146"/>
      <c r="AT52" s="146"/>
      <c r="AU52" s="146"/>
      <c r="AV52" s="146"/>
      <c r="AW52" s="146"/>
      <c r="AX52" s="147"/>
      <c r="AY52" s="553">
        <f t="shared" si="0"/>
        <v>0</v>
      </c>
      <c r="AZ52" s="475"/>
      <c r="BA52" s="475"/>
      <c r="BB52" s="476">
        <f t="shared" si="1"/>
        <v>0</v>
      </c>
      <c r="BC52" s="476"/>
      <c r="BD52" s="476"/>
      <c r="BE52" s="565"/>
      <c r="BF52" s="566"/>
      <c r="BG52" s="567"/>
      <c r="BH52" s="568"/>
      <c r="BI52" s="569"/>
      <c r="BJ52" s="570"/>
      <c r="BK52" s="456"/>
      <c r="BL52" s="456"/>
      <c r="BM52" s="456"/>
      <c r="BN52" s="457"/>
      <c r="BO52" s="144"/>
    </row>
    <row r="53" spans="2:85" ht="21" customHeight="1">
      <c r="B53" s="482"/>
      <c r="C53" s="550"/>
      <c r="D53" s="552"/>
      <c r="E53" s="470"/>
      <c r="F53" s="470"/>
      <c r="G53" s="470"/>
      <c r="H53" s="470"/>
      <c r="I53" s="470"/>
      <c r="J53" s="470"/>
      <c r="K53" s="470"/>
      <c r="L53" s="470"/>
      <c r="M53" s="470"/>
      <c r="N53" s="470"/>
      <c r="O53" s="470"/>
      <c r="P53" s="471"/>
      <c r="Q53" s="472"/>
      <c r="R53" s="472"/>
      <c r="S53" s="472"/>
      <c r="T53" s="472"/>
      <c r="U53" s="472"/>
      <c r="V53" s="473"/>
      <c r="W53" s="145"/>
      <c r="X53" s="146"/>
      <c r="Y53" s="146"/>
      <c r="Z53" s="146"/>
      <c r="AA53" s="146"/>
      <c r="AB53" s="146"/>
      <c r="AC53" s="147"/>
      <c r="AD53" s="145"/>
      <c r="AE53" s="146"/>
      <c r="AF53" s="146"/>
      <c r="AG53" s="146"/>
      <c r="AH53" s="146"/>
      <c r="AI53" s="146"/>
      <c r="AJ53" s="147"/>
      <c r="AK53" s="145"/>
      <c r="AL53" s="146"/>
      <c r="AM53" s="146"/>
      <c r="AN53" s="146"/>
      <c r="AO53" s="146"/>
      <c r="AP53" s="146"/>
      <c r="AQ53" s="147"/>
      <c r="AR53" s="145"/>
      <c r="AS53" s="146"/>
      <c r="AT53" s="146"/>
      <c r="AU53" s="146"/>
      <c r="AV53" s="146"/>
      <c r="AW53" s="146"/>
      <c r="AX53" s="147"/>
      <c r="AY53" s="553">
        <f t="shared" si="0"/>
        <v>0</v>
      </c>
      <c r="AZ53" s="475"/>
      <c r="BA53" s="475"/>
      <c r="BB53" s="476">
        <f t="shared" si="1"/>
        <v>0</v>
      </c>
      <c r="BC53" s="476"/>
      <c r="BD53" s="476"/>
      <c r="BE53" s="565"/>
      <c r="BF53" s="566"/>
      <c r="BG53" s="567"/>
      <c r="BH53" s="568"/>
      <c r="BI53" s="569"/>
      <c r="BJ53" s="570"/>
      <c r="BK53" s="456"/>
      <c r="BL53" s="456"/>
      <c r="BM53" s="456"/>
      <c r="BN53" s="457"/>
      <c r="BO53" s="144"/>
    </row>
    <row r="54" spans="2:85" ht="21" customHeight="1">
      <c r="B54" s="482"/>
      <c r="C54" s="550"/>
      <c r="D54" s="552"/>
      <c r="E54" s="470"/>
      <c r="F54" s="470"/>
      <c r="G54" s="470"/>
      <c r="H54" s="470"/>
      <c r="I54" s="470"/>
      <c r="J54" s="470"/>
      <c r="K54" s="470"/>
      <c r="L54" s="470"/>
      <c r="M54" s="470"/>
      <c r="N54" s="470"/>
      <c r="O54" s="470"/>
      <c r="P54" s="471"/>
      <c r="Q54" s="472"/>
      <c r="R54" s="472"/>
      <c r="S54" s="472"/>
      <c r="T54" s="472"/>
      <c r="U54" s="472"/>
      <c r="V54" s="473"/>
      <c r="W54" s="145"/>
      <c r="X54" s="146"/>
      <c r="Y54" s="146"/>
      <c r="Z54" s="146"/>
      <c r="AA54" s="146"/>
      <c r="AB54" s="146"/>
      <c r="AC54" s="147"/>
      <c r="AD54" s="145"/>
      <c r="AE54" s="146"/>
      <c r="AF54" s="146"/>
      <c r="AG54" s="146"/>
      <c r="AH54" s="146"/>
      <c r="AI54" s="146"/>
      <c r="AJ54" s="147"/>
      <c r="AK54" s="145"/>
      <c r="AL54" s="146"/>
      <c r="AM54" s="146"/>
      <c r="AN54" s="146"/>
      <c r="AO54" s="146"/>
      <c r="AP54" s="146"/>
      <c r="AQ54" s="147"/>
      <c r="AR54" s="145"/>
      <c r="AS54" s="146"/>
      <c r="AT54" s="146"/>
      <c r="AU54" s="146"/>
      <c r="AV54" s="146"/>
      <c r="AW54" s="146"/>
      <c r="AX54" s="147"/>
      <c r="AY54" s="553">
        <f t="shared" si="0"/>
        <v>0</v>
      </c>
      <c r="AZ54" s="475"/>
      <c r="BA54" s="475"/>
      <c r="BB54" s="476">
        <f t="shared" si="1"/>
        <v>0</v>
      </c>
      <c r="BC54" s="476"/>
      <c r="BD54" s="476"/>
      <c r="BE54" s="565"/>
      <c r="BF54" s="566"/>
      <c r="BG54" s="567"/>
      <c r="BH54" s="568"/>
      <c r="BI54" s="569"/>
      <c r="BJ54" s="570"/>
      <c r="BK54" s="456"/>
      <c r="BL54" s="456"/>
      <c r="BM54" s="456"/>
      <c r="BN54" s="457"/>
    </row>
    <row r="55" spans="2:85" ht="21" customHeight="1">
      <c r="B55" s="482"/>
      <c r="C55" s="550"/>
      <c r="D55" s="552"/>
      <c r="E55" s="470"/>
      <c r="F55" s="470"/>
      <c r="G55" s="470"/>
      <c r="H55" s="470"/>
      <c r="I55" s="470"/>
      <c r="J55" s="470"/>
      <c r="K55" s="470"/>
      <c r="L55" s="470"/>
      <c r="M55" s="470"/>
      <c r="N55" s="470"/>
      <c r="O55" s="470"/>
      <c r="P55" s="471"/>
      <c r="Q55" s="472"/>
      <c r="R55" s="472"/>
      <c r="S55" s="472"/>
      <c r="T55" s="472"/>
      <c r="U55" s="472"/>
      <c r="V55" s="473"/>
      <c r="W55" s="145"/>
      <c r="X55" s="146"/>
      <c r="Y55" s="146"/>
      <c r="Z55" s="146"/>
      <c r="AA55" s="146"/>
      <c r="AB55" s="146"/>
      <c r="AC55" s="147"/>
      <c r="AD55" s="145"/>
      <c r="AE55" s="146"/>
      <c r="AF55" s="146"/>
      <c r="AG55" s="146"/>
      <c r="AH55" s="146"/>
      <c r="AI55" s="146"/>
      <c r="AJ55" s="147"/>
      <c r="AK55" s="145"/>
      <c r="AL55" s="146"/>
      <c r="AM55" s="146"/>
      <c r="AN55" s="146"/>
      <c r="AO55" s="146"/>
      <c r="AP55" s="146"/>
      <c r="AQ55" s="147"/>
      <c r="AR55" s="145"/>
      <c r="AS55" s="146"/>
      <c r="AT55" s="146"/>
      <c r="AU55" s="146"/>
      <c r="AV55" s="146"/>
      <c r="AW55" s="146"/>
      <c r="AX55" s="147"/>
      <c r="AY55" s="553">
        <f t="shared" si="0"/>
        <v>0</v>
      </c>
      <c r="AZ55" s="475"/>
      <c r="BA55" s="475"/>
      <c r="BB55" s="476">
        <f t="shared" si="1"/>
        <v>0</v>
      </c>
      <c r="BC55" s="476"/>
      <c r="BD55" s="476"/>
      <c r="BE55" s="565"/>
      <c r="BF55" s="566"/>
      <c r="BG55" s="567"/>
      <c r="BH55" s="568"/>
      <c r="BI55" s="569"/>
      <c r="BJ55" s="570"/>
      <c r="BK55" s="456"/>
      <c r="BL55" s="456"/>
      <c r="BM55" s="456"/>
      <c r="BN55" s="457"/>
      <c r="CE55" s="1"/>
      <c r="CF55" s="1"/>
      <c r="CG55" s="1"/>
    </row>
    <row r="56" spans="2:85" ht="21" customHeight="1">
      <c r="B56" s="482"/>
      <c r="C56" s="550"/>
      <c r="D56" s="552"/>
      <c r="E56" s="470"/>
      <c r="F56" s="470"/>
      <c r="G56" s="470"/>
      <c r="H56" s="470"/>
      <c r="I56" s="470"/>
      <c r="J56" s="470"/>
      <c r="K56" s="470"/>
      <c r="L56" s="470"/>
      <c r="M56" s="470"/>
      <c r="N56" s="470"/>
      <c r="O56" s="470"/>
      <c r="P56" s="471"/>
      <c r="Q56" s="472"/>
      <c r="R56" s="472"/>
      <c r="S56" s="472"/>
      <c r="T56" s="472"/>
      <c r="U56" s="472"/>
      <c r="V56" s="473"/>
      <c r="W56" s="145"/>
      <c r="X56" s="146"/>
      <c r="Y56" s="146"/>
      <c r="Z56" s="146"/>
      <c r="AA56" s="146"/>
      <c r="AB56" s="146"/>
      <c r="AC56" s="147"/>
      <c r="AD56" s="145"/>
      <c r="AE56" s="146"/>
      <c r="AF56" s="146"/>
      <c r="AG56" s="146"/>
      <c r="AH56" s="146"/>
      <c r="AI56" s="146"/>
      <c r="AJ56" s="147"/>
      <c r="AK56" s="145"/>
      <c r="AL56" s="146"/>
      <c r="AM56" s="146"/>
      <c r="AN56" s="146"/>
      <c r="AO56" s="146"/>
      <c r="AP56" s="146"/>
      <c r="AQ56" s="147"/>
      <c r="AR56" s="145"/>
      <c r="AS56" s="146"/>
      <c r="AT56" s="146"/>
      <c r="AU56" s="146"/>
      <c r="AV56" s="146"/>
      <c r="AW56" s="146"/>
      <c r="AX56" s="147"/>
      <c r="AY56" s="553">
        <f t="shared" si="0"/>
        <v>0</v>
      </c>
      <c r="AZ56" s="475"/>
      <c r="BA56" s="475"/>
      <c r="BB56" s="476">
        <f t="shared" si="1"/>
        <v>0</v>
      </c>
      <c r="BC56" s="476"/>
      <c r="BD56" s="476"/>
      <c r="BE56" s="565"/>
      <c r="BF56" s="566"/>
      <c r="BG56" s="567"/>
      <c r="BH56" s="568"/>
      <c r="BI56" s="569"/>
      <c r="BJ56" s="570"/>
      <c r="BK56" s="456"/>
      <c r="BL56" s="456"/>
      <c r="BM56" s="456"/>
      <c r="BN56" s="457"/>
      <c r="CE56" s="1"/>
      <c r="CF56" s="1"/>
      <c r="CG56" s="1"/>
    </row>
    <row r="57" spans="2:85" ht="21" customHeight="1" thickBot="1">
      <c r="B57" s="482"/>
      <c r="C57" s="551"/>
      <c r="D57" s="546"/>
      <c r="E57" s="547"/>
      <c r="F57" s="547"/>
      <c r="G57" s="547"/>
      <c r="H57" s="547"/>
      <c r="I57" s="547"/>
      <c r="J57" s="459"/>
      <c r="K57" s="459"/>
      <c r="L57" s="459"/>
      <c r="M57" s="459"/>
      <c r="N57" s="459"/>
      <c r="O57" s="459"/>
      <c r="P57" s="460"/>
      <c r="Q57" s="461"/>
      <c r="R57" s="461"/>
      <c r="S57" s="461"/>
      <c r="T57" s="461"/>
      <c r="U57" s="461"/>
      <c r="V57" s="462"/>
      <c r="W57" s="156"/>
      <c r="X57" s="157"/>
      <c r="Y57" s="157"/>
      <c r="Z57" s="157"/>
      <c r="AA57" s="157"/>
      <c r="AB57" s="157"/>
      <c r="AC57" s="158"/>
      <c r="AD57" s="156"/>
      <c r="AE57" s="157"/>
      <c r="AF57" s="157"/>
      <c r="AG57" s="157"/>
      <c r="AH57" s="157"/>
      <c r="AI57" s="157"/>
      <c r="AJ57" s="158"/>
      <c r="AK57" s="156"/>
      <c r="AL57" s="157"/>
      <c r="AM57" s="157"/>
      <c r="AN57" s="157"/>
      <c r="AO57" s="157"/>
      <c r="AP57" s="157"/>
      <c r="AQ57" s="158"/>
      <c r="AR57" s="156"/>
      <c r="AS57" s="157"/>
      <c r="AT57" s="157"/>
      <c r="AU57" s="157"/>
      <c r="AV57" s="157"/>
      <c r="AW57" s="157"/>
      <c r="AX57" s="158"/>
      <c r="AY57" s="548">
        <f t="shared" si="0"/>
        <v>0</v>
      </c>
      <c r="AZ57" s="464"/>
      <c r="BA57" s="464"/>
      <c r="BB57" s="465">
        <f t="shared" si="1"/>
        <v>0</v>
      </c>
      <c r="BC57" s="465"/>
      <c r="BD57" s="465"/>
      <c r="BE57" s="565"/>
      <c r="BF57" s="566"/>
      <c r="BG57" s="567"/>
      <c r="BH57" s="568"/>
      <c r="BI57" s="569"/>
      <c r="BJ57" s="570"/>
      <c r="BK57" s="467"/>
      <c r="BL57" s="467"/>
      <c r="BM57" s="467"/>
      <c r="BN57" s="468"/>
    </row>
    <row r="58" spans="2:85" ht="21" customHeight="1" thickBot="1">
      <c r="B58" s="482"/>
      <c r="C58" s="495" t="s">
        <v>81</v>
      </c>
      <c r="D58" s="496"/>
      <c r="E58" s="496"/>
      <c r="F58" s="496"/>
      <c r="G58" s="496"/>
      <c r="H58" s="496"/>
      <c r="I58" s="496"/>
      <c r="J58" s="496"/>
      <c r="K58" s="496"/>
      <c r="L58" s="496"/>
      <c r="M58" s="496"/>
      <c r="N58" s="496"/>
      <c r="O58" s="496"/>
      <c r="P58" s="496"/>
      <c r="Q58" s="496"/>
      <c r="R58" s="496"/>
      <c r="S58" s="496"/>
      <c r="T58" s="496"/>
      <c r="U58" s="496"/>
      <c r="V58" s="497"/>
      <c r="W58" s="163">
        <f t="shared" ref="W58:AX58" si="2">SUM(W43:W57)</f>
        <v>0</v>
      </c>
      <c r="X58" s="164">
        <f t="shared" si="2"/>
        <v>0</v>
      </c>
      <c r="Y58" s="164">
        <f t="shared" si="2"/>
        <v>0</v>
      </c>
      <c r="Z58" s="164">
        <f t="shared" si="2"/>
        <v>0</v>
      </c>
      <c r="AA58" s="164">
        <f t="shared" si="2"/>
        <v>0</v>
      </c>
      <c r="AB58" s="164">
        <f t="shared" si="2"/>
        <v>0</v>
      </c>
      <c r="AC58" s="165">
        <f t="shared" si="2"/>
        <v>0</v>
      </c>
      <c r="AD58" s="163">
        <f t="shared" si="2"/>
        <v>0</v>
      </c>
      <c r="AE58" s="164">
        <f t="shared" si="2"/>
        <v>0</v>
      </c>
      <c r="AF58" s="164">
        <f t="shared" si="2"/>
        <v>0</v>
      </c>
      <c r="AG58" s="164">
        <f t="shared" si="2"/>
        <v>0</v>
      </c>
      <c r="AH58" s="164">
        <f t="shared" si="2"/>
        <v>0</v>
      </c>
      <c r="AI58" s="164">
        <f t="shared" si="2"/>
        <v>0</v>
      </c>
      <c r="AJ58" s="165">
        <f t="shared" si="2"/>
        <v>0</v>
      </c>
      <c r="AK58" s="163">
        <f t="shared" si="2"/>
        <v>0</v>
      </c>
      <c r="AL58" s="164">
        <f t="shared" si="2"/>
        <v>0</v>
      </c>
      <c r="AM58" s="164">
        <f t="shared" si="2"/>
        <v>0</v>
      </c>
      <c r="AN58" s="164">
        <f t="shared" si="2"/>
        <v>0</v>
      </c>
      <c r="AO58" s="164">
        <f t="shared" si="2"/>
        <v>0</v>
      </c>
      <c r="AP58" s="164">
        <f t="shared" si="2"/>
        <v>0</v>
      </c>
      <c r="AQ58" s="165">
        <f t="shared" si="2"/>
        <v>0</v>
      </c>
      <c r="AR58" s="163">
        <f t="shared" si="2"/>
        <v>0</v>
      </c>
      <c r="AS58" s="164">
        <f t="shared" si="2"/>
        <v>0</v>
      </c>
      <c r="AT58" s="164">
        <f t="shared" si="2"/>
        <v>0</v>
      </c>
      <c r="AU58" s="164">
        <f t="shared" si="2"/>
        <v>0</v>
      </c>
      <c r="AV58" s="164">
        <f t="shared" si="2"/>
        <v>0</v>
      </c>
      <c r="AW58" s="164">
        <f t="shared" si="2"/>
        <v>0</v>
      </c>
      <c r="AX58" s="165">
        <f t="shared" si="2"/>
        <v>0</v>
      </c>
      <c r="AY58" s="533">
        <f>SUM(AY37:BA53)</f>
        <v>0</v>
      </c>
      <c r="AZ58" s="534"/>
      <c r="BA58" s="534"/>
      <c r="BB58" s="535">
        <f>SUM($BB$43:$BD$57)</f>
        <v>0</v>
      </c>
      <c r="BC58" s="535"/>
      <c r="BD58" s="535"/>
      <c r="BE58" s="543" t="e">
        <f>SUM(BE43:BG57)</f>
        <v>#DIV/0!</v>
      </c>
      <c r="BF58" s="543"/>
      <c r="BG58" s="543"/>
      <c r="BH58" s="544">
        <f>SUM(BH43:BJ57)</f>
        <v>0</v>
      </c>
      <c r="BI58" s="545"/>
      <c r="BJ58" s="545"/>
      <c r="BK58" s="541"/>
      <c r="BL58" s="541"/>
      <c r="BM58" s="541"/>
      <c r="BN58" s="542"/>
    </row>
    <row r="59" spans="2:85" ht="21" customHeight="1" thickBot="1">
      <c r="B59" s="631"/>
      <c r="C59" s="495" t="s">
        <v>82</v>
      </c>
      <c r="D59" s="496"/>
      <c r="E59" s="496"/>
      <c r="F59" s="496"/>
      <c r="G59" s="496"/>
      <c r="H59" s="496"/>
      <c r="I59" s="496"/>
      <c r="J59" s="496"/>
      <c r="K59" s="496"/>
      <c r="L59" s="496"/>
      <c r="M59" s="496"/>
      <c r="N59" s="496"/>
      <c r="O59" s="496"/>
      <c r="P59" s="496"/>
      <c r="Q59" s="496"/>
      <c r="R59" s="496"/>
      <c r="S59" s="496"/>
      <c r="T59" s="496"/>
      <c r="U59" s="496"/>
      <c r="V59" s="497"/>
      <c r="W59" s="166">
        <f t="shared" ref="W59:AM59" si="3">SUM(W37:W54)</f>
        <v>0</v>
      </c>
      <c r="X59" s="167">
        <f t="shared" si="3"/>
        <v>0</v>
      </c>
      <c r="Y59" s="167">
        <f t="shared" si="3"/>
        <v>0</v>
      </c>
      <c r="Z59" s="167">
        <f t="shared" si="3"/>
        <v>0</v>
      </c>
      <c r="AA59" s="167">
        <f t="shared" si="3"/>
        <v>0</v>
      </c>
      <c r="AB59" s="167">
        <f t="shared" si="3"/>
        <v>0</v>
      </c>
      <c r="AC59" s="168">
        <f t="shared" si="3"/>
        <v>0</v>
      </c>
      <c r="AD59" s="166">
        <f t="shared" si="3"/>
        <v>0</v>
      </c>
      <c r="AE59" s="167">
        <f t="shared" si="3"/>
        <v>0</v>
      </c>
      <c r="AF59" s="167">
        <f t="shared" si="3"/>
        <v>0</v>
      </c>
      <c r="AG59" s="167">
        <f t="shared" si="3"/>
        <v>0</v>
      </c>
      <c r="AH59" s="167">
        <f t="shared" si="3"/>
        <v>0</v>
      </c>
      <c r="AI59" s="167">
        <f t="shared" si="3"/>
        <v>0</v>
      </c>
      <c r="AJ59" s="168">
        <f t="shared" si="3"/>
        <v>0</v>
      </c>
      <c r="AK59" s="166">
        <f t="shared" si="3"/>
        <v>0</v>
      </c>
      <c r="AL59" s="167">
        <f t="shared" si="3"/>
        <v>0</v>
      </c>
      <c r="AM59" s="167">
        <f t="shared" si="3"/>
        <v>0</v>
      </c>
      <c r="AN59" s="167">
        <f>SUM(AN37:AN55)</f>
        <v>0</v>
      </c>
      <c r="AO59" s="167">
        <f t="shared" ref="AO59:AX59" si="4">SUM(AO37:AO54)</f>
        <v>0</v>
      </c>
      <c r="AP59" s="167">
        <f t="shared" si="4"/>
        <v>0</v>
      </c>
      <c r="AQ59" s="168">
        <f t="shared" si="4"/>
        <v>0</v>
      </c>
      <c r="AR59" s="166">
        <f t="shared" si="4"/>
        <v>0</v>
      </c>
      <c r="AS59" s="167">
        <f t="shared" si="4"/>
        <v>0</v>
      </c>
      <c r="AT59" s="167">
        <f t="shared" si="4"/>
        <v>0</v>
      </c>
      <c r="AU59" s="167">
        <f t="shared" si="4"/>
        <v>0</v>
      </c>
      <c r="AV59" s="167">
        <f t="shared" si="4"/>
        <v>0</v>
      </c>
      <c r="AW59" s="167">
        <f t="shared" si="4"/>
        <v>0</v>
      </c>
      <c r="AX59" s="168">
        <f t="shared" si="4"/>
        <v>0</v>
      </c>
      <c r="AY59" s="533">
        <f>SUM(AY38:BA54)</f>
        <v>0</v>
      </c>
      <c r="AZ59" s="534"/>
      <c r="BA59" s="534"/>
      <c r="BB59" s="535">
        <f>SUM($BB$37:$BD$57)</f>
        <v>0</v>
      </c>
      <c r="BC59" s="535"/>
      <c r="BD59" s="535"/>
      <c r="BE59" s="536"/>
      <c r="BF59" s="537"/>
      <c r="BG59" s="538"/>
      <c r="BH59" s="539"/>
      <c r="BI59" s="540"/>
      <c r="BJ59" s="540"/>
      <c r="BK59" s="541"/>
      <c r="BL59" s="541"/>
      <c r="BM59" s="541"/>
      <c r="BN59" s="542"/>
    </row>
    <row r="60" spans="2:85" ht="21" customHeight="1" thickBot="1">
      <c r="B60" s="169" t="s">
        <v>83</v>
      </c>
      <c r="C60" s="170"/>
      <c r="D60" s="171"/>
      <c r="E60" s="172"/>
      <c r="F60" s="172"/>
      <c r="G60" s="172"/>
      <c r="H60" s="172"/>
      <c r="I60" s="172"/>
      <c r="J60" s="172"/>
      <c r="K60" s="172"/>
      <c r="L60" s="172"/>
      <c r="M60" s="172"/>
      <c r="N60" s="172"/>
      <c r="O60" s="172"/>
      <c r="P60" s="172"/>
      <c r="Q60" s="172"/>
      <c r="R60" s="172"/>
      <c r="S60" s="172"/>
      <c r="T60" s="172"/>
      <c r="U60" s="172"/>
      <c r="V60" s="172"/>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73"/>
      <c r="AY60" s="505"/>
      <c r="AZ60" s="506"/>
      <c r="BA60" s="506"/>
      <c r="BB60" s="506"/>
      <c r="BC60" s="506"/>
      <c r="BD60" s="506"/>
      <c r="BE60" s="506"/>
      <c r="BF60" s="506"/>
      <c r="BG60" s="506"/>
      <c r="BH60" s="506"/>
      <c r="BI60" s="506"/>
      <c r="BJ60" s="506"/>
      <c r="BK60" s="506"/>
      <c r="BL60" s="506"/>
      <c r="BM60" s="506"/>
      <c r="BN60" s="507"/>
    </row>
    <row r="61" spans="2:85" ht="21" customHeight="1">
      <c r="G61" s="2"/>
    </row>
    <row r="62" spans="2:85" ht="21" customHeight="1" thickBot="1">
      <c r="B62" s="20" t="s">
        <v>84</v>
      </c>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65"/>
      <c r="BB62" s="76"/>
      <c r="BC62" s="65"/>
      <c r="BD62" s="65"/>
      <c r="BE62" s="76"/>
      <c r="BF62" s="65"/>
      <c r="BG62" s="76"/>
      <c r="BH62" s="76"/>
      <c r="BI62" s="76"/>
      <c r="BJ62" s="76"/>
      <c r="BK62" s="76"/>
      <c r="BL62" s="76"/>
      <c r="BM62" s="76"/>
      <c r="BN62" s="76"/>
    </row>
    <row r="63" spans="2:85" ht="21" customHeight="1" thickBot="1">
      <c r="B63" s="508"/>
      <c r="C63" s="129"/>
      <c r="D63" s="510" t="s">
        <v>58</v>
      </c>
      <c r="E63" s="510"/>
      <c r="F63" s="510"/>
      <c r="G63" s="510"/>
      <c r="H63" s="510"/>
      <c r="I63" s="511"/>
      <c r="J63" s="514" t="s">
        <v>59</v>
      </c>
      <c r="K63" s="515"/>
      <c r="L63" s="515"/>
      <c r="M63" s="515"/>
      <c r="N63" s="515"/>
      <c r="O63" s="516"/>
      <c r="P63" s="520" t="s">
        <v>60</v>
      </c>
      <c r="Q63" s="510"/>
      <c r="R63" s="510"/>
      <c r="S63" s="510"/>
      <c r="T63" s="510"/>
      <c r="U63" s="510"/>
      <c r="V63" s="521"/>
      <c r="W63" s="524" t="s">
        <v>61</v>
      </c>
      <c r="X63" s="525"/>
      <c r="Y63" s="525"/>
      <c r="Z63" s="525"/>
      <c r="AA63" s="525"/>
      <c r="AB63" s="525"/>
      <c r="AC63" s="526"/>
      <c r="AD63" s="524" t="s">
        <v>62</v>
      </c>
      <c r="AE63" s="525"/>
      <c r="AF63" s="525"/>
      <c r="AG63" s="525"/>
      <c r="AH63" s="525"/>
      <c r="AI63" s="525"/>
      <c r="AJ63" s="526"/>
      <c r="AK63" s="524" t="s">
        <v>63</v>
      </c>
      <c r="AL63" s="525"/>
      <c r="AM63" s="525"/>
      <c r="AN63" s="525"/>
      <c r="AO63" s="525"/>
      <c r="AP63" s="525"/>
      <c r="AQ63" s="526"/>
      <c r="AR63" s="508" t="s">
        <v>64</v>
      </c>
      <c r="AS63" s="510"/>
      <c r="AT63" s="510"/>
      <c r="AU63" s="510"/>
      <c r="AV63" s="510"/>
      <c r="AW63" s="510"/>
      <c r="AX63" s="510"/>
      <c r="AY63" s="527" t="s">
        <v>65</v>
      </c>
      <c r="AZ63" s="528"/>
      <c r="BA63" s="528"/>
      <c r="BB63" s="528" t="s">
        <v>66</v>
      </c>
      <c r="BC63" s="528"/>
      <c r="BD63" s="528"/>
      <c r="BE63" s="528" t="s">
        <v>68</v>
      </c>
      <c r="BF63" s="528"/>
      <c r="BG63" s="528"/>
      <c r="BH63" s="528"/>
      <c r="BI63" s="528"/>
      <c r="BJ63" s="528"/>
      <c r="BK63" s="525" t="s">
        <v>69</v>
      </c>
      <c r="BL63" s="525"/>
      <c r="BM63" s="525"/>
      <c r="BN63" s="526"/>
    </row>
    <row r="64" spans="2:85" ht="21" customHeight="1" thickBot="1">
      <c r="B64" s="509"/>
      <c r="C64" s="130"/>
      <c r="D64" s="512"/>
      <c r="E64" s="512"/>
      <c r="F64" s="512"/>
      <c r="G64" s="512"/>
      <c r="H64" s="512"/>
      <c r="I64" s="513"/>
      <c r="J64" s="517"/>
      <c r="K64" s="518"/>
      <c r="L64" s="518"/>
      <c r="M64" s="518"/>
      <c r="N64" s="518"/>
      <c r="O64" s="519"/>
      <c r="P64" s="522"/>
      <c r="Q64" s="512"/>
      <c r="R64" s="512"/>
      <c r="S64" s="512"/>
      <c r="T64" s="512"/>
      <c r="U64" s="512"/>
      <c r="V64" s="523"/>
      <c r="W64" s="131"/>
      <c r="X64" s="132"/>
      <c r="Y64" s="132"/>
      <c r="Z64" s="132"/>
      <c r="AA64" s="132"/>
      <c r="AB64" s="132"/>
      <c r="AC64" s="133"/>
      <c r="AD64" s="131"/>
      <c r="AE64" s="132"/>
      <c r="AF64" s="132"/>
      <c r="AG64" s="132"/>
      <c r="AH64" s="132"/>
      <c r="AI64" s="132"/>
      <c r="AJ64" s="133"/>
      <c r="AK64" s="131"/>
      <c r="AL64" s="132"/>
      <c r="AM64" s="132"/>
      <c r="AN64" s="132"/>
      <c r="AO64" s="132"/>
      <c r="AP64" s="132"/>
      <c r="AQ64" s="133"/>
      <c r="AR64" s="134"/>
      <c r="AS64" s="135"/>
      <c r="AT64" s="135"/>
      <c r="AU64" s="135"/>
      <c r="AV64" s="135"/>
      <c r="AW64" s="135"/>
      <c r="AX64" s="174"/>
      <c r="AY64" s="529"/>
      <c r="AZ64" s="530"/>
      <c r="BA64" s="530"/>
      <c r="BB64" s="530"/>
      <c r="BC64" s="530"/>
      <c r="BD64" s="530"/>
      <c r="BE64" s="530"/>
      <c r="BF64" s="530"/>
      <c r="BG64" s="530"/>
      <c r="BH64" s="530"/>
      <c r="BI64" s="530"/>
      <c r="BJ64" s="530"/>
      <c r="BK64" s="531"/>
      <c r="BL64" s="531"/>
      <c r="BM64" s="531"/>
      <c r="BN64" s="532"/>
    </row>
    <row r="65" spans="2:66" ht="21" customHeight="1">
      <c r="B65" s="482"/>
      <c r="C65" s="483" t="s">
        <v>85</v>
      </c>
      <c r="D65" s="484"/>
      <c r="E65" s="485"/>
      <c r="F65" s="485"/>
      <c r="G65" s="485"/>
      <c r="H65" s="485"/>
      <c r="I65" s="485"/>
      <c r="J65" s="485"/>
      <c r="K65" s="485"/>
      <c r="L65" s="485"/>
      <c r="M65" s="485"/>
      <c r="N65" s="485"/>
      <c r="O65" s="485"/>
      <c r="P65" s="486"/>
      <c r="Q65" s="486"/>
      <c r="R65" s="486"/>
      <c r="S65" s="486"/>
      <c r="T65" s="486"/>
      <c r="U65" s="486"/>
      <c r="V65" s="487"/>
      <c r="W65" s="152"/>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488">
        <f t="shared" ref="AY65:AY72" si="5">SUM(W65:AX65)</f>
        <v>0</v>
      </c>
      <c r="AZ65" s="489"/>
      <c r="BA65" s="489"/>
      <c r="BB65" s="490">
        <f t="shared" ref="BB65:BB72" si="6">AY65/4</f>
        <v>0</v>
      </c>
      <c r="BC65" s="490"/>
      <c r="BD65" s="491"/>
      <c r="BE65" s="492">
        <f>ROUNDDOWN(SUM($BB$65:$BD$72)/40,1)</f>
        <v>0</v>
      </c>
      <c r="BF65" s="492"/>
      <c r="BG65" s="492"/>
      <c r="BH65" s="492"/>
      <c r="BI65" s="492"/>
      <c r="BJ65" s="492"/>
      <c r="BK65" s="480"/>
      <c r="BL65" s="480"/>
      <c r="BM65" s="480"/>
      <c r="BN65" s="481"/>
    </row>
    <row r="66" spans="2:66" ht="21" customHeight="1">
      <c r="B66" s="482"/>
      <c r="C66" s="482"/>
      <c r="D66" s="469"/>
      <c r="E66" s="470"/>
      <c r="F66" s="470"/>
      <c r="G66" s="470"/>
      <c r="H66" s="470"/>
      <c r="I66" s="470"/>
      <c r="J66" s="470"/>
      <c r="K66" s="470"/>
      <c r="L66" s="470"/>
      <c r="M66" s="470"/>
      <c r="N66" s="470"/>
      <c r="O66" s="470"/>
      <c r="P66" s="478"/>
      <c r="Q66" s="478"/>
      <c r="R66" s="478"/>
      <c r="S66" s="478"/>
      <c r="T66" s="478"/>
      <c r="U66" s="478"/>
      <c r="V66" s="479"/>
      <c r="W66" s="154"/>
      <c r="X66" s="146"/>
      <c r="Y66" s="146"/>
      <c r="Z66" s="146"/>
      <c r="AA66" s="146"/>
      <c r="AB66" s="146"/>
      <c r="AC66" s="147"/>
      <c r="AD66" s="145"/>
      <c r="AE66" s="146"/>
      <c r="AF66" s="146"/>
      <c r="AG66" s="146"/>
      <c r="AH66" s="146"/>
      <c r="AI66" s="146"/>
      <c r="AJ66" s="147"/>
      <c r="AK66" s="145"/>
      <c r="AL66" s="146"/>
      <c r="AM66" s="146"/>
      <c r="AN66" s="146"/>
      <c r="AO66" s="146"/>
      <c r="AP66" s="146"/>
      <c r="AQ66" s="147"/>
      <c r="AR66" s="154"/>
      <c r="AS66" s="146"/>
      <c r="AT66" s="146"/>
      <c r="AU66" s="146"/>
      <c r="AV66" s="146"/>
      <c r="AW66" s="146"/>
      <c r="AX66" s="147"/>
      <c r="AY66" s="474">
        <f t="shared" si="5"/>
        <v>0</v>
      </c>
      <c r="AZ66" s="475"/>
      <c r="BA66" s="475"/>
      <c r="BB66" s="476">
        <f t="shared" si="6"/>
        <v>0</v>
      </c>
      <c r="BC66" s="476"/>
      <c r="BD66" s="477"/>
      <c r="BE66" s="493"/>
      <c r="BF66" s="493"/>
      <c r="BG66" s="493"/>
      <c r="BH66" s="493"/>
      <c r="BI66" s="493"/>
      <c r="BJ66" s="493"/>
      <c r="BK66" s="456"/>
      <c r="BL66" s="456"/>
      <c r="BM66" s="456"/>
      <c r="BN66" s="457"/>
    </row>
    <row r="67" spans="2:66" ht="21" customHeight="1">
      <c r="B67" s="482"/>
      <c r="C67" s="482"/>
      <c r="D67" s="469"/>
      <c r="E67" s="470"/>
      <c r="F67" s="470"/>
      <c r="G67" s="470"/>
      <c r="H67" s="470"/>
      <c r="I67" s="470"/>
      <c r="J67" s="470"/>
      <c r="K67" s="470"/>
      <c r="L67" s="470"/>
      <c r="M67" s="470"/>
      <c r="N67" s="470"/>
      <c r="O67" s="470"/>
      <c r="P67" s="478"/>
      <c r="Q67" s="478"/>
      <c r="R67" s="478"/>
      <c r="S67" s="478"/>
      <c r="T67" s="478"/>
      <c r="U67" s="478"/>
      <c r="V67" s="479"/>
      <c r="W67" s="175"/>
      <c r="X67" s="161"/>
      <c r="Y67" s="161"/>
      <c r="Z67" s="161"/>
      <c r="AA67" s="161"/>
      <c r="AB67" s="161"/>
      <c r="AC67" s="162"/>
      <c r="AD67" s="160"/>
      <c r="AE67" s="161"/>
      <c r="AF67" s="161"/>
      <c r="AG67" s="161"/>
      <c r="AH67" s="161"/>
      <c r="AI67" s="161"/>
      <c r="AJ67" s="162"/>
      <c r="AK67" s="160"/>
      <c r="AL67" s="161"/>
      <c r="AM67" s="161"/>
      <c r="AN67" s="161"/>
      <c r="AO67" s="161"/>
      <c r="AP67" s="161"/>
      <c r="AQ67" s="162"/>
      <c r="AR67" s="160"/>
      <c r="AS67" s="161"/>
      <c r="AT67" s="161"/>
      <c r="AU67" s="161"/>
      <c r="AV67" s="161"/>
      <c r="AW67" s="161"/>
      <c r="AX67" s="162"/>
      <c r="AY67" s="474">
        <f t="shared" si="5"/>
        <v>0</v>
      </c>
      <c r="AZ67" s="475"/>
      <c r="BA67" s="475"/>
      <c r="BB67" s="476">
        <f t="shared" si="6"/>
        <v>0</v>
      </c>
      <c r="BC67" s="476"/>
      <c r="BD67" s="477"/>
      <c r="BE67" s="493"/>
      <c r="BF67" s="493"/>
      <c r="BG67" s="493"/>
      <c r="BH67" s="493"/>
      <c r="BI67" s="493"/>
      <c r="BJ67" s="493"/>
      <c r="BK67" s="456"/>
      <c r="BL67" s="456"/>
      <c r="BM67" s="456"/>
      <c r="BN67" s="457"/>
    </row>
    <row r="68" spans="2:66" ht="21" customHeight="1">
      <c r="B68" s="482"/>
      <c r="C68" s="482"/>
      <c r="D68" s="469"/>
      <c r="E68" s="470"/>
      <c r="F68" s="470"/>
      <c r="G68" s="470"/>
      <c r="H68" s="470"/>
      <c r="I68" s="470"/>
      <c r="J68" s="470"/>
      <c r="K68" s="470"/>
      <c r="L68" s="470"/>
      <c r="M68" s="470"/>
      <c r="N68" s="470"/>
      <c r="O68" s="470"/>
      <c r="P68" s="471"/>
      <c r="Q68" s="472"/>
      <c r="R68" s="472"/>
      <c r="S68" s="472"/>
      <c r="T68" s="472"/>
      <c r="U68" s="472"/>
      <c r="V68" s="473"/>
      <c r="W68" s="154"/>
      <c r="X68" s="146"/>
      <c r="Y68" s="146"/>
      <c r="Z68" s="161"/>
      <c r="AA68" s="161"/>
      <c r="AB68" s="146"/>
      <c r="AC68" s="147"/>
      <c r="AD68" s="145"/>
      <c r="AE68" s="146"/>
      <c r="AF68" s="146"/>
      <c r="AG68" s="161"/>
      <c r="AH68" s="161"/>
      <c r="AI68" s="146"/>
      <c r="AJ68" s="147"/>
      <c r="AK68" s="145"/>
      <c r="AL68" s="146"/>
      <c r="AM68" s="146"/>
      <c r="AN68" s="161"/>
      <c r="AO68" s="161"/>
      <c r="AP68" s="146"/>
      <c r="AQ68" s="147"/>
      <c r="AR68" s="154"/>
      <c r="AS68" s="146"/>
      <c r="AT68" s="146"/>
      <c r="AU68" s="161"/>
      <c r="AV68" s="146"/>
      <c r="AW68" s="146"/>
      <c r="AX68" s="147"/>
      <c r="AY68" s="474">
        <f t="shared" si="5"/>
        <v>0</v>
      </c>
      <c r="AZ68" s="475"/>
      <c r="BA68" s="475"/>
      <c r="BB68" s="476">
        <f t="shared" si="6"/>
        <v>0</v>
      </c>
      <c r="BC68" s="476"/>
      <c r="BD68" s="477"/>
      <c r="BE68" s="493"/>
      <c r="BF68" s="493"/>
      <c r="BG68" s="493"/>
      <c r="BH68" s="493"/>
      <c r="BI68" s="493"/>
      <c r="BJ68" s="493"/>
      <c r="BK68" s="456"/>
      <c r="BL68" s="456"/>
      <c r="BM68" s="456"/>
      <c r="BN68" s="457"/>
    </row>
    <row r="69" spans="2:66" ht="21" customHeight="1">
      <c r="B69" s="482"/>
      <c r="C69" s="482"/>
      <c r="D69" s="469"/>
      <c r="E69" s="470"/>
      <c r="F69" s="470"/>
      <c r="G69" s="470"/>
      <c r="H69" s="470"/>
      <c r="I69" s="470"/>
      <c r="J69" s="470"/>
      <c r="K69" s="470"/>
      <c r="L69" s="470"/>
      <c r="M69" s="470"/>
      <c r="N69" s="470"/>
      <c r="O69" s="470"/>
      <c r="P69" s="478"/>
      <c r="Q69" s="478"/>
      <c r="R69" s="478"/>
      <c r="S69" s="478"/>
      <c r="T69" s="478"/>
      <c r="U69" s="478"/>
      <c r="V69" s="479"/>
      <c r="W69" s="175"/>
      <c r="X69" s="161"/>
      <c r="Y69" s="161"/>
      <c r="Z69" s="161"/>
      <c r="AA69" s="161"/>
      <c r="AB69" s="161"/>
      <c r="AC69" s="162"/>
      <c r="AD69" s="160"/>
      <c r="AE69" s="161"/>
      <c r="AF69" s="161"/>
      <c r="AG69" s="161"/>
      <c r="AH69" s="161"/>
      <c r="AI69" s="161"/>
      <c r="AJ69" s="162"/>
      <c r="AK69" s="160"/>
      <c r="AL69" s="161"/>
      <c r="AM69" s="161"/>
      <c r="AN69" s="161"/>
      <c r="AO69" s="161"/>
      <c r="AP69" s="161"/>
      <c r="AQ69" s="162"/>
      <c r="AR69" s="160"/>
      <c r="AS69" s="161"/>
      <c r="AT69" s="161"/>
      <c r="AU69" s="161"/>
      <c r="AV69" s="161"/>
      <c r="AW69" s="161"/>
      <c r="AX69" s="162"/>
      <c r="AY69" s="474">
        <f t="shared" si="5"/>
        <v>0</v>
      </c>
      <c r="AZ69" s="475"/>
      <c r="BA69" s="475"/>
      <c r="BB69" s="476">
        <f t="shared" si="6"/>
        <v>0</v>
      </c>
      <c r="BC69" s="476"/>
      <c r="BD69" s="477"/>
      <c r="BE69" s="493"/>
      <c r="BF69" s="493"/>
      <c r="BG69" s="493"/>
      <c r="BH69" s="493"/>
      <c r="BI69" s="493"/>
      <c r="BJ69" s="493"/>
      <c r="BK69" s="456"/>
      <c r="BL69" s="456"/>
      <c r="BM69" s="456"/>
      <c r="BN69" s="457"/>
    </row>
    <row r="70" spans="2:66" ht="21" customHeight="1">
      <c r="B70" s="482"/>
      <c r="C70" s="482"/>
      <c r="D70" s="469"/>
      <c r="E70" s="470"/>
      <c r="F70" s="470"/>
      <c r="G70" s="470"/>
      <c r="H70" s="470"/>
      <c r="I70" s="470"/>
      <c r="J70" s="470"/>
      <c r="K70" s="470"/>
      <c r="L70" s="470"/>
      <c r="M70" s="470"/>
      <c r="N70" s="470"/>
      <c r="O70" s="470"/>
      <c r="P70" s="471"/>
      <c r="Q70" s="472"/>
      <c r="R70" s="472"/>
      <c r="S70" s="472"/>
      <c r="T70" s="472"/>
      <c r="U70" s="472"/>
      <c r="V70" s="473"/>
      <c r="W70" s="154"/>
      <c r="X70" s="146"/>
      <c r="Y70" s="146"/>
      <c r="Z70" s="146"/>
      <c r="AA70" s="146"/>
      <c r="AB70" s="146"/>
      <c r="AC70" s="176"/>
      <c r="AD70" s="145"/>
      <c r="AE70" s="146"/>
      <c r="AF70" s="146"/>
      <c r="AG70" s="146"/>
      <c r="AH70" s="146"/>
      <c r="AI70" s="146"/>
      <c r="AJ70" s="176"/>
      <c r="AK70" s="145"/>
      <c r="AL70" s="146"/>
      <c r="AM70" s="146"/>
      <c r="AN70" s="146"/>
      <c r="AO70" s="146"/>
      <c r="AP70" s="146"/>
      <c r="AQ70" s="176"/>
      <c r="AR70" s="145"/>
      <c r="AS70" s="146"/>
      <c r="AT70" s="146"/>
      <c r="AU70" s="146"/>
      <c r="AV70" s="146"/>
      <c r="AW70" s="146"/>
      <c r="AX70" s="176"/>
      <c r="AY70" s="474">
        <f t="shared" si="5"/>
        <v>0</v>
      </c>
      <c r="AZ70" s="475"/>
      <c r="BA70" s="475"/>
      <c r="BB70" s="476">
        <f t="shared" si="6"/>
        <v>0</v>
      </c>
      <c r="BC70" s="476"/>
      <c r="BD70" s="477"/>
      <c r="BE70" s="493"/>
      <c r="BF70" s="493"/>
      <c r="BG70" s="493"/>
      <c r="BH70" s="493"/>
      <c r="BI70" s="493"/>
      <c r="BJ70" s="493"/>
      <c r="BK70" s="456"/>
      <c r="BL70" s="456"/>
      <c r="BM70" s="456"/>
      <c r="BN70" s="457"/>
    </row>
    <row r="71" spans="2:66" ht="21" customHeight="1">
      <c r="B71" s="482"/>
      <c r="C71" s="482"/>
      <c r="D71" s="469"/>
      <c r="E71" s="470"/>
      <c r="F71" s="470"/>
      <c r="G71" s="470"/>
      <c r="H71" s="470"/>
      <c r="I71" s="470"/>
      <c r="J71" s="470"/>
      <c r="K71" s="470"/>
      <c r="L71" s="470"/>
      <c r="M71" s="470"/>
      <c r="N71" s="470"/>
      <c r="O71" s="470"/>
      <c r="P71" s="471"/>
      <c r="Q71" s="472"/>
      <c r="R71" s="472"/>
      <c r="S71" s="472"/>
      <c r="T71" s="472"/>
      <c r="U71" s="472"/>
      <c r="V71" s="473"/>
      <c r="W71" s="154"/>
      <c r="X71" s="146"/>
      <c r="Y71" s="146"/>
      <c r="Z71" s="146"/>
      <c r="AA71" s="146"/>
      <c r="AB71" s="146"/>
      <c r="AC71" s="147"/>
      <c r="AD71" s="145"/>
      <c r="AE71" s="146"/>
      <c r="AF71" s="146"/>
      <c r="AG71" s="146"/>
      <c r="AH71" s="146"/>
      <c r="AI71" s="146"/>
      <c r="AJ71" s="147"/>
      <c r="AK71" s="145"/>
      <c r="AL71" s="146"/>
      <c r="AM71" s="146"/>
      <c r="AN71" s="146"/>
      <c r="AO71" s="146"/>
      <c r="AP71" s="146"/>
      <c r="AQ71" s="147"/>
      <c r="AR71" s="154"/>
      <c r="AS71" s="146"/>
      <c r="AT71" s="146"/>
      <c r="AU71" s="146"/>
      <c r="AV71" s="146"/>
      <c r="AW71" s="146"/>
      <c r="AX71" s="147"/>
      <c r="AY71" s="474">
        <f t="shared" si="5"/>
        <v>0</v>
      </c>
      <c r="AZ71" s="475"/>
      <c r="BA71" s="475"/>
      <c r="BB71" s="476">
        <f t="shared" si="6"/>
        <v>0</v>
      </c>
      <c r="BC71" s="476"/>
      <c r="BD71" s="477"/>
      <c r="BE71" s="493"/>
      <c r="BF71" s="493"/>
      <c r="BG71" s="493"/>
      <c r="BH71" s="493"/>
      <c r="BI71" s="493"/>
      <c r="BJ71" s="493"/>
      <c r="BK71" s="456"/>
      <c r="BL71" s="456"/>
      <c r="BM71" s="456"/>
      <c r="BN71" s="457"/>
    </row>
    <row r="72" spans="2:66" ht="21" customHeight="1" thickBot="1">
      <c r="B72" s="482"/>
      <c r="C72" s="482"/>
      <c r="D72" s="458"/>
      <c r="E72" s="459"/>
      <c r="F72" s="459"/>
      <c r="G72" s="459"/>
      <c r="H72" s="459"/>
      <c r="I72" s="459"/>
      <c r="J72" s="459"/>
      <c r="K72" s="459"/>
      <c r="L72" s="459"/>
      <c r="M72" s="459"/>
      <c r="N72" s="459"/>
      <c r="O72" s="459"/>
      <c r="P72" s="460"/>
      <c r="Q72" s="461"/>
      <c r="R72" s="461"/>
      <c r="S72" s="461"/>
      <c r="T72" s="461"/>
      <c r="U72" s="461"/>
      <c r="V72" s="462"/>
      <c r="W72" s="159"/>
      <c r="X72" s="157"/>
      <c r="Y72" s="157"/>
      <c r="Z72" s="157"/>
      <c r="AA72" s="157"/>
      <c r="AB72" s="157"/>
      <c r="AC72" s="158"/>
      <c r="AD72" s="156"/>
      <c r="AE72" s="157"/>
      <c r="AF72" s="157"/>
      <c r="AG72" s="157"/>
      <c r="AH72" s="157"/>
      <c r="AI72" s="157"/>
      <c r="AJ72" s="158"/>
      <c r="AK72" s="156"/>
      <c r="AL72" s="157"/>
      <c r="AM72" s="157"/>
      <c r="AN72" s="157"/>
      <c r="AO72" s="157"/>
      <c r="AP72" s="157"/>
      <c r="AQ72" s="158"/>
      <c r="AR72" s="159"/>
      <c r="AS72" s="157"/>
      <c r="AT72" s="157"/>
      <c r="AU72" s="157"/>
      <c r="AV72" s="157"/>
      <c r="AW72" s="157"/>
      <c r="AX72" s="158"/>
      <c r="AY72" s="463">
        <f t="shared" si="5"/>
        <v>0</v>
      </c>
      <c r="AZ72" s="464"/>
      <c r="BA72" s="464"/>
      <c r="BB72" s="465">
        <f t="shared" si="6"/>
        <v>0</v>
      </c>
      <c r="BC72" s="465"/>
      <c r="BD72" s="466"/>
      <c r="BE72" s="494"/>
      <c r="BF72" s="494"/>
      <c r="BG72" s="494"/>
      <c r="BH72" s="494"/>
      <c r="BI72" s="494"/>
      <c r="BJ72" s="494"/>
      <c r="BK72" s="467"/>
      <c r="BL72" s="467"/>
      <c r="BM72" s="467"/>
      <c r="BN72" s="468"/>
    </row>
    <row r="73" spans="2:66" ht="21" customHeight="1" thickBot="1">
      <c r="B73" s="482"/>
      <c r="C73" s="495" t="s">
        <v>81</v>
      </c>
      <c r="D73" s="496"/>
      <c r="E73" s="496"/>
      <c r="F73" s="496"/>
      <c r="G73" s="496"/>
      <c r="H73" s="496"/>
      <c r="I73" s="496"/>
      <c r="J73" s="496"/>
      <c r="K73" s="496"/>
      <c r="L73" s="496"/>
      <c r="M73" s="496"/>
      <c r="N73" s="496"/>
      <c r="O73" s="496"/>
      <c r="P73" s="496"/>
      <c r="Q73" s="496"/>
      <c r="R73" s="496"/>
      <c r="S73" s="496"/>
      <c r="T73" s="496"/>
      <c r="U73" s="496"/>
      <c r="V73" s="497"/>
      <c r="W73" s="163">
        <f t="shared" ref="W73:AX73" si="7">SUM(W65:W72)</f>
        <v>0</v>
      </c>
      <c r="X73" s="164">
        <f t="shared" si="7"/>
        <v>0</v>
      </c>
      <c r="Y73" s="164">
        <f t="shared" si="7"/>
        <v>0</v>
      </c>
      <c r="Z73" s="164">
        <f t="shared" si="7"/>
        <v>0</v>
      </c>
      <c r="AA73" s="164">
        <f t="shared" si="7"/>
        <v>0</v>
      </c>
      <c r="AB73" s="164">
        <f t="shared" si="7"/>
        <v>0</v>
      </c>
      <c r="AC73" s="165">
        <f t="shared" si="7"/>
        <v>0</v>
      </c>
      <c r="AD73" s="163">
        <f t="shared" si="7"/>
        <v>0</v>
      </c>
      <c r="AE73" s="164">
        <f t="shared" si="7"/>
        <v>0</v>
      </c>
      <c r="AF73" s="164">
        <f t="shared" si="7"/>
        <v>0</v>
      </c>
      <c r="AG73" s="164">
        <f t="shared" si="7"/>
        <v>0</v>
      </c>
      <c r="AH73" s="164">
        <f t="shared" si="7"/>
        <v>0</v>
      </c>
      <c r="AI73" s="164">
        <f t="shared" si="7"/>
        <v>0</v>
      </c>
      <c r="AJ73" s="165">
        <f t="shared" si="7"/>
        <v>0</v>
      </c>
      <c r="AK73" s="163">
        <f t="shared" si="7"/>
        <v>0</v>
      </c>
      <c r="AL73" s="164">
        <f t="shared" si="7"/>
        <v>0</v>
      </c>
      <c r="AM73" s="164">
        <f t="shared" si="7"/>
        <v>0</v>
      </c>
      <c r="AN73" s="164">
        <f t="shared" si="7"/>
        <v>0</v>
      </c>
      <c r="AO73" s="164">
        <f t="shared" si="7"/>
        <v>0</v>
      </c>
      <c r="AP73" s="164">
        <f t="shared" si="7"/>
        <v>0</v>
      </c>
      <c r="AQ73" s="165">
        <f t="shared" si="7"/>
        <v>0</v>
      </c>
      <c r="AR73" s="163">
        <f t="shared" si="7"/>
        <v>0</v>
      </c>
      <c r="AS73" s="164">
        <f t="shared" si="7"/>
        <v>0</v>
      </c>
      <c r="AT73" s="164">
        <f t="shared" si="7"/>
        <v>0</v>
      </c>
      <c r="AU73" s="164">
        <f t="shared" si="7"/>
        <v>0</v>
      </c>
      <c r="AV73" s="164">
        <f t="shared" si="7"/>
        <v>0</v>
      </c>
      <c r="AW73" s="164">
        <f t="shared" si="7"/>
        <v>0</v>
      </c>
      <c r="AX73" s="165">
        <f t="shared" si="7"/>
        <v>0</v>
      </c>
      <c r="AY73" s="498">
        <f>SUM(AY65:BA72)</f>
        <v>0</v>
      </c>
      <c r="AZ73" s="499"/>
      <c r="BA73" s="499"/>
      <c r="BB73" s="500">
        <f>SUM($BB$65:$BD$72)</f>
        <v>0</v>
      </c>
      <c r="BC73" s="500"/>
      <c r="BD73" s="501"/>
      <c r="BE73" s="502">
        <f>SUM(BE65)</f>
        <v>0</v>
      </c>
      <c r="BF73" s="503"/>
      <c r="BG73" s="503"/>
      <c r="BH73" s="503"/>
      <c r="BI73" s="503"/>
      <c r="BJ73" s="504"/>
      <c r="BK73" s="451"/>
      <c r="BL73" s="451"/>
      <c r="BM73" s="451"/>
      <c r="BN73" s="452"/>
    </row>
    <row r="74" spans="2:66" ht="21" customHeight="1" thickBot="1">
      <c r="B74" s="169" t="s">
        <v>83</v>
      </c>
      <c r="C74" s="170"/>
      <c r="D74" s="171"/>
      <c r="E74" s="172"/>
      <c r="F74" s="172"/>
      <c r="G74" s="172"/>
      <c r="H74" s="172"/>
      <c r="I74" s="172"/>
      <c r="J74" s="172"/>
      <c r="K74" s="172"/>
      <c r="L74" s="172"/>
      <c r="M74" s="172"/>
      <c r="N74" s="172"/>
      <c r="O74" s="172"/>
      <c r="P74" s="172"/>
      <c r="Q74" s="172"/>
      <c r="R74" s="172"/>
      <c r="S74" s="172"/>
      <c r="T74" s="172"/>
      <c r="U74" s="172"/>
      <c r="V74" s="172"/>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73"/>
      <c r="AY74" s="453">
        <v>40</v>
      </c>
      <c r="AZ74" s="454"/>
      <c r="BA74" s="454"/>
      <c r="BB74" s="454"/>
      <c r="BC74" s="454"/>
      <c r="BD74" s="454"/>
      <c r="BE74" s="454"/>
      <c r="BF74" s="454"/>
      <c r="BG74" s="454"/>
      <c r="BH74" s="454"/>
      <c r="BI74" s="454"/>
      <c r="BJ74" s="454"/>
      <c r="BK74" s="454"/>
      <c r="BL74" s="454"/>
      <c r="BM74" s="454"/>
      <c r="BN74" s="455"/>
    </row>
    <row r="75" spans="2:66" ht="21" customHeight="1">
      <c r="B75" s="2" t="s">
        <v>86</v>
      </c>
    </row>
    <row r="76" spans="2:66" ht="21" customHeight="1">
      <c r="B76" s="2" t="s">
        <v>87</v>
      </c>
      <c r="G76" s="2"/>
    </row>
    <row r="77" spans="2:66" ht="21" customHeight="1">
      <c r="G77" s="2"/>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3"/>
  <conditionalFormatting sqref="C31:N31 C25:H26 AC25:AF26 CA25:CD26 I25:L29 Y25:AB29 AG25:AG29 C27:D27 T27 M27:M28 Q27:S28 BV27:BV28 T28:X28 C28:H29 M29:X29 AC29:AF29 BV29:BY29 CA29:CD29 C30:AG30 AG31">
    <cfRule type="expression" dxfId="81" priority="26">
      <formula>COUNTA($D$7)&gt;=1</formula>
    </cfRule>
  </conditionalFormatting>
  <conditionalFormatting sqref="C24:AG24">
    <cfRule type="expression" dxfId="80" priority="32">
      <formula>COUNTA($D$7)&gt;=1</formula>
    </cfRule>
  </conditionalFormatting>
  <conditionalFormatting sqref="C32:AG33">
    <cfRule type="expression" dxfId="79" priority="28">
      <formula>COUNTA($D$7)&gt;=1</formula>
    </cfRule>
  </conditionalFormatting>
  <conditionalFormatting sqref="D5:D7 E16:E17">
    <cfRule type="expression" dxfId="78" priority="41">
      <formula>IF($E$9:$F$9="〇",TRUE,FALSE)</formula>
    </cfRule>
  </conditionalFormatting>
  <conditionalFormatting sqref="D5:D7">
    <cfRule type="expression" dxfId="77" priority="40">
      <formula>IF($E$10:$F$11="〇",TRUE,FALSE)</formula>
    </cfRule>
  </conditionalFormatting>
  <conditionalFormatting sqref="D10">
    <cfRule type="expression" dxfId="76" priority="39">
      <formula>IF($E$9:$F$9="〇",TRUE,FALSE)</formula>
    </cfRule>
  </conditionalFormatting>
  <conditionalFormatting sqref="D12:E12 D13:D14">
    <cfRule type="expression" dxfId="75" priority="38">
      <formula>IF($E$10:$F$11="〇",TRUE,FALSE)</formula>
    </cfRule>
    <cfRule type="expression" dxfId="74" priority="37">
      <formula>IF($E$9:$F$9="〇",TRUE,FALSE)</formula>
    </cfRule>
  </conditionalFormatting>
  <conditionalFormatting sqref="M25:X26">
    <cfRule type="expression" dxfId="73" priority="7">
      <formula>COUNTA($D$7)&gt;=1</formula>
    </cfRule>
  </conditionalFormatting>
  <conditionalFormatting sqref="N31:P31">
    <cfRule type="beginsWith" dxfId="72" priority="15" operator="beginsWith" text="可">
      <formula>LEFT(N31,LEN("可"))="可"</formula>
    </cfRule>
    <cfRule type="containsText" dxfId="71" priority="16" operator="containsText" text="不可">
      <formula>NOT(ISERROR(SEARCH("不可",N31)))</formula>
    </cfRule>
  </conditionalFormatting>
  <conditionalFormatting sqref="Q31:AD31">
    <cfRule type="expression" dxfId="70" priority="25">
      <formula>COUNTA($D$7)&gt;=1</formula>
    </cfRule>
  </conditionalFormatting>
  <conditionalFormatting sqref="AC27:AC28">
    <cfRule type="expression" dxfId="69" priority="5">
      <formula>COUNTA($D$7)&gt;=1</formula>
    </cfRule>
  </conditionalFormatting>
  <conditionalFormatting sqref="AD31:AF31">
    <cfRule type="beginsWith" dxfId="68" priority="13" operator="beginsWith" text="可">
      <formula>LEFT(AD31,LEN("可"))="可"</formula>
    </cfRule>
    <cfRule type="containsText" dxfId="67" priority="14" operator="containsText" text="不可">
      <formula>NOT(ISERROR(SEARCH("不可",AD31)))</formula>
    </cfRule>
  </conditionalFormatting>
  <conditionalFormatting sqref="AE15">
    <cfRule type="expression" dxfId="66" priority="36">
      <formula>COUNTA($D$5,$D$6)&gt;=1</formula>
    </cfRule>
  </conditionalFormatting>
  <conditionalFormatting sqref="AE14:AN14">
    <cfRule type="expression" dxfId="65" priority="31">
      <formula>COUNTA($D$7)&gt;=1</formula>
    </cfRule>
  </conditionalFormatting>
  <conditionalFormatting sqref="AE16:AN16">
    <cfRule type="expression" dxfId="64" priority="35">
      <formula>COUNTA($D$6)&gt;=1</formula>
    </cfRule>
  </conditionalFormatting>
  <conditionalFormatting sqref="AI15:AN15">
    <cfRule type="expression" dxfId="63" priority="42">
      <formula>COUNTA($D$5,$D$6)&gt;=1</formula>
    </cfRule>
  </conditionalFormatting>
  <conditionalFormatting sqref="AI31:AT31">
    <cfRule type="expression" dxfId="62" priority="24">
      <formula>COUNTA($D$5:$D$6)&gt;=1</formula>
    </cfRule>
  </conditionalFormatting>
  <conditionalFormatting sqref="AI24:BM30">
    <cfRule type="expression" dxfId="61" priority="1">
      <formula>COUNTA($D$5:$D$6)&gt;=1</formula>
    </cfRule>
  </conditionalFormatting>
  <conditionalFormatting sqref="AI32:BM32">
    <cfRule type="expression" dxfId="60" priority="27">
      <formula>COUNTA($D$5:$D$6)&gt;=1</formula>
    </cfRule>
  </conditionalFormatting>
  <conditionalFormatting sqref="AT31:AV31">
    <cfRule type="containsText" dxfId="59" priority="12" operator="containsText" text="不可">
      <formula>NOT(ISERROR(SEARCH("不可",AT31)))</formula>
    </cfRule>
    <cfRule type="beginsWith" dxfId="58" priority="10" operator="beginsWith" text="可">
      <formula>LEFT(AT31,LEN("可"))="可"</formula>
    </cfRule>
  </conditionalFormatting>
  <conditionalFormatting sqref="AV14:BE14">
    <cfRule type="expression" dxfId="57" priority="17">
      <formula>COUNTA($D$7)&gt;=1</formula>
    </cfRule>
  </conditionalFormatting>
  <conditionalFormatting sqref="AV15:BE15">
    <cfRule type="expression" dxfId="56" priority="18">
      <formula>COUNTA($D$5,$D$6)&gt;=1</formula>
    </cfRule>
  </conditionalFormatting>
  <conditionalFormatting sqref="AV16:BE16">
    <cfRule type="expression" dxfId="55" priority="19">
      <formula>COUNTA($D$6)&gt;=1</formula>
    </cfRule>
  </conditionalFormatting>
  <conditionalFormatting sqref="AW31:BJ31">
    <cfRule type="expression" dxfId="54" priority="23">
      <formula>COUNTA($D$5:$D$6)&gt;=1</formula>
    </cfRule>
  </conditionalFormatting>
  <conditionalFormatting sqref="BJ31:BL31">
    <cfRule type="containsText" dxfId="53" priority="11" operator="containsText" text="不可">
      <formula>NOT(ISERROR(SEARCH("不可",BJ31)))</formula>
    </cfRule>
    <cfRule type="beginsWith" dxfId="52" priority="9" operator="beginsWith" text="可">
      <formula>LEFT(BJ31,LEN("可"))="可"</formula>
    </cfRule>
  </conditionalFormatting>
  <conditionalFormatting sqref="BM31">
    <cfRule type="expression" dxfId="51" priority="29">
      <formula>COUNTA($D$5:$D$6)&gt;=1</formula>
    </cfRule>
  </conditionalFormatting>
  <conditionalFormatting sqref="BM14:BS14">
    <cfRule type="expression" dxfId="50" priority="30">
      <formula>COUNTA($D$7)&gt;=1</formula>
    </cfRule>
  </conditionalFormatting>
  <conditionalFormatting sqref="BV25:BY26">
    <cfRule type="expression" dxfId="49" priority="8">
      <formula>COUNTA($D$7)&gt;=1</formula>
    </cfRule>
  </conditionalFormatting>
  <conditionalFormatting sqref="CA27:CA28">
    <cfRule type="expression" dxfId="48" priority="6">
      <formula>COUNTA($D$7)&gt;=1</formula>
    </cfRule>
  </conditionalFormatting>
  <conditionalFormatting sqref="CB9:CK9">
    <cfRule type="expression" dxfId="47" priority="20">
      <formula>COUNTA($D$7)&gt;=1</formula>
    </cfRule>
  </conditionalFormatting>
  <conditionalFormatting sqref="CB10:CK10">
    <cfRule type="expression" dxfId="46" priority="21">
      <formula>COUNTA($D$5,$D$6)&gt;=1</formula>
    </cfRule>
  </conditionalFormatting>
  <conditionalFormatting sqref="CB11:CK11">
    <cfRule type="expression" dxfId="45" priority="22">
      <formula>COUNTA($D$6)&gt;=1</formula>
    </cfRule>
  </conditionalFormatting>
  <conditionalFormatting sqref="CF25:CI29">
    <cfRule type="expression" dxfId="44" priority="4">
      <formula>COUNTA($D$5:$D$6)&gt;=1</formula>
    </cfRule>
  </conditionalFormatting>
  <conditionalFormatting sqref="CK25:CN29">
    <cfRule type="expression" dxfId="43" priority="2">
      <formula>COUNTA($D$5:$D$6)&gt;=1</formula>
    </cfRule>
  </conditionalFormatting>
  <conditionalFormatting sqref="CP42:CR43">
    <cfRule type="expression" dxfId="42" priority="34">
      <formula>COUNTA($AN$8)&gt;=1</formula>
    </cfRule>
  </conditionalFormatting>
  <conditionalFormatting sqref="CP44:CR45">
    <cfRule type="expression" dxfId="41" priority="33">
      <formula>COUNTA($AN$6:$AP$7)&gt;=1</formula>
    </cfRule>
  </conditionalFormatting>
  <dataValidations count="2">
    <dataValidation type="list" allowBlank="1" showInputMessage="1" showErrorMessage="1" sqref="E12 D5:D7 D12:D14" xr:uid="{00000000-0002-0000-0700-000000000000}">
      <formula1>$W$1:$W$2</formula1>
    </dataValidation>
    <dataValidation type="list" allowBlank="1" showInputMessage="1" showErrorMessage="1" sqref="E16:E17 D10" xr:uid="{00000000-0002-0000-0700-000001000000}">
      <formula1>$X$1:$X$2</formula1>
    </dataValidation>
  </dataValidations>
  <printOptions verticalCentered="1"/>
  <pageMargins left="0.39370078740157483" right="0.19685039370078741" top="0.39370078740157483" bottom="0.39370078740157483" header="0.51181102362204722" footer="0.51181102362204722"/>
  <pageSetup paperSize="9" scale="35" orientation="portrait" r:id="rId1"/>
  <headerFooter alignWithMargins="0">
    <oddFooter>&amp;C共同生活援助－4</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EB9B-4F13-4CB7-85FD-60B5FA8E67E7}">
  <sheetPr>
    <tabColor theme="4" tint="0.39997558519241921"/>
    <pageSetUpPr fitToPage="1"/>
  </sheetPr>
  <dimension ref="B1:DH77"/>
  <sheetViews>
    <sheetView view="pageBreakPreview" zoomScale="60" workbookViewId="0">
      <selection activeCell="CD60" sqref="CD60"/>
    </sheetView>
  </sheetViews>
  <sheetFormatPr defaultColWidth="9" defaultRowHeight="21" customHeight="1"/>
  <cols>
    <col min="1" max="1" width="3.75" style="2" customWidth="1"/>
    <col min="2" max="2" width="3" style="2" customWidth="1"/>
    <col min="3" max="3" width="5.375" style="2" customWidth="1"/>
    <col min="4" max="7" width="3.5" style="1" customWidth="1"/>
    <col min="8" max="64" width="3.5" style="2" customWidth="1"/>
    <col min="65" max="65" width="3.375" style="2" customWidth="1"/>
    <col min="66" max="68" width="3.25" style="2" customWidth="1"/>
    <col min="69" max="76" width="3.375" style="2" customWidth="1"/>
    <col min="77" max="78" width="7.625" style="2" customWidth="1"/>
    <col min="79" max="80" width="2.625" style="2" customWidth="1"/>
    <col min="81" max="16384" width="9" style="2"/>
  </cols>
  <sheetData>
    <row r="1" spans="2:112" ht="21" customHeight="1">
      <c r="B1" s="1"/>
      <c r="C1" s="1"/>
      <c r="G1" s="2"/>
      <c r="W1" s="2" t="s">
        <v>314</v>
      </c>
      <c r="AK1" s="3"/>
      <c r="AO1" s="4"/>
      <c r="AZ1" s="4"/>
      <c r="BA1" s="4"/>
      <c r="BB1" s="4"/>
      <c r="BC1" s="4"/>
      <c r="BD1" s="4"/>
      <c r="BE1" s="4"/>
      <c r="BF1" s="4"/>
      <c r="BG1" s="4"/>
      <c r="BH1" s="4"/>
      <c r="BI1" s="4"/>
      <c r="BJ1" s="4"/>
      <c r="BK1" s="4"/>
      <c r="BL1" s="4"/>
      <c r="BM1" s="4"/>
      <c r="BN1" s="4"/>
      <c r="BO1" s="4"/>
      <c r="BP1" s="4"/>
      <c r="BQ1" s="4"/>
      <c r="BR1" s="4"/>
      <c r="BS1" s="3"/>
      <c r="BT1" s="3"/>
      <c r="BU1" s="3"/>
      <c r="BV1" s="3"/>
      <c r="BW1" s="3"/>
      <c r="BX1" s="3"/>
      <c r="BY1" s="3"/>
      <c r="BZ1" s="3"/>
      <c r="CA1" s="3"/>
      <c r="CB1" s="3"/>
      <c r="CC1" s="3"/>
      <c r="CD1" s="3"/>
      <c r="CE1" s="3"/>
    </row>
    <row r="2" spans="2:112" ht="21" customHeight="1">
      <c r="B2" s="1"/>
      <c r="C2" s="1"/>
      <c r="G2" s="2"/>
      <c r="Y2" s="2">
        <v>-1</v>
      </c>
      <c r="AO2" s="748" t="s">
        <v>0</v>
      </c>
      <c r="AP2" s="748"/>
      <c r="AQ2" s="748"/>
      <c r="AR2" s="748"/>
      <c r="AS2" s="748"/>
      <c r="AT2" s="748"/>
      <c r="AU2" s="748"/>
      <c r="AV2" s="748"/>
      <c r="AW2" s="749"/>
      <c r="AX2" s="750"/>
      <c r="AY2" s="750"/>
      <c r="AZ2" s="750"/>
      <c r="BA2" s="750"/>
      <c r="BB2" s="750"/>
      <c r="BC2" s="750"/>
      <c r="BD2" s="750"/>
      <c r="BE2" s="750"/>
      <c r="BF2" s="750"/>
      <c r="BG2" s="750"/>
      <c r="BH2" s="750"/>
      <c r="BI2" s="750"/>
      <c r="BJ2" s="750"/>
      <c r="BK2" s="750"/>
      <c r="BL2" s="750"/>
      <c r="BM2" s="750"/>
      <c r="BN2" s="750"/>
      <c r="BO2" s="750"/>
      <c r="BP2" s="750"/>
      <c r="BQ2" s="750"/>
      <c r="BR2" s="751"/>
      <c r="BS2" s="5"/>
      <c r="BT2" s="5"/>
      <c r="BU2" s="5"/>
      <c r="BV2" s="5"/>
      <c r="BW2" s="5"/>
      <c r="BX2" s="5"/>
      <c r="BY2" s="5"/>
      <c r="CA2" s="5"/>
      <c r="CB2" s="5"/>
      <c r="CC2" s="5"/>
      <c r="CD2" s="5"/>
      <c r="CE2" s="5"/>
    </row>
    <row r="3" spans="2:112" ht="21" customHeight="1">
      <c r="B3" s="1"/>
      <c r="C3" s="1"/>
      <c r="G3" s="2"/>
      <c r="AO3" s="748" t="s">
        <v>1</v>
      </c>
      <c r="AP3" s="748"/>
      <c r="AQ3" s="748"/>
      <c r="AR3" s="748"/>
      <c r="AS3" s="748"/>
      <c r="AT3" s="748"/>
      <c r="AU3" s="748"/>
      <c r="AV3" s="748"/>
      <c r="AW3" s="752"/>
      <c r="AX3" s="752"/>
      <c r="AY3" s="752"/>
      <c r="AZ3" s="752"/>
      <c r="BA3" s="752"/>
      <c r="BB3" s="752"/>
      <c r="BC3" s="752"/>
      <c r="BD3" s="752"/>
      <c r="BE3" s="752"/>
      <c r="BF3" s="752"/>
      <c r="BG3" s="752"/>
      <c r="BH3" s="752"/>
      <c r="BI3" s="752"/>
      <c r="BJ3" s="752"/>
      <c r="BK3" s="753" t="s">
        <v>2</v>
      </c>
      <c r="BL3" s="754"/>
      <c r="BM3" s="754"/>
      <c r="BN3" s="755"/>
      <c r="BO3" s="756">
        <v>15</v>
      </c>
      <c r="BP3" s="757"/>
      <c r="BQ3" s="757"/>
      <c r="BR3" s="758"/>
      <c r="BS3" s="5"/>
      <c r="BT3" s="5"/>
      <c r="BU3" s="5"/>
      <c r="BV3" s="5"/>
      <c r="BW3" s="5"/>
      <c r="BX3" s="5"/>
      <c r="BY3" s="5"/>
      <c r="CA3" s="5"/>
      <c r="CB3" s="5"/>
      <c r="CC3" s="5"/>
      <c r="CD3" s="5"/>
      <c r="CE3" s="5"/>
    </row>
    <row r="4" spans="2:112" ht="21" customHeight="1">
      <c r="B4" s="1"/>
      <c r="C4" s="6"/>
      <c r="D4" s="759" t="s">
        <v>3</v>
      </c>
      <c r="E4" s="759"/>
      <c r="F4" s="759"/>
      <c r="G4" s="759"/>
      <c r="H4" s="759"/>
      <c r="I4" s="759"/>
      <c r="J4" s="759"/>
      <c r="K4" s="7"/>
      <c r="L4" s="7"/>
      <c r="M4" s="8"/>
      <c r="N4" s="8"/>
      <c r="O4" s="8"/>
      <c r="P4" s="8"/>
      <c r="Q4" s="8"/>
      <c r="R4" s="8"/>
      <c r="S4" s="8"/>
      <c r="T4" s="8"/>
      <c r="U4" s="9"/>
      <c r="V4" s="10"/>
      <c r="W4" s="11"/>
      <c r="X4" s="12"/>
      <c r="Y4" s="12"/>
      <c r="Z4" s="13" t="s">
        <v>4</v>
      </c>
      <c r="AA4" s="14"/>
      <c r="CA4" s="512"/>
      <c r="CB4" s="512"/>
      <c r="CC4" s="512"/>
      <c r="CD4" s="512"/>
      <c r="CE4" s="512"/>
      <c r="CF4" s="512"/>
      <c r="CG4" s="512"/>
      <c r="CH4" s="747"/>
      <c r="CI4" s="747"/>
      <c r="CJ4" s="747"/>
      <c r="CK4" s="747"/>
      <c r="CL4" s="512"/>
      <c r="CM4" s="512"/>
      <c r="CN4" s="512"/>
      <c r="CO4" s="512"/>
      <c r="CP4" s="512"/>
      <c r="CQ4" s="512"/>
      <c r="CR4" s="512"/>
      <c r="CS4" s="512"/>
      <c r="CT4" s="512"/>
      <c r="CU4" s="512"/>
      <c r="CV4" s="512"/>
      <c r="CW4" s="512"/>
      <c r="CX4" s="512"/>
      <c r="CY4" s="512"/>
      <c r="CZ4" s="512"/>
      <c r="DA4" s="512"/>
      <c r="DB4" s="512"/>
      <c r="DC4" s="512"/>
      <c r="DD4" s="512"/>
      <c r="DE4" s="512"/>
      <c r="DF4" s="512"/>
      <c r="DG4" s="512"/>
      <c r="DH4" s="512"/>
    </row>
    <row r="5" spans="2:112" ht="27.75" customHeight="1">
      <c r="B5" s="1"/>
      <c r="C5" s="6"/>
      <c r="D5" s="744" t="s">
        <v>314</v>
      </c>
      <c r="E5" s="744"/>
      <c r="F5" s="744"/>
      <c r="G5" s="709" t="s">
        <v>5</v>
      </c>
      <c r="H5" s="709"/>
      <c r="I5" s="709"/>
      <c r="J5" s="709"/>
      <c r="K5" s="709"/>
      <c r="L5" s="709"/>
      <c r="M5" s="709"/>
      <c r="N5" s="709"/>
      <c r="O5" s="709"/>
      <c r="P5" s="709"/>
      <c r="Q5" s="709"/>
      <c r="R5" s="709"/>
      <c r="S5" s="709"/>
      <c r="T5" s="710"/>
      <c r="U5" s="9"/>
      <c r="V5" s="9"/>
      <c r="W5" s="11"/>
      <c r="X5" s="12"/>
      <c r="Y5" s="12"/>
      <c r="Z5" s="708"/>
      <c r="AA5" s="709"/>
      <c r="AB5" s="709"/>
      <c r="AC5" s="709"/>
      <c r="AD5" s="709"/>
      <c r="AE5" s="709"/>
      <c r="AF5" s="710"/>
      <c r="AG5" s="579" t="s">
        <v>6</v>
      </c>
      <c r="AH5" s="580"/>
      <c r="AI5" s="580"/>
      <c r="AJ5" s="694"/>
      <c r="AK5" s="708" t="s">
        <v>7</v>
      </c>
      <c r="AL5" s="709"/>
      <c r="AM5" s="709"/>
      <c r="AN5" s="710"/>
      <c r="AO5" s="708" t="s">
        <v>8</v>
      </c>
      <c r="AP5" s="709"/>
      <c r="AQ5" s="709"/>
      <c r="AR5" s="710"/>
      <c r="AS5" s="708" t="s">
        <v>9</v>
      </c>
      <c r="AT5" s="709"/>
      <c r="AU5" s="709"/>
      <c r="AV5" s="710"/>
      <c r="AW5" s="708" t="s">
        <v>10</v>
      </c>
      <c r="AX5" s="709"/>
      <c r="AY5" s="709"/>
      <c r="AZ5" s="710"/>
      <c r="BA5" s="708" t="s">
        <v>11</v>
      </c>
      <c r="BB5" s="709"/>
      <c r="BC5" s="709"/>
      <c r="BD5" s="710"/>
      <c r="BE5" s="708" t="s">
        <v>12</v>
      </c>
      <c r="BF5" s="709"/>
      <c r="BG5" s="710"/>
      <c r="BK5" s="384"/>
      <c r="BL5" s="384"/>
      <c r="BM5" s="384"/>
      <c r="BN5" s="384"/>
      <c r="BO5" s="385"/>
      <c r="BP5" s="390"/>
      <c r="BQ5" s="18"/>
      <c r="BR5" s="18"/>
      <c r="BS5" s="18"/>
      <c r="CA5" s="747"/>
      <c r="CB5" s="747"/>
      <c r="CC5" s="747"/>
      <c r="CD5" s="747"/>
      <c r="CE5" s="747"/>
      <c r="CF5" s="747"/>
      <c r="CG5" s="747"/>
      <c r="CH5" s="743"/>
      <c r="CI5" s="743"/>
      <c r="CJ5" s="743"/>
      <c r="CK5" s="743"/>
      <c r="CL5" s="743"/>
      <c r="CM5" s="743"/>
      <c r="CN5" s="743"/>
      <c r="CO5" s="743"/>
      <c r="CP5" s="743"/>
      <c r="CQ5" s="743"/>
      <c r="CR5" s="743"/>
      <c r="CS5" s="743"/>
      <c r="CT5" s="743"/>
      <c r="CU5" s="743"/>
      <c r="CV5" s="743"/>
      <c r="CW5" s="743"/>
      <c r="CX5" s="743"/>
      <c r="CY5" s="743"/>
      <c r="CZ5" s="743"/>
      <c r="DA5" s="743"/>
      <c r="DB5" s="743"/>
      <c r="DC5" s="743"/>
      <c r="DD5" s="743"/>
      <c r="DE5" s="743"/>
      <c r="DF5" s="730"/>
      <c r="DG5" s="730"/>
      <c r="DH5" s="730"/>
    </row>
    <row r="6" spans="2:112" ht="21" customHeight="1">
      <c r="B6" s="1"/>
      <c r="C6" s="6"/>
      <c r="D6" s="744"/>
      <c r="E6" s="744"/>
      <c r="F6" s="744"/>
      <c r="G6" s="709" t="s">
        <v>13</v>
      </c>
      <c r="H6" s="709"/>
      <c r="I6" s="709"/>
      <c r="J6" s="709"/>
      <c r="K6" s="709"/>
      <c r="L6" s="709"/>
      <c r="M6" s="709"/>
      <c r="N6" s="709"/>
      <c r="O6" s="709"/>
      <c r="P6" s="709"/>
      <c r="Q6" s="709"/>
      <c r="R6" s="709"/>
      <c r="S6" s="709"/>
      <c r="T6" s="710"/>
      <c r="U6" s="9"/>
      <c r="V6" s="9"/>
      <c r="W6" s="11"/>
      <c r="X6" s="12"/>
      <c r="Y6" s="12"/>
      <c r="Z6" s="582" t="s">
        <v>14</v>
      </c>
      <c r="AA6" s="583"/>
      <c r="AB6" s="583"/>
      <c r="AC6" s="583"/>
      <c r="AD6" s="583"/>
      <c r="AE6" s="583"/>
      <c r="AF6" s="746"/>
      <c r="AG6" s="735"/>
      <c r="AH6" s="736"/>
      <c r="AI6" s="736"/>
      <c r="AJ6" s="737"/>
      <c r="AK6" s="735"/>
      <c r="AL6" s="736"/>
      <c r="AM6" s="736"/>
      <c r="AN6" s="737"/>
      <c r="AO6" s="735"/>
      <c r="AP6" s="736"/>
      <c r="AQ6" s="736"/>
      <c r="AR6" s="737"/>
      <c r="AS6" s="735">
        <v>6</v>
      </c>
      <c r="AT6" s="736"/>
      <c r="AU6" s="736"/>
      <c r="AV6" s="737"/>
      <c r="AW6" s="735">
        <v>4</v>
      </c>
      <c r="AX6" s="736"/>
      <c r="AY6" s="736"/>
      <c r="AZ6" s="737"/>
      <c r="BA6" s="735">
        <v>5</v>
      </c>
      <c r="BB6" s="736"/>
      <c r="BC6" s="736"/>
      <c r="BD6" s="737"/>
      <c r="BE6" s="731">
        <f>SUM(AG6:BD6)</f>
        <v>15</v>
      </c>
      <c r="BF6" s="732"/>
      <c r="BG6" s="733"/>
      <c r="BL6" s="19"/>
      <c r="BM6" s="19"/>
      <c r="BN6" s="19"/>
      <c r="BW6" s="20"/>
      <c r="CC6" s="19"/>
      <c r="CD6" s="19"/>
      <c r="CE6" s="19"/>
      <c r="CL6" s="742"/>
      <c r="CM6" s="742"/>
      <c r="CN6" s="742"/>
      <c r="CO6" s="742"/>
      <c r="CP6" s="742"/>
      <c r="CQ6" s="742"/>
      <c r="CR6" s="742"/>
      <c r="CS6" s="742"/>
      <c r="CT6" s="743"/>
      <c r="CU6" s="743"/>
      <c r="CV6" s="743"/>
      <c r="CW6" s="743"/>
      <c r="CX6" s="743"/>
      <c r="CY6" s="743"/>
      <c r="CZ6" s="743"/>
      <c r="DA6" s="743"/>
      <c r="DB6" s="743"/>
      <c r="DC6" s="743"/>
      <c r="DD6" s="743"/>
      <c r="DE6" s="743"/>
      <c r="DF6" s="730"/>
      <c r="DG6" s="730"/>
      <c r="DH6" s="730"/>
    </row>
    <row r="7" spans="2:112" ht="21" customHeight="1">
      <c r="B7" s="1"/>
      <c r="C7" s="6"/>
      <c r="D7" s="744"/>
      <c r="E7" s="744"/>
      <c r="F7" s="744"/>
      <c r="G7" s="709" t="s">
        <v>15</v>
      </c>
      <c r="H7" s="709"/>
      <c r="I7" s="709"/>
      <c r="J7" s="709"/>
      <c r="K7" s="709"/>
      <c r="L7" s="709"/>
      <c r="M7" s="709"/>
      <c r="N7" s="709"/>
      <c r="O7" s="709"/>
      <c r="P7" s="709"/>
      <c r="Q7" s="709"/>
      <c r="R7" s="709"/>
      <c r="S7" s="709"/>
      <c r="T7" s="710"/>
      <c r="U7" s="21"/>
      <c r="V7" s="9"/>
      <c r="W7" s="11"/>
      <c r="X7" s="12"/>
      <c r="Y7" s="12"/>
      <c r="Z7" s="22" t="s">
        <v>16</v>
      </c>
      <c r="AA7" s="579" t="s">
        <v>17</v>
      </c>
      <c r="AB7" s="580"/>
      <c r="AC7" s="580"/>
      <c r="AD7" s="580"/>
      <c r="AE7" s="580"/>
      <c r="AF7" s="694"/>
      <c r="AG7" s="738"/>
      <c r="AH7" s="739"/>
      <c r="AI7" s="739"/>
      <c r="AJ7" s="740"/>
      <c r="AK7" s="738"/>
      <c r="AL7" s="739"/>
      <c r="AM7" s="739"/>
      <c r="AN7" s="740"/>
      <c r="AO7" s="738"/>
      <c r="AP7" s="739"/>
      <c r="AQ7" s="739"/>
      <c r="AR7" s="740"/>
      <c r="AS7" s="735"/>
      <c r="AT7" s="736"/>
      <c r="AU7" s="736"/>
      <c r="AV7" s="737"/>
      <c r="AW7" s="735"/>
      <c r="AX7" s="736"/>
      <c r="AY7" s="736"/>
      <c r="AZ7" s="737"/>
      <c r="BA7" s="735"/>
      <c r="BB7" s="736"/>
      <c r="BC7" s="736"/>
      <c r="BD7" s="737"/>
      <c r="BE7" s="731">
        <f>SUM(AG7:BD7)</f>
        <v>0</v>
      </c>
      <c r="BF7" s="732"/>
      <c r="BG7" s="733"/>
      <c r="CB7" s="512"/>
      <c r="CC7" s="512"/>
      <c r="CD7" s="512"/>
      <c r="CE7" s="512"/>
      <c r="CF7" s="512"/>
      <c r="CG7" s="512"/>
      <c r="CH7" s="512"/>
      <c r="CI7" s="745"/>
      <c r="CJ7" s="745"/>
      <c r="CK7" s="745"/>
      <c r="CL7" s="743"/>
      <c r="CM7" s="743"/>
      <c r="CN7" s="743"/>
      <c r="CO7" s="743"/>
      <c r="CP7" s="743"/>
      <c r="CQ7" s="743"/>
      <c r="CR7" s="743"/>
      <c r="CS7" s="743"/>
      <c r="CT7" s="743"/>
      <c r="CU7" s="743"/>
      <c r="CV7" s="743"/>
      <c r="CW7" s="743"/>
      <c r="CX7" s="743"/>
      <c r="CY7" s="743"/>
      <c r="CZ7" s="743"/>
      <c r="DA7" s="743"/>
      <c r="DB7" s="743"/>
      <c r="DC7" s="743"/>
      <c r="DD7" s="743"/>
      <c r="DE7" s="743"/>
      <c r="DF7" s="730"/>
      <c r="DG7" s="730"/>
      <c r="DH7" s="730"/>
    </row>
    <row r="8" spans="2:112" ht="21" customHeight="1">
      <c r="B8" s="12"/>
      <c r="C8" s="23"/>
      <c r="D8" s="8"/>
      <c r="E8" s="8"/>
      <c r="F8" s="8"/>
      <c r="G8" s="8"/>
      <c r="H8" s="8"/>
      <c r="I8" s="8"/>
      <c r="J8" s="8"/>
      <c r="K8" s="8"/>
      <c r="L8" s="24" t="str">
        <f>IF(COUNTIF(D5:F7,"○")&gt;1,"いずれか１つを選択してください。","")</f>
        <v/>
      </c>
      <c r="M8" s="8"/>
      <c r="N8" s="8"/>
      <c r="O8" s="8"/>
      <c r="P8" s="8"/>
      <c r="Q8" s="8"/>
      <c r="R8" s="8"/>
      <c r="S8" s="8"/>
      <c r="T8" s="8"/>
      <c r="U8" s="25"/>
      <c r="V8" s="25"/>
      <c r="W8" s="11"/>
      <c r="X8" s="12"/>
      <c r="Y8" s="12"/>
      <c r="Z8" s="579" t="s">
        <v>18</v>
      </c>
      <c r="AA8" s="580"/>
      <c r="AB8" s="580"/>
      <c r="AC8" s="580"/>
      <c r="AD8" s="580"/>
      <c r="AE8" s="580"/>
      <c r="AF8" s="694"/>
      <c r="AG8" s="735"/>
      <c r="AH8" s="736"/>
      <c r="AI8" s="736"/>
      <c r="AJ8" s="737"/>
      <c r="AK8" s="735"/>
      <c r="AL8" s="736"/>
      <c r="AM8" s="736"/>
      <c r="AN8" s="737"/>
      <c r="AO8" s="735"/>
      <c r="AP8" s="736"/>
      <c r="AQ8" s="736"/>
      <c r="AR8" s="737"/>
      <c r="AS8" s="735"/>
      <c r="AT8" s="736"/>
      <c r="AU8" s="736"/>
      <c r="AV8" s="737"/>
      <c r="AW8" s="735"/>
      <c r="AX8" s="736"/>
      <c r="AY8" s="736"/>
      <c r="AZ8" s="737"/>
      <c r="BA8" s="735"/>
      <c r="BB8" s="736"/>
      <c r="BC8" s="736"/>
      <c r="BD8" s="737"/>
      <c r="BE8" s="731">
        <f>SUM(AG8:BD8)</f>
        <v>0</v>
      </c>
      <c r="BF8" s="732"/>
      <c r="BG8" s="733"/>
      <c r="BU8" s="20"/>
      <c r="BW8" s="741"/>
      <c r="BX8" s="741"/>
      <c r="BY8" s="741"/>
      <c r="BZ8" s="741"/>
      <c r="CA8" s="741"/>
      <c r="CB8" s="734"/>
      <c r="CC8" s="734"/>
      <c r="CD8" s="734"/>
      <c r="CE8" s="734"/>
      <c r="CF8" s="734"/>
      <c r="CG8" s="734"/>
      <c r="CH8" s="734"/>
      <c r="CI8" s="745"/>
      <c r="CJ8" s="745"/>
      <c r="CK8" s="745"/>
      <c r="CL8" s="730"/>
      <c r="CM8" s="730"/>
      <c r="CN8" s="730"/>
      <c r="CO8" s="730"/>
      <c r="CP8" s="730"/>
      <c r="CQ8" s="730"/>
      <c r="CR8" s="730"/>
      <c r="CS8" s="730"/>
      <c r="CT8" s="730"/>
      <c r="CU8" s="730"/>
      <c r="CV8" s="730"/>
      <c r="CW8" s="730"/>
      <c r="CX8" s="730"/>
      <c r="CY8" s="730"/>
      <c r="CZ8" s="730"/>
      <c r="DA8" s="730"/>
      <c r="DB8" s="730"/>
      <c r="DC8" s="730"/>
      <c r="DD8" s="730"/>
      <c r="DE8" s="730"/>
      <c r="DF8" s="730"/>
      <c r="DG8" s="730"/>
      <c r="DH8" s="730"/>
    </row>
    <row r="9" spans="2:112" ht="21" customHeight="1">
      <c r="B9" s="12"/>
      <c r="C9" s="23"/>
      <c r="D9" s="8"/>
      <c r="E9" s="25"/>
      <c r="F9" s="9"/>
      <c r="G9" s="9"/>
      <c r="H9" s="9"/>
      <c r="I9" s="9"/>
      <c r="J9" s="9"/>
      <c r="K9" s="9"/>
      <c r="L9" s="9"/>
      <c r="M9" s="9"/>
      <c r="N9" s="9"/>
      <c r="O9" s="9"/>
      <c r="P9" s="9"/>
      <c r="Q9" s="9"/>
      <c r="R9" s="9"/>
      <c r="S9" s="9"/>
      <c r="T9" s="9"/>
      <c r="U9" s="9"/>
      <c r="V9" s="25"/>
      <c r="W9" s="11"/>
      <c r="X9" s="12"/>
      <c r="Y9" s="12"/>
      <c r="Z9" s="579" t="s">
        <v>12</v>
      </c>
      <c r="AA9" s="580"/>
      <c r="AB9" s="580"/>
      <c r="AC9" s="580"/>
      <c r="AD9" s="580"/>
      <c r="AE9" s="580"/>
      <c r="AF9" s="694"/>
      <c r="AG9" s="731">
        <f>AG6+AG8</f>
        <v>0</v>
      </c>
      <c r="AH9" s="732"/>
      <c r="AI9" s="732"/>
      <c r="AJ9" s="733"/>
      <c r="AK9" s="731">
        <f>AK6+AK8</f>
        <v>0</v>
      </c>
      <c r="AL9" s="732"/>
      <c r="AM9" s="732"/>
      <c r="AN9" s="733"/>
      <c r="AO9" s="731">
        <f>AO6+AO8</f>
        <v>0</v>
      </c>
      <c r="AP9" s="732"/>
      <c r="AQ9" s="732"/>
      <c r="AR9" s="733"/>
      <c r="AS9" s="731">
        <f>AS6+AS8</f>
        <v>6</v>
      </c>
      <c r="AT9" s="732"/>
      <c r="AU9" s="732"/>
      <c r="AV9" s="733"/>
      <c r="AW9" s="731">
        <f>AW6+AW8</f>
        <v>4</v>
      </c>
      <c r="AX9" s="732"/>
      <c r="AY9" s="732"/>
      <c r="AZ9" s="733"/>
      <c r="BA9" s="731">
        <f>BA6+BA8</f>
        <v>5</v>
      </c>
      <c r="BB9" s="732"/>
      <c r="BC9" s="732"/>
      <c r="BD9" s="733"/>
      <c r="BE9" s="731">
        <f>BE6+BE8</f>
        <v>15</v>
      </c>
      <c r="BF9" s="732"/>
      <c r="BG9" s="733"/>
      <c r="BW9" s="512"/>
      <c r="BX9" s="512"/>
      <c r="BY9" s="512"/>
      <c r="BZ9" s="512"/>
      <c r="CA9" s="512"/>
      <c r="CB9" s="706"/>
      <c r="CC9" s="706"/>
      <c r="CD9" s="706"/>
      <c r="CE9" s="706"/>
      <c r="CF9" s="707"/>
      <c r="CG9" s="707"/>
      <c r="CH9" s="707"/>
      <c r="CI9" s="707"/>
      <c r="CJ9" s="707"/>
      <c r="CK9" s="707"/>
    </row>
    <row r="10" spans="2:112" ht="21" customHeight="1">
      <c r="B10" s="12"/>
      <c r="C10" s="23"/>
      <c r="D10" s="8"/>
      <c r="E10" s="25"/>
      <c r="F10" s="9"/>
      <c r="G10" s="9"/>
      <c r="H10" s="9"/>
      <c r="I10" s="9"/>
      <c r="J10" s="9"/>
      <c r="K10" s="9"/>
      <c r="L10" s="9"/>
      <c r="M10" s="9"/>
      <c r="N10" s="9"/>
      <c r="O10" s="9"/>
      <c r="P10" s="9"/>
      <c r="Q10" s="9"/>
      <c r="R10" s="9"/>
      <c r="S10" s="9"/>
      <c r="T10" s="9"/>
      <c r="U10" s="9"/>
      <c r="V10" s="25"/>
      <c r="W10" s="26"/>
      <c r="X10" s="12"/>
      <c r="Y10" s="12"/>
      <c r="Z10" s="12"/>
      <c r="AA10" s="12"/>
      <c r="BG10" s="27" t="str">
        <f>IF(AND(BE9&lt;&gt;BO3,D12="○"),"「事業者名簿」の定員数と想定される利用者数が一致しません。","")</f>
        <v/>
      </c>
      <c r="BK10" s="384"/>
      <c r="BL10" s="384"/>
      <c r="BM10" s="384"/>
      <c r="BN10" s="384"/>
      <c r="BO10" s="385"/>
      <c r="BP10" s="390"/>
      <c r="BQ10" s="18"/>
      <c r="BR10" s="18"/>
      <c r="BS10" s="18"/>
      <c r="BW10" s="512"/>
      <c r="BX10" s="512"/>
      <c r="BY10" s="512"/>
      <c r="BZ10" s="512"/>
      <c r="CA10" s="512"/>
      <c r="CB10" s="706"/>
      <c r="CC10" s="706"/>
      <c r="CD10" s="706"/>
      <c r="CE10" s="706"/>
      <c r="CF10" s="707"/>
      <c r="CG10" s="707"/>
      <c r="CH10" s="707"/>
      <c r="CI10" s="707"/>
      <c r="CJ10" s="707"/>
      <c r="CK10" s="707"/>
    </row>
    <row r="11" spans="2:112" ht="21" customHeight="1">
      <c r="B11" s="12"/>
      <c r="C11" s="23"/>
      <c r="D11" s="28" t="s">
        <v>19</v>
      </c>
      <c r="E11" s="29"/>
      <c r="F11" s="29"/>
      <c r="G11" s="29"/>
      <c r="H11" s="29"/>
      <c r="I11" s="29"/>
      <c r="J11" s="9"/>
      <c r="K11" s="9"/>
      <c r="L11" s="9"/>
      <c r="M11" s="9"/>
      <c r="N11" s="9"/>
      <c r="O11" s="9"/>
      <c r="P11" s="9"/>
      <c r="Q11" s="9"/>
      <c r="R11" s="9"/>
      <c r="S11" s="9"/>
      <c r="T11" s="9"/>
      <c r="U11" s="9"/>
      <c r="V11" s="25"/>
      <c r="W11" s="30"/>
      <c r="Z11" s="20" t="s">
        <v>20</v>
      </c>
      <c r="AP11" s="20" t="s">
        <v>21</v>
      </c>
      <c r="AQ11" s="20"/>
      <c r="AW11" s="19"/>
      <c r="AX11" s="19"/>
      <c r="AY11" s="19"/>
      <c r="BG11" s="31"/>
      <c r="BH11" s="20" t="s">
        <v>22</v>
      </c>
      <c r="BN11" s="19"/>
      <c r="BO11" s="19"/>
      <c r="BP11" s="19"/>
      <c r="BW11" s="12"/>
      <c r="BX11" s="12"/>
      <c r="BY11" s="12"/>
      <c r="BZ11" s="12"/>
      <c r="CA11" s="12"/>
      <c r="CB11" s="706"/>
      <c r="CC11" s="706"/>
      <c r="CD11" s="706"/>
      <c r="CE11" s="706"/>
      <c r="CF11" s="707"/>
      <c r="CG11" s="707"/>
      <c r="CH11" s="707"/>
      <c r="CI11" s="707"/>
      <c r="CJ11" s="707"/>
      <c r="CK11" s="707"/>
    </row>
    <row r="12" spans="2:112" ht="21" customHeight="1">
      <c r="B12" s="12"/>
      <c r="C12" s="23"/>
      <c r="D12" s="716"/>
      <c r="E12" s="721"/>
      <c r="F12" s="718" t="s">
        <v>23</v>
      </c>
      <c r="G12" s="719"/>
      <c r="H12" s="719"/>
      <c r="I12" s="719"/>
      <c r="J12" s="719"/>
      <c r="K12" s="719"/>
      <c r="L12" s="719"/>
      <c r="M12" s="719"/>
      <c r="N12" s="719"/>
      <c r="O12" s="719"/>
      <c r="P12" s="719"/>
      <c r="Q12" s="719"/>
      <c r="R12" s="719"/>
      <c r="S12" s="719"/>
      <c r="T12" s="719"/>
      <c r="U12" s="719"/>
      <c r="V12" s="720"/>
      <c r="W12" s="26"/>
      <c r="AE12" s="708" t="s">
        <v>24</v>
      </c>
      <c r="AF12" s="709"/>
      <c r="AG12" s="709"/>
      <c r="AH12" s="709"/>
      <c r="AI12" s="709"/>
      <c r="AJ12" s="709"/>
      <c r="AK12" s="710"/>
      <c r="AL12" s="722" t="s">
        <v>25</v>
      </c>
      <c r="AM12" s="723"/>
      <c r="AN12" s="724"/>
      <c r="AV12" s="708" t="s">
        <v>24</v>
      </c>
      <c r="AW12" s="709"/>
      <c r="AX12" s="709"/>
      <c r="AY12" s="709"/>
      <c r="AZ12" s="709"/>
      <c r="BA12" s="709"/>
      <c r="BB12" s="710"/>
      <c r="BC12" s="722" t="s">
        <v>25</v>
      </c>
      <c r="BD12" s="723"/>
      <c r="BE12" s="724"/>
      <c r="BF12" s="32"/>
      <c r="BG12" s="31"/>
      <c r="BM12" s="708" t="s">
        <v>26</v>
      </c>
      <c r="BN12" s="709"/>
      <c r="BO12" s="709"/>
      <c r="BP12" s="709"/>
      <c r="BQ12" s="709"/>
      <c r="BR12" s="709"/>
      <c r="BS12" s="710"/>
      <c r="BW12" s="728"/>
      <c r="BX12" s="728"/>
      <c r="BY12" s="728"/>
      <c r="BZ12" s="728"/>
      <c r="CA12" s="728"/>
      <c r="CB12" s="714"/>
      <c r="CC12" s="714"/>
      <c r="CD12" s="714"/>
      <c r="CE12" s="714"/>
      <c r="CF12" s="729"/>
      <c r="CG12" s="729"/>
      <c r="CH12" s="729"/>
      <c r="CI12" s="728"/>
      <c r="CJ12" s="728"/>
      <c r="CK12" s="728"/>
    </row>
    <row r="13" spans="2:112" ht="26.25" customHeight="1">
      <c r="B13" s="12"/>
      <c r="C13" s="23"/>
      <c r="D13" s="716"/>
      <c r="E13" s="717"/>
      <c r="F13" s="718" t="s">
        <v>27</v>
      </c>
      <c r="G13" s="719"/>
      <c r="H13" s="719"/>
      <c r="I13" s="719"/>
      <c r="J13" s="719"/>
      <c r="K13" s="719"/>
      <c r="L13" s="719"/>
      <c r="M13" s="719"/>
      <c r="N13" s="719"/>
      <c r="O13" s="719"/>
      <c r="P13" s="719"/>
      <c r="Q13" s="719"/>
      <c r="R13" s="719"/>
      <c r="S13" s="719"/>
      <c r="T13" s="719"/>
      <c r="U13" s="719"/>
      <c r="V13" s="720"/>
      <c r="W13" s="33"/>
      <c r="AE13" s="703" t="s">
        <v>28</v>
      </c>
      <c r="AF13" s="704"/>
      <c r="AG13" s="704"/>
      <c r="AH13" s="705"/>
      <c r="AI13" s="703" t="s">
        <v>29</v>
      </c>
      <c r="AJ13" s="704"/>
      <c r="AK13" s="705"/>
      <c r="AL13" s="725"/>
      <c r="AM13" s="726"/>
      <c r="AN13" s="727"/>
      <c r="AQ13" s="718"/>
      <c r="AR13" s="719"/>
      <c r="AS13" s="719"/>
      <c r="AT13" s="719"/>
      <c r="AU13" s="720"/>
      <c r="AV13" s="703" t="s">
        <v>28</v>
      </c>
      <c r="AW13" s="704"/>
      <c r="AX13" s="704"/>
      <c r="AY13" s="705"/>
      <c r="AZ13" s="703" t="s">
        <v>29</v>
      </c>
      <c r="BA13" s="704"/>
      <c r="BB13" s="705"/>
      <c r="BC13" s="725"/>
      <c r="BD13" s="726"/>
      <c r="BE13" s="727"/>
      <c r="BF13" s="32"/>
      <c r="BG13" s="34"/>
      <c r="BH13" s="718"/>
      <c r="BI13" s="719"/>
      <c r="BJ13" s="719"/>
      <c r="BK13" s="719"/>
      <c r="BL13" s="720"/>
      <c r="BM13" s="703" t="s">
        <v>30</v>
      </c>
      <c r="BN13" s="704"/>
      <c r="BO13" s="704"/>
      <c r="BP13" s="705"/>
      <c r="BQ13" s="703" t="s">
        <v>29</v>
      </c>
      <c r="BR13" s="704"/>
      <c r="BS13" s="705"/>
      <c r="BW13" s="12"/>
      <c r="BX13" s="12"/>
      <c r="BY13" s="12"/>
      <c r="BZ13" s="706"/>
      <c r="CA13" s="706"/>
      <c r="CB13" s="706"/>
      <c r="CC13" s="706"/>
      <c r="CD13" s="707"/>
      <c r="CE13" s="707"/>
      <c r="CF13" s="707"/>
      <c r="CG13" s="707"/>
      <c r="CH13" s="707"/>
      <c r="CI13" s="707"/>
    </row>
    <row r="14" spans="2:112" ht="21" customHeight="1">
      <c r="B14" s="12"/>
      <c r="C14" s="23"/>
      <c r="D14" s="716"/>
      <c r="E14" s="717"/>
      <c r="F14" s="718" t="s">
        <v>31</v>
      </c>
      <c r="G14" s="719"/>
      <c r="H14" s="719"/>
      <c r="I14" s="719"/>
      <c r="J14" s="719"/>
      <c r="K14" s="719"/>
      <c r="L14" s="719"/>
      <c r="M14" s="719"/>
      <c r="N14" s="719"/>
      <c r="O14" s="719"/>
      <c r="P14" s="719"/>
      <c r="Q14" s="719"/>
      <c r="R14" s="719"/>
      <c r="S14" s="719"/>
      <c r="T14" s="719"/>
      <c r="U14" s="719"/>
      <c r="V14" s="720"/>
      <c r="W14" s="33"/>
      <c r="Z14" s="708" t="s">
        <v>32</v>
      </c>
      <c r="AA14" s="709"/>
      <c r="AB14" s="709"/>
      <c r="AC14" s="709"/>
      <c r="AD14" s="710"/>
      <c r="AE14" s="711">
        <f>IF((OR($D$5="○",$D$6="○")),ROUNDDOWN(((BE$6+BE$8*0.9))/6,1))</f>
        <v>2.5</v>
      </c>
      <c r="AF14" s="712"/>
      <c r="AG14" s="712"/>
      <c r="AH14" s="713"/>
      <c r="AI14" s="698">
        <f>AE14*$AY$60</f>
        <v>80</v>
      </c>
      <c r="AJ14" s="699"/>
      <c r="AK14" s="700"/>
      <c r="AL14" s="698">
        <f>AE14*40</f>
        <v>100</v>
      </c>
      <c r="AM14" s="699"/>
      <c r="AN14" s="700"/>
      <c r="AQ14" s="708" t="s">
        <v>32</v>
      </c>
      <c r="AR14" s="709"/>
      <c r="AS14" s="709"/>
      <c r="AT14" s="709"/>
      <c r="AU14" s="710"/>
      <c r="AV14" s="695">
        <f>IF((OR($D$5="○",$D$6="○")),$BE$43)</f>
        <v>2.5</v>
      </c>
      <c r="AW14" s="696"/>
      <c r="AX14" s="696"/>
      <c r="AY14" s="697"/>
      <c r="AZ14" s="701">
        <f>AV14*$AY$60</f>
        <v>80</v>
      </c>
      <c r="BA14" s="701"/>
      <c r="BB14" s="701"/>
      <c r="BC14" s="698">
        <f>AV14*40</f>
        <v>100</v>
      </c>
      <c r="BD14" s="699"/>
      <c r="BE14" s="700"/>
      <c r="BF14" s="35"/>
      <c r="BG14" s="31"/>
      <c r="BH14" s="708" t="s">
        <v>33</v>
      </c>
      <c r="BI14" s="709"/>
      <c r="BJ14" s="709"/>
      <c r="BK14" s="709"/>
      <c r="BL14" s="710"/>
      <c r="BM14" s="695">
        <f>(ROUNDDOWN(BQ14/40,1))</f>
        <v>2.5</v>
      </c>
      <c r="BN14" s="696"/>
      <c r="BO14" s="696"/>
      <c r="BP14" s="697"/>
      <c r="BQ14" s="701">
        <f>$BB$73</f>
        <v>100.25</v>
      </c>
      <c r="BR14" s="701"/>
      <c r="BS14" s="701"/>
      <c r="BU14" s="20"/>
      <c r="BW14" s="20"/>
      <c r="BX14" s="20"/>
      <c r="BY14" s="20"/>
      <c r="BZ14" s="714"/>
      <c r="CA14" s="714"/>
      <c r="CB14" s="714"/>
      <c r="CC14" s="714"/>
      <c r="CD14" s="715"/>
      <c r="CE14" s="715"/>
      <c r="CF14" s="715"/>
      <c r="CG14" s="512"/>
      <c r="CH14" s="512"/>
      <c r="CI14" s="512"/>
    </row>
    <row r="15" spans="2:112" ht="21" customHeight="1">
      <c r="B15" s="12"/>
      <c r="C15" s="36"/>
      <c r="D15" s="37"/>
      <c r="E15" s="37"/>
      <c r="F15" s="37"/>
      <c r="G15" s="37"/>
      <c r="H15" s="37"/>
      <c r="I15" s="37"/>
      <c r="J15" s="37"/>
      <c r="K15" s="37"/>
      <c r="L15" s="38" t="str">
        <f>IF(COUNTIF(D12:E14,"○")&gt;1,"いずれか１つを選択してください。","")</f>
        <v/>
      </c>
      <c r="M15" s="37"/>
      <c r="N15" s="37"/>
      <c r="O15" s="37"/>
      <c r="P15" s="37"/>
      <c r="Q15" s="37"/>
      <c r="R15" s="37"/>
      <c r="S15" s="37"/>
      <c r="T15" s="37"/>
      <c r="U15" s="37"/>
      <c r="V15" s="39"/>
      <c r="W15" s="40"/>
      <c r="Z15" s="708" t="s">
        <v>34</v>
      </c>
      <c r="AA15" s="709"/>
      <c r="AB15" s="709"/>
      <c r="AC15" s="709"/>
      <c r="AD15" s="710"/>
      <c r="AE15" s="711" t="b">
        <f>IF((OR($D$7="○")),ROUNDDOWN((BE$6+BE$8*0.9)/5,1))</f>
        <v>0</v>
      </c>
      <c r="AF15" s="712"/>
      <c r="AG15" s="712"/>
      <c r="AH15" s="713"/>
      <c r="AI15" s="698">
        <f>AE15*$AY$60</f>
        <v>0</v>
      </c>
      <c r="AJ15" s="699"/>
      <c r="AK15" s="700"/>
      <c r="AL15" s="698">
        <f>AE15*40</f>
        <v>0</v>
      </c>
      <c r="AM15" s="699"/>
      <c r="AN15" s="700"/>
      <c r="AQ15" s="708" t="s">
        <v>34</v>
      </c>
      <c r="AR15" s="709"/>
      <c r="AS15" s="709"/>
      <c r="AT15" s="709"/>
      <c r="AU15" s="710"/>
      <c r="AV15" s="695" t="b">
        <f>IF(($D$7="○"),$BE$43)</f>
        <v>0</v>
      </c>
      <c r="AW15" s="696"/>
      <c r="AX15" s="696"/>
      <c r="AY15" s="697"/>
      <c r="AZ15" s="701">
        <f>AV15*$AY$60</f>
        <v>0</v>
      </c>
      <c r="BA15" s="701"/>
      <c r="BB15" s="701"/>
      <c r="BC15" s="698">
        <f>AV15*40</f>
        <v>0</v>
      </c>
      <c r="BD15" s="699"/>
      <c r="BE15" s="700"/>
      <c r="BF15" s="35"/>
      <c r="BG15" s="31"/>
      <c r="BH15" s="687" t="s">
        <v>35</v>
      </c>
      <c r="BI15" s="688"/>
      <c r="BJ15" s="688"/>
      <c r="BK15" s="688"/>
      <c r="BL15" s="689"/>
      <c r="BM15" s="690">
        <f>SUM(BM12:BP14)</f>
        <v>2.5</v>
      </c>
      <c r="BN15" s="691"/>
      <c r="BO15" s="691"/>
      <c r="BP15" s="692"/>
      <c r="BQ15" s="702">
        <f>SUMIF(BQ12:BS14,"&lt;&gt;#VALUE!")</f>
        <v>100.25</v>
      </c>
      <c r="BR15" s="702"/>
      <c r="BS15" s="702"/>
      <c r="BW15" s="41"/>
    </row>
    <row r="16" spans="2:112" ht="21" customHeight="1">
      <c r="B16" s="12"/>
      <c r="C16" s="12"/>
      <c r="D16" s="12"/>
      <c r="E16" s="384"/>
      <c r="F16" s="384"/>
      <c r="G16" s="384"/>
      <c r="H16" s="384"/>
      <c r="I16" s="384"/>
      <c r="J16" s="384"/>
      <c r="K16" s="384"/>
      <c r="L16" s="384"/>
      <c r="M16" s="384"/>
      <c r="N16" s="384"/>
      <c r="O16" s="384"/>
      <c r="P16" s="384"/>
      <c r="Q16" s="384"/>
      <c r="R16" s="384"/>
      <c r="S16" s="384"/>
      <c r="T16" s="384"/>
      <c r="U16" s="384"/>
      <c r="V16" s="12"/>
      <c r="W16" s="12"/>
      <c r="X16" s="12"/>
      <c r="Y16" s="12"/>
      <c r="Z16" s="579" t="s">
        <v>36</v>
      </c>
      <c r="AA16" s="580"/>
      <c r="AB16" s="580"/>
      <c r="AC16" s="580"/>
      <c r="AD16" s="694"/>
      <c r="AE16" s="695">
        <f>IF($D$6="○","",ROUNDDOWN(($AO$6+$AO$8*0.9)/9,1)+ROUNDDOWN(($AS$6-$AS$7+$AS$8*0.9)/6,1)+ROUNDDOWN($AS$7/12,1)+ROUNDDOWN(($AW$6-$AW$7+$AW$8*0.9)/4,1)+ROUNDDOWN($AW$7/8,1)+ROUNDDOWN(($BA$6-$BA$7+$BA$8*0.9)/2.5,1)+ROUNDDOWN($BA$7/5,1))</f>
        <v>4</v>
      </c>
      <c r="AF16" s="696"/>
      <c r="AG16" s="696"/>
      <c r="AH16" s="697"/>
      <c r="AI16" s="698">
        <f>AE16*$AY$60</f>
        <v>128</v>
      </c>
      <c r="AJ16" s="699"/>
      <c r="AK16" s="700"/>
      <c r="AL16" s="698">
        <f>AE16*40</f>
        <v>160</v>
      </c>
      <c r="AM16" s="699"/>
      <c r="AN16" s="700"/>
      <c r="AO16" s="12"/>
      <c r="AP16" s="12"/>
      <c r="AQ16" s="579" t="s">
        <v>36</v>
      </c>
      <c r="AR16" s="580"/>
      <c r="AS16" s="580"/>
      <c r="AT16" s="580"/>
      <c r="AU16" s="694"/>
      <c r="AV16" s="695">
        <f>IF(($D$6="○"),"",$BE$51)</f>
        <v>4.2</v>
      </c>
      <c r="AW16" s="696"/>
      <c r="AX16" s="696"/>
      <c r="AY16" s="697"/>
      <c r="AZ16" s="701">
        <f>AV16*$AY$60</f>
        <v>134.4</v>
      </c>
      <c r="BA16" s="701"/>
      <c r="BB16" s="701"/>
      <c r="BC16" s="698">
        <f>AV16*40</f>
        <v>168</v>
      </c>
      <c r="BD16" s="699"/>
      <c r="BE16" s="700"/>
      <c r="BF16" s="35"/>
      <c r="BG16" s="31"/>
      <c r="BH16" s="12"/>
      <c r="BI16" s="12"/>
      <c r="BJ16" s="12"/>
      <c r="BK16" s="12"/>
      <c r="BL16" s="12"/>
      <c r="BM16" s="19"/>
      <c r="BN16" s="19"/>
      <c r="BO16" s="19"/>
      <c r="BP16" s="19"/>
      <c r="BQ16" s="35"/>
      <c r="BR16" s="35"/>
      <c r="BS16" s="35"/>
    </row>
    <row r="17" spans="2:92" ht="21" customHeight="1">
      <c r="B17" s="12"/>
      <c r="C17" s="12"/>
      <c r="D17" s="12"/>
      <c r="E17" s="384"/>
      <c r="F17" s="384"/>
      <c r="G17" s="384"/>
      <c r="H17" s="384"/>
      <c r="I17" s="384"/>
      <c r="J17" s="384"/>
      <c r="K17" s="384"/>
      <c r="L17" s="384"/>
      <c r="M17" s="384"/>
      <c r="N17" s="384"/>
      <c r="O17" s="384"/>
      <c r="P17" s="384"/>
      <c r="Q17" s="384"/>
      <c r="R17" s="384"/>
      <c r="S17" s="384"/>
      <c r="T17" s="384"/>
      <c r="U17" s="384"/>
      <c r="V17" s="12"/>
      <c r="W17" s="20"/>
      <c r="X17" s="20"/>
      <c r="Y17" s="20"/>
      <c r="Z17" s="687" t="s">
        <v>35</v>
      </c>
      <c r="AA17" s="688"/>
      <c r="AB17" s="688"/>
      <c r="AC17" s="688"/>
      <c r="AD17" s="689"/>
      <c r="AE17" s="690">
        <f>SUM(AE14:AH16)</f>
        <v>6.5</v>
      </c>
      <c r="AF17" s="691"/>
      <c r="AG17" s="691"/>
      <c r="AH17" s="692"/>
      <c r="AI17" s="693">
        <f>SUMIF(AI14:AK16,"&lt;&gt;#VALUE!")</f>
        <v>208</v>
      </c>
      <c r="AJ17" s="693"/>
      <c r="AK17" s="693"/>
      <c r="AL17" s="693">
        <f>SUMIF(AL14:AN16,"&lt;&gt;#VALUE!")</f>
        <v>260</v>
      </c>
      <c r="AM17" s="693"/>
      <c r="AN17" s="693"/>
      <c r="AO17" s="20"/>
      <c r="AP17" s="20"/>
      <c r="AQ17" s="687" t="s">
        <v>35</v>
      </c>
      <c r="AR17" s="688"/>
      <c r="AS17" s="688"/>
      <c r="AT17" s="688"/>
      <c r="AU17" s="689"/>
      <c r="AV17" s="690">
        <f>SUM(AV14:AY16)</f>
        <v>6.7</v>
      </c>
      <c r="AW17" s="691"/>
      <c r="AX17" s="691"/>
      <c r="AY17" s="692"/>
      <c r="AZ17" s="702">
        <f>SUMIF(AZ14:BB16,"&lt;&gt;#VALUE!")</f>
        <v>214.4</v>
      </c>
      <c r="BA17" s="702"/>
      <c r="BB17" s="702"/>
      <c r="BC17" s="687">
        <f>SUMIF(BC14:BE16,"&lt;&gt;#VALUE!")</f>
        <v>268</v>
      </c>
      <c r="BD17" s="688"/>
      <c r="BE17" s="689"/>
      <c r="BF17" s="20"/>
      <c r="BG17" s="42"/>
      <c r="BH17" s="20"/>
      <c r="BI17" s="20"/>
      <c r="BJ17" s="20"/>
      <c r="BK17" s="20"/>
      <c r="BL17" s="20"/>
      <c r="BM17" s="43"/>
      <c r="BN17" s="43"/>
      <c r="BO17" s="43"/>
      <c r="BP17" s="43"/>
      <c r="BQ17" s="44"/>
      <c r="BR17" s="44"/>
      <c r="BS17" s="44"/>
      <c r="BT17" s="20"/>
      <c r="BU17" s="20"/>
      <c r="BV17" s="20"/>
      <c r="BW17" s="386"/>
      <c r="BX17" s="46"/>
    </row>
    <row r="18" spans="2:92" ht="21" customHeight="1" thickBot="1">
      <c r="B18" s="12"/>
      <c r="C18" s="12"/>
      <c r="D18" s="12"/>
      <c r="E18" s="384"/>
      <c r="F18" s="384"/>
      <c r="G18" s="384"/>
      <c r="H18" s="384"/>
      <c r="I18" s="384"/>
      <c r="J18" s="384"/>
      <c r="K18" s="384"/>
      <c r="L18" s="384"/>
      <c r="M18" s="384"/>
      <c r="N18" s="384"/>
      <c r="O18" s="384"/>
      <c r="P18" s="384"/>
      <c r="Q18" s="384"/>
      <c r="R18" s="384"/>
      <c r="S18" s="384"/>
      <c r="T18" s="384"/>
      <c r="U18" s="384"/>
      <c r="V18" s="12"/>
      <c r="W18" s="387"/>
      <c r="X18" s="387"/>
      <c r="Y18" s="387"/>
      <c r="Z18" s="387"/>
      <c r="AA18" s="387"/>
      <c r="AB18" s="48"/>
      <c r="AC18" s="48"/>
      <c r="AD18" s="48"/>
      <c r="AE18" s="48"/>
      <c r="AF18" s="384"/>
      <c r="AG18" s="384"/>
      <c r="AH18" s="384"/>
      <c r="AI18" s="384"/>
      <c r="AJ18" s="384"/>
      <c r="AK18" s="384"/>
      <c r="AM18" s="387"/>
      <c r="AN18" s="387"/>
      <c r="AO18" s="387"/>
      <c r="AP18" s="387"/>
      <c r="AQ18" s="387"/>
      <c r="AR18" s="48"/>
      <c r="AS18" s="48"/>
      <c r="AT18" s="48"/>
      <c r="AU18" s="48"/>
      <c r="AV18" s="388"/>
      <c r="AW18" s="388"/>
      <c r="AX18" s="388"/>
      <c r="AY18" s="384"/>
      <c r="AZ18" s="384"/>
      <c r="BA18" s="384"/>
      <c r="BD18" s="42"/>
      <c r="BE18" s="42"/>
      <c r="BF18" s="42"/>
      <c r="BG18" s="42"/>
      <c r="BH18" s="42"/>
      <c r="BI18" s="50"/>
      <c r="BJ18" s="50"/>
      <c r="BK18" s="50"/>
      <c r="BL18" s="50"/>
      <c r="BM18" s="51"/>
      <c r="BN18" s="51"/>
      <c r="BO18" s="51"/>
      <c r="BP18" s="51"/>
      <c r="BQ18" s="14"/>
      <c r="BR18" s="386"/>
      <c r="BS18" s="386"/>
      <c r="BT18" s="386"/>
      <c r="BU18" s="41"/>
      <c r="BV18" s="41"/>
      <c r="BW18" s="41"/>
      <c r="BX18" s="46"/>
    </row>
    <row r="19" spans="2:92" ht="8.25" customHeight="1">
      <c r="B19" s="52"/>
      <c r="C19" s="53"/>
      <c r="D19" s="53"/>
      <c r="E19" s="389"/>
      <c r="F19" s="389"/>
      <c r="G19" s="389"/>
      <c r="H19" s="389"/>
      <c r="I19" s="389"/>
      <c r="J19" s="389"/>
      <c r="K19" s="389"/>
      <c r="L19" s="389"/>
      <c r="M19" s="389"/>
      <c r="N19" s="389"/>
      <c r="O19" s="389"/>
      <c r="P19" s="389"/>
      <c r="Q19" s="389"/>
      <c r="R19" s="389"/>
      <c r="S19" s="389"/>
      <c r="T19" s="389"/>
      <c r="U19" s="389"/>
      <c r="V19" s="53"/>
      <c r="W19" s="55"/>
      <c r="X19" s="55"/>
      <c r="Y19" s="55"/>
      <c r="Z19" s="55"/>
      <c r="AA19" s="55"/>
      <c r="AB19" s="56"/>
      <c r="AC19" s="56"/>
      <c r="AD19" s="56"/>
      <c r="AE19" s="56"/>
      <c r="AF19" s="389"/>
      <c r="AG19" s="389"/>
      <c r="AH19" s="389"/>
      <c r="AI19" s="389"/>
      <c r="AJ19" s="389"/>
      <c r="AK19" s="389"/>
      <c r="AL19" s="57"/>
      <c r="AM19" s="55"/>
      <c r="AN19" s="55"/>
      <c r="AO19" s="55"/>
      <c r="AP19" s="55"/>
      <c r="AQ19" s="55"/>
      <c r="AR19" s="56"/>
      <c r="AS19" s="56"/>
      <c r="AT19" s="56"/>
      <c r="AU19" s="56"/>
      <c r="AV19" s="58"/>
      <c r="AW19" s="58"/>
      <c r="AX19" s="58"/>
      <c r="AY19" s="389"/>
      <c r="AZ19" s="389"/>
      <c r="BA19" s="389"/>
      <c r="BB19" s="57"/>
      <c r="BC19" s="57"/>
      <c r="BD19" s="59"/>
      <c r="BE19" s="59"/>
      <c r="BF19" s="59"/>
      <c r="BG19" s="59"/>
      <c r="BH19" s="59"/>
      <c r="BI19" s="60"/>
      <c r="BJ19" s="60"/>
      <c r="BK19" s="60"/>
      <c r="BL19" s="60"/>
      <c r="BM19" s="61"/>
      <c r="BN19" s="62"/>
      <c r="BO19" s="51"/>
      <c r="BP19" s="51"/>
      <c r="BQ19" s="14"/>
      <c r="BR19" s="386"/>
      <c r="BS19" s="386"/>
      <c r="BT19" s="386"/>
      <c r="BU19" s="41"/>
      <c r="BV19" s="41"/>
      <c r="BW19" s="41"/>
      <c r="BX19" s="46"/>
    </row>
    <row r="20" spans="2:92" ht="21" customHeight="1">
      <c r="B20" s="63"/>
      <c r="D20" s="20" t="s">
        <v>37</v>
      </c>
      <c r="E20" s="64"/>
      <c r="F20" s="64"/>
      <c r="G20" s="64"/>
      <c r="H20" s="64"/>
      <c r="I20" s="65"/>
      <c r="J20" s="50"/>
      <c r="K20" s="50"/>
      <c r="L20" s="50"/>
      <c r="M20" s="51"/>
      <c r="N20" s="51"/>
      <c r="O20" s="65"/>
      <c r="P20" s="51"/>
      <c r="Q20" s="384"/>
      <c r="R20" s="384"/>
      <c r="S20" s="384"/>
      <c r="T20" s="384"/>
      <c r="U20" s="384"/>
      <c r="V20" s="12"/>
      <c r="W20" s="66"/>
      <c r="X20" s="67"/>
      <c r="Y20" s="67"/>
      <c r="Z20" s="679" t="s">
        <v>38</v>
      </c>
      <c r="AA20" s="679"/>
      <c r="AB20" s="679"/>
      <c r="AC20" s="679"/>
      <c r="AD20" s="679"/>
      <c r="AE20" s="679"/>
      <c r="AF20" s="679"/>
      <c r="AG20" s="679"/>
      <c r="AH20" s="679"/>
      <c r="AI20" s="679"/>
      <c r="AJ20" s="679"/>
      <c r="AK20" s="679"/>
      <c r="AL20" s="679"/>
      <c r="AM20" s="679"/>
      <c r="AN20" s="679"/>
      <c r="AO20" s="679"/>
      <c r="AP20" s="679"/>
      <c r="AQ20" s="679"/>
      <c r="AR20" s="679"/>
      <c r="AS20" s="679"/>
      <c r="AT20" s="679"/>
      <c r="AU20" s="679"/>
      <c r="AV20" s="679"/>
      <c r="AW20" s="679"/>
      <c r="AX20" s="679"/>
      <c r="AY20" s="679"/>
      <c r="AZ20" s="679"/>
      <c r="BA20" s="679"/>
      <c r="BB20" s="679"/>
      <c r="BC20" s="679"/>
      <c r="BD20" s="679"/>
      <c r="BE20" s="679"/>
      <c r="BF20" s="679"/>
      <c r="BG20" s="679"/>
      <c r="BH20" s="679"/>
      <c r="BI20" s="679"/>
      <c r="BJ20" s="679"/>
      <c r="BK20" s="679"/>
      <c r="BL20" s="679"/>
      <c r="BM20" s="680"/>
      <c r="BN20" s="68"/>
      <c r="BO20" s="51"/>
      <c r="BP20" s="51"/>
      <c r="BQ20" s="14"/>
      <c r="BR20" s="386"/>
      <c r="BS20" s="386"/>
      <c r="BT20" s="386"/>
      <c r="BU20" s="41"/>
      <c r="BV20" s="41"/>
      <c r="BW20" s="41"/>
      <c r="BX20" s="51"/>
    </row>
    <row r="21" spans="2:92" ht="16.5" customHeight="1">
      <c r="B21" s="63"/>
      <c r="C21" s="12"/>
      <c r="D21" s="12"/>
      <c r="E21" s="2"/>
      <c r="F21" s="50"/>
      <c r="G21" s="50"/>
      <c r="H21" s="50"/>
      <c r="I21" s="51"/>
      <c r="J21" s="51"/>
      <c r="L21" s="51"/>
      <c r="M21" s="384"/>
      <c r="N21" s="384"/>
      <c r="Q21" s="384"/>
      <c r="S21" s="50"/>
      <c r="T21" s="50"/>
      <c r="U21" s="50"/>
      <c r="V21" s="51"/>
      <c r="W21" s="69" t="s">
        <v>39</v>
      </c>
      <c r="X21" s="70"/>
      <c r="Y21" s="71"/>
      <c r="Z21" s="681"/>
      <c r="AA21" s="681"/>
      <c r="AB21" s="681"/>
      <c r="AC21" s="681"/>
      <c r="AD21" s="681"/>
      <c r="AE21" s="681"/>
      <c r="AF21" s="681"/>
      <c r="AG21" s="681"/>
      <c r="AH21" s="681"/>
      <c r="AI21" s="681"/>
      <c r="AJ21" s="681"/>
      <c r="AK21" s="681"/>
      <c r="AL21" s="681"/>
      <c r="AM21" s="681"/>
      <c r="AN21" s="681"/>
      <c r="AO21" s="681"/>
      <c r="AP21" s="681"/>
      <c r="AQ21" s="681"/>
      <c r="AR21" s="681"/>
      <c r="AS21" s="681"/>
      <c r="AT21" s="681"/>
      <c r="AU21" s="681"/>
      <c r="AV21" s="681"/>
      <c r="AW21" s="681"/>
      <c r="AX21" s="681"/>
      <c r="AY21" s="681"/>
      <c r="AZ21" s="681"/>
      <c r="BA21" s="681"/>
      <c r="BB21" s="681"/>
      <c r="BC21" s="681"/>
      <c r="BD21" s="681"/>
      <c r="BE21" s="681"/>
      <c r="BF21" s="681"/>
      <c r="BG21" s="681"/>
      <c r="BH21" s="681"/>
      <c r="BI21" s="681"/>
      <c r="BJ21" s="681"/>
      <c r="BK21" s="681"/>
      <c r="BL21" s="681"/>
      <c r="BM21" s="760"/>
      <c r="BN21" s="68"/>
      <c r="BO21" s="51"/>
      <c r="BQ21" s="64"/>
      <c r="BR21" s="72"/>
      <c r="BS21" s="72"/>
      <c r="BT21" s="73"/>
      <c r="BU21" s="73"/>
      <c r="BX21" s="51"/>
    </row>
    <row r="22" spans="2:92" ht="16.5" customHeight="1">
      <c r="B22" s="63"/>
      <c r="C22" s="12"/>
      <c r="D22" s="12"/>
      <c r="E22" s="2"/>
      <c r="F22" s="50"/>
      <c r="G22" s="50"/>
      <c r="H22" s="50"/>
      <c r="I22" s="51"/>
      <c r="J22" s="51"/>
      <c r="L22" s="51"/>
      <c r="M22" s="384"/>
      <c r="N22" s="384"/>
      <c r="Q22" s="384"/>
      <c r="S22" s="50"/>
      <c r="T22" s="50"/>
      <c r="U22" s="50"/>
      <c r="V22" s="51"/>
      <c r="W22" s="74"/>
      <c r="X22" s="75"/>
      <c r="Y22" s="75"/>
      <c r="Z22" s="683"/>
      <c r="AA22" s="683"/>
      <c r="AB22" s="683"/>
      <c r="AC22" s="683"/>
      <c r="AD22" s="683"/>
      <c r="AE22" s="683"/>
      <c r="AF22" s="683"/>
      <c r="AG22" s="683"/>
      <c r="AH22" s="683"/>
      <c r="AI22" s="683"/>
      <c r="AJ22" s="683"/>
      <c r="AK22" s="683"/>
      <c r="AL22" s="683"/>
      <c r="AM22" s="683"/>
      <c r="AN22" s="683"/>
      <c r="AO22" s="683"/>
      <c r="AP22" s="683"/>
      <c r="AQ22" s="683"/>
      <c r="AR22" s="683"/>
      <c r="AS22" s="683"/>
      <c r="AT22" s="683"/>
      <c r="AU22" s="683"/>
      <c r="AV22" s="683"/>
      <c r="AW22" s="683"/>
      <c r="AX22" s="683"/>
      <c r="AY22" s="683"/>
      <c r="AZ22" s="683"/>
      <c r="BA22" s="683"/>
      <c r="BB22" s="683"/>
      <c r="BC22" s="683"/>
      <c r="BD22" s="683"/>
      <c r="BE22" s="683"/>
      <c r="BF22" s="683"/>
      <c r="BG22" s="683"/>
      <c r="BH22" s="683"/>
      <c r="BI22" s="683"/>
      <c r="BJ22" s="683"/>
      <c r="BK22" s="683"/>
      <c r="BL22" s="683"/>
      <c r="BM22" s="684"/>
      <c r="BN22" s="68"/>
      <c r="BO22" s="386"/>
      <c r="BQ22" s="64"/>
      <c r="BR22" s="72"/>
      <c r="BS22" s="72"/>
      <c r="BT22" s="73"/>
      <c r="BU22" s="73"/>
      <c r="BX22" s="51"/>
    </row>
    <row r="23" spans="2:92" ht="12" customHeight="1">
      <c r="B23" s="63"/>
      <c r="C23" s="12"/>
      <c r="D23" s="12"/>
      <c r="E23" s="2"/>
      <c r="F23" s="50"/>
      <c r="G23" s="50"/>
      <c r="H23" s="50"/>
      <c r="I23" s="51"/>
      <c r="J23" s="51"/>
      <c r="L23" s="51"/>
      <c r="M23" s="384"/>
      <c r="N23" s="384"/>
      <c r="Q23" s="384"/>
      <c r="S23" s="50"/>
      <c r="T23" s="50"/>
      <c r="U23" s="50"/>
      <c r="V23" s="51"/>
      <c r="W23" s="76"/>
      <c r="X23" s="77"/>
      <c r="Y23" s="77"/>
      <c r="Z23" s="78"/>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68"/>
      <c r="BO23" s="386"/>
      <c r="BQ23" s="64"/>
      <c r="BR23" s="72"/>
      <c r="BS23" s="72"/>
      <c r="BT23" s="73"/>
      <c r="BU23" s="73"/>
      <c r="BX23" s="51"/>
    </row>
    <row r="24" spans="2:92" ht="21" customHeight="1">
      <c r="B24" s="63"/>
      <c r="C24" s="83"/>
      <c r="D24" s="685" t="s">
        <v>40</v>
      </c>
      <c r="E24" s="685"/>
      <c r="F24" s="685"/>
      <c r="G24" s="685"/>
      <c r="H24" s="685"/>
      <c r="I24" s="685"/>
      <c r="J24" s="685"/>
      <c r="K24" s="685"/>
      <c r="L24" s="685"/>
      <c r="M24" s="685"/>
      <c r="N24" s="685"/>
      <c r="O24" s="685"/>
      <c r="P24" s="685"/>
      <c r="Q24" s="685"/>
      <c r="R24" s="685"/>
      <c r="S24" s="685"/>
      <c r="T24" s="685"/>
      <c r="U24" s="685"/>
      <c r="V24" s="685"/>
      <c r="W24" s="685"/>
      <c r="X24" s="685"/>
      <c r="Y24" s="685"/>
      <c r="Z24" s="685"/>
      <c r="AA24" s="685"/>
      <c r="AB24" s="685"/>
      <c r="AC24" s="685"/>
      <c r="AD24" s="685"/>
      <c r="AE24" s="685"/>
      <c r="AF24" s="685"/>
      <c r="AG24" s="84"/>
      <c r="AH24" s="51"/>
      <c r="AI24" s="85"/>
      <c r="AJ24" s="686" t="s">
        <v>41</v>
      </c>
      <c r="AK24" s="686"/>
      <c r="AL24" s="686"/>
      <c r="AM24" s="686"/>
      <c r="AN24" s="686"/>
      <c r="AO24" s="686"/>
      <c r="AP24" s="686"/>
      <c r="AQ24" s="686"/>
      <c r="AR24" s="686"/>
      <c r="AS24" s="686"/>
      <c r="AT24" s="686"/>
      <c r="AU24" s="686"/>
      <c r="AV24" s="686"/>
      <c r="AW24" s="686"/>
      <c r="AX24" s="686"/>
      <c r="AY24" s="686"/>
      <c r="AZ24" s="686"/>
      <c r="BA24" s="686"/>
      <c r="BB24" s="686"/>
      <c r="BC24" s="686"/>
      <c r="BD24" s="686"/>
      <c r="BE24" s="686"/>
      <c r="BF24" s="686"/>
      <c r="BG24" s="686"/>
      <c r="BH24" s="686"/>
      <c r="BI24" s="686"/>
      <c r="BJ24" s="686"/>
      <c r="BK24" s="686"/>
      <c r="BL24" s="686"/>
      <c r="BM24" s="86"/>
      <c r="BN24" s="68"/>
      <c r="BO24" s="386"/>
      <c r="BQ24" s="64"/>
      <c r="BR24" s="72"/>
      <c r="BS24" s="72"/>
      <c r="BT24" s="73"/>
      <c r="BU24" s="73"/>
    </row>
    <row r="25" spans="2:92" ht="21" customHeight="1">
      <c r="B25" s="63"/>
      <c r="C25" s="87"/>
      <c r="D25" s="678" t="s">
        <v>42</v>
      </c>
      <c r="E25" s="678"/>
      <c r="F25" s="678"/>
      <c r="G25" s="678"/>
      <c r="H25" s="678"/>
      <c r="I25" s="88" t="s">
        <v>43</v>
      </c>
      <c r="J25" s="88"/>
      <c r="K25" s="88"/>
      <c r="L25" s="88"/>
      <c r="M25" s="88" t="s">
        <v>44</v>
      </c>
      <c r="N25" s="88"/>
      <c r="O25" s="88"/>
      <c r="P25" s="88"/>
      <c r="Q25" s="89"/>
      <c r="R25" s="90"/>
      <c r="S25" s="90"/>
      <c r="T25" s="678" t="s">
        <v>45</v>
      </c>
      <c r="U25" s="678"/>
      <c r="V25" s="678"/>
      <c r="W25" s="678"/>
      <c r="X25" s="678"/>
      <c r="Y25" s="88" t="s">
        <v>43</v>
      </c>
      <c r="Z25" s="88"/>
      <c r="AA25" s="88"/>
      <c r="AB25" s="88"/>
      <c r="AC25" s="88" t="s">
        <v>44</v>
      </c>
      <c r="AD25" s="88"/>
      <c r="AE25" s="88"/>
      <c r="AF25" s="88"/>
      <c r="AG25" s="420"/>
      <c r="AH25" s="90"/>
      <c r="AI25" s="421"/>
      <c r="AJ25" s="678" t="s">
        <v>46</v>
      </c>
      <c r="AK25" s="678"/>
      <c r="AL25" s="678"/>
      <c r="AM25" s="678"/>
      <c r="AN25" s="678"/>
      <c r="AO25" s="88" t="s">
        <v>43</v>
      </c>
      <c r="AP25" s="88"/>
      <c r="AQ25" s="88"/>
      <c r="AR25" s="88"/>
      <c r="AS25" s="88" t="s">
        <v>44</v>
      </c>
      <c r="AT25" s="88"/>
      <c r="AU25" s="88"/>
      <c r="AV25" s="88"/>
      <c r="AW25" s="422"/>
      <c r="AX25" s="423"/>
      <c r="AY25" s="424"/>
      <c r="AZ25" s="678" t="s">
        <v>47</v>
      </c>
      <c r="BA25" s="678"/>
      <c r="BB25" s="678"/>
      <c r="BC25" s="678"/>
      <c r="BD25" s="678"/>
      <c r="BE25" s="88" t="s">
        <v>43</v>
      </c>
      <c r="BF25" s="88"/>
      <c r="BG25" s="88"/>
      <c r="BH25" s="88"/>
      <c r="BI25" s="88" t="s">
        <v>44</v>
      </c>
      <c r="BJ25" s="88"/>
      <c r="BK25" s="88"/>
      <c r="BL25" s="88"/>
      <c r="BM25" s="96"/>
      <c r="BN25" s="97"/>
      <c r="BO25" s="51"/>
      <c r="BQ25" s="64"/>
      <c r="BR25" s="72"/>
      <c r="BS25" s="72"/>
      <c r="BT25" s="73"/>
      <c r="BU25" s="73"/>
      <c r="BV25" s="422"/>
      <c r="BW25" s="422"/>
      <c r="BX25" s="422"/>
      <c r="BY25" s="422"/>
      <c r="CA25" s="422"/>
      <c r="CB25" s="422"/>
      <c r="CC25" s="422"/>
      <c r="CD25" s="422"/>
      <c r="CF25" s="422"/>
      <c r="CG25" s="422"/>
      <c r="CH25" s="422"/>
      <c r="CI25" s="422"/>
      <c r="CK25" s="422"/>
      <c r="CL25" s="422"/>
      <c r="CM25" s="422"/>
      <c r="CN25" s="422"/>
    </row>
    <row r="26" spans="2:92" ht="21" customHeight="1">
      <c r="B26" s="63"/>
      <c r="C26" s="87"/>
      <c r="D26" s="678" t="s">
        <v>48</v>
      </c>
      <c r="E26" s="678"/>
      <c r="F26" s="678"/>
      <c r="G26" s="678"/>
      <c r="H26" s="678"/>
      <c r="I26" s="674">
        <f>(ROUNDDOWN(M26/40,1))</f>
        <v>-1.2</v>
      </c>
      <c r="J26" s="674"/>
      <c r="K26" s="674"/>
      <c r="L26" s="674"/>
      <c r="M26" s="674">
        <f>((((ROUNDDOWN($BE$9/12,1))*40)))*-1</f>
        <v>-48</v>
      </c>
      <c r="N26" s="674"/>
      <c r="O26" s="674"/>
      <c r="P26" s="674"/>
      <c r="Q26" s="89"/>
      <c r="R26" s="90"/>
      <c r="S26" s="90"/>
      <c r="T26" s="678" t="s">
        <v>48</v>
      </c>
      <c r="U26" s="678"/>
      <c r="V26" s="678"/>
      <c r="W26" s="678"/>
      <c r="X26" s="678"/>
      <c r="Y26" s="674">
        <f>(ROUNDDOWN(AC26/40,1))</f>
        <v>-0.5</v>
      </c>
      <c r="Z26" s="674"/>
      <c r="AA26" s="674"/>
      <c r="AB26" s="674"/>
      <c r="AC26" s="674">
        <f>((((ROUNDDOWN($BE$9/30,1))*40)))*-1</f>
        <v>-20</v>
      </c>
      <c r="AD26" s="674"/>
      <c r="AE26" s="674"/>
      <c r="AF26" s="674"/>
      <c r="AG26" s="420"/>
      <c r="AH26" s="90"/>
      <c r="AI26" s="421"/>
      <c r="AJ26" s="678" t="s">
        <v>48</v>
      </c>
      <c r="AK26" s="678"/>
      <c r="AL26" s="678"/>
      <c r="AM26" s="678"/>
      <c r="AN26" s="678"/>
      <c r="AO26" s="674">
        <f>(ROUNDDOWN(AS26/40,1))</f>
        <v>-2</v>
      </c>
      <c r="AP26" s="674"/>
      <c r="AQ26" s="674"/>
      <c r="AR26" s="674"/>
      <c r="AS26" s="674">
        <f>((((ROUNDDOWN($BE$9/7.5,1))*40)))*-1</f>
        <v>-80</v>
      </c>
      <c r="AT26" s="674"/>
      <c r="AU26" s="674"/>
      <c r="AV26" s="674"/>
      <c r="AW26" s="425"/>
      <c r="AX26" s="423"/>
      <c r="AY26" s="424"/>
      <c r="AZ26" s="678" t="s">
        <v>48</v>
      </c>
      <c r="BA26" s="678"/>
      <c r="BB26" s="678"/>
      <c r="BC26" s="678"/>
      <c r="BD26" s="678"/>
      <c r="BE26" s="674">
        <f>(ROUNDDOWN(BI26/40,1))</f>
        <v>-0.7</v>
      </c>
      <c r="BF26" s="674"/>
      <c r="BG26" s="674"/>
      <c r="BH26" s="674"/>
      <c r="BI26" s="675">
        <f>((((ROUNDDOWN($BE$9/20,1))*40)))*-1</f>
        <v>-28</v>
      </c>
      <c r="BJ26" s="676"/>
      <c r="BK26" s="676"/>
      <c r="BL26" s="677"/>
      <c r="BM26" s="96"/>
      <c r="BN26" s="97"/>
      <c r="BO26" s="51"/>
      <c r="BQ26" s="64"/>
      <c r="BR26" s="72"/>
      <c r="BS26" s="72"/>
      <c r="BT26" s="73"/>
      <c r="BU26" s="73"/>
      <c r="BV26" s="426"/>
      <c r="BW26" s="426"/>
      <c r="BX26" s="426"/>
      <c r="BY26" s="426"/>
      <c r="CA26" s="426"/>
      <c r="CB26" s="426"/>
      <c r="CC26" s="426"/>
      <c r="CD26" s="426"/>
      <c r="CF26" s="426"/>
      <c r="CG26" s="426"/>
      <c r="CH26" s="426"/>
      <c r="CI26" s="426"/>
      <c r="CK26" s="426"/>
      <c r="CL26" s="426"/>
      <c r="CM26" s="426"/>
      <c r="CN26" s="426"/>
    </row>
    <row r="27" spans="2:92" ht="21" customHeight="1">
      <c r="B27" s="63"/>
      <c r="C27" s="87"/>
      <c r="D27" s="671" t="s">
        <v>49</v>
      </c>
      <c r="E27" s="672"/>
      <c r="F27" s="672"/>
      <c r="G27" s="672"/>
      <c r="H27" s="673"/>
      <c r="I27" s="674">
        <f>(ROUNDDOWN(M27/40,1))</f>
        <v>-1.3</v>
      </c>
      <c r="J27" s="674"/>
      <c r="K27" s="674"/>
      <c r="L27" s="674"/>
      <c r="M27" s="675">
        <f>($AL$17-$AI$17)*-1</f>
        <v>-52</v>
      </c>
      <c r="N27" s="676"/>
      <c r="O27" s="676"/>
      <c r="P27" s="677"/>
      <c r="Q27" s="89"/>
      <c r="R27" s="90"/>
      <c r="S27" s="90"/>
      <c r="T27" s="671" t="s">
        <v>49</v>
      </c>
      <c r="U27" s="672"/>
      <c r="V27" s="672"/>
      <c r="W27" s="672"/>
      <c r="X27" s="673"/>
      <c r="Y27" s="674">
        <f>(ROUNDDOWN(AC27/40,1))</f>
        <v>-1.3</v>
      </c>
      <c r="Z27" s="674"/>
      <c r="AA27" s="674"/>
      <c r="AB27" s="674"/>
      <c r="AC27" s="675">
        <f>($AL$17-$AI$17)*-1</f>
        <v>-52</v>
      </c>
      <c r="AD27" s="676"/>
      <c r="AE27" s="676"/>
      <c r="AF27" s="677"/>
      <c r="AG27" s="420"/>
      <c r="AH27" s="90"/>
      <c r="AI27" s="421"/>
      <c r="AJ27" s="671" t="s">
        <v>49</v>
      </c>
      <c r="AK27" s="672"/>
      <c r="AL27" s="672"/>
      <c r="AM27" s="672"/>
      <c r="AN27" s="673"/>
      <c r="AO27" s="674">
        <f>(ROUNDDOWN(AS27/40,1))</f>
        <v>-1.3</v>
      </c>
      <c r="AP27" s="674"/>
      <c r="AQ27" s="674"/>
      <c r="AR27" s="674"/>
      <c r="AS27" s="675">
        <f>($AL$17-$AI$17)*-1</f>
        <v>-52</v>
      </c>
      <c r="AT27" s="676"/>
      <c r="AU27" s="676"/>
      <c r="AV27" s="677"/>
      <c r="AW27" s="425"/>
      <c r="AX27" s="423"/>
      <c r="AY27" s="424"/>
      <c r="AZ27" s="671" t="s">
        <v>49</v>
      </c>
      <c r="BA27" s="672"/>
      <c r="BB27" s="672"/>
      <c r="BC27" s="672"/>
      <c r="BD27" s="673"/>
      <c r="BE27" s="674">
        <f>(ROUNDDOWN(BI27/40,1))</f>
        <v>-1.3</v>
      </c>
      <c r="BF27" s="674"/>
      <c r="BG27" s="674"/>
      <c r="BH27" s="674"/>
      <c r="BI27" s="675">
        <f>($AL$17-$AI$17)*-1</f>
        <v>-52</v>
      </c>
      <c r="BJ27" s="676"/>
      <c r="BK27" s="676"/>
      <c r="BL27" s="677"/>
      <c r="BM27" s="96"/>
      <c r="BN27" s="97"/>
      <c r="BO27" s="51"/>
      <c r="BQ27" s="64"/>
      <c r="BR27" s="72"/>
      <c r="BS27" s="72"/>
      <c r="BT27" s="73"/>
      <c r="BU27" s="73"/>
      <c r="BV27" s="426"/>
      <c r="BW27" s="426"/>
      <c r="BX27" s="426"/>
      <c r="BY27" s="426"/>
      <c r="CA27" s="426"/>
      <c r="CB27" s="426"/>
      <c r="CC27" s="426"/>
      <c r="CD27" s="426"/>
      <c r="CF27" s="426"/>
      <c r="CG27" s="426"/>
      <c r="CH27" s="426"/>
      <c r="CI27" s="426"/>
      <c r="CK27" s="426"/>
      <c r="CL27" s="426"/>
      <c r="CM27" s="426"/>
      <c r="CN27" s="426"/>
    </row>
    <row r="28" spans="2:92" ht="21" customHeight="1" thickBot="1">
      <c r="B28" s="63"/>
      <c r="C28" s="87"/>
      <c r="D28" s="665" t="s">
        <v>50</v>
      </c>
      <c r="E28" s="665"/>
      <c r="F28" s="665"/>
      <c r="G28" s="665"/>
      <c r="H28" s="665"/>
      <c r="I28" s="666">
        <f>(ROUNDDOWN(M28/40,1))</f>
        <v>2.5</v>
      </c>
      <c r="J28" s="666"/>
      <c r="K28" s="666"/>
      <c r="L28" s="666"/>
      <c r="M28" s="667">
        <f>$BB$73</f>
        <v>100.25</v>
      </c>
      <c r="N28" s="668"/>
      <c r="O28" s="668"/>
      <c r="P28" s="669"/>
      <c r="Q28" s="89"/>
      <c r="R28" s="90"/>
      <c r="S28" s="90"/>
      <c r="T28" s="665" t="s">
        <v>50</v>
      </c>
      <c r="U28" s="665"/>
      <c r="V28" s="665"/>
      <c r="W28" s="665"/>
      <c r="X28" s="665"/>
      <c r="Y28" s="666">
        <f>(ROUNDDOWN(AC28/40,1))</f>
        <v>2.5</v>
      </c>
      <c r="Z28" s="666"/>
      <c r="AA28" s="666"/>
      <c r="AB28" s="666"/>
      <c r="AC28" s="667">
        <f>$BB$73</f>
        <v>100.25</v>
      </c>
      <c r="AD28" s="668"/>
      <c r="AE28" s="668"/>
      <c r="AF28" s="669"/>
      <c r="AG28" s="420"/>
      <c r="AH28" s="90"/>
      <c r="AI28" s="421"/>
      <c r="AJ28" s="665" t="s">
        <v>50</v>
      </c>
      <c r="AK28" s="665"/>
      <c r="AL28" s="665"/>
      <c r="AM28" s="665"/>
      <c r="AN28" s="665"/>
      <c r="AO28" s="666">
        <f>(ROUNDDOWN(AS28/40,1))</f>
        <v>2.5</v>
      </c>
      <c r="AP28" s="666"/>
      <c r="AQ28" s="666"/>
      <c r="AR28" s="666"/>
      <c r="AS28" s="667">
        <f>$BB$73</f>
        <v>100.25</v>
      </c>
      <c r="AT28" s="668"/>
      <c r="AU28" s="668"/>
      <c r="AV28" s="669"/>
      <c r="AW28" s="425"/>
      <c r="AX28" s="423"/>
      <c r="AY28" s="424"/>
      <c r="AZ28" s="665" t="s">
        <v>50</v>
      </c>
      <c r="BA28" s="665"/>
      <c r="BB28" s="665"/>
      <c r="BC28" s="665"/>
      <c r="BD28" s="665"/>
      <c r="BE28" s="670">
        <f>(ROUNDDOWN(BI28/40,1))</f>
        <v>2.5</v>
      </c>
      <c r="BF28" s="670"/>
      <c r="BG28" s="670"/>
      <c r="BH28" s="670"/>
      <c r="BI28" s="667">
        <f>$BB$73</f>
        <v>100.25</v>
      </c>
      <c r="BJ28" s="668"/>
      <c r="BK28" s="668"/>
      <c r="BL28" s="669"/>
      <c r="BM28" s="96"/>
      <c r="BN28" s="97"/>
      <c r="BO28" s="51"/>
      <c r="BV28" s="425"/>
      <c r="BW28" s="425"/>
      <c r="BX28" s="425"/>
      <c r="BY28" s="425"/>
      <c r="CA28" s="425"/>
      <c r="CB28" s="425"/>
      <c r="CC28" s="425"/>
      <c r="CD28" s="425"/>
      <c r="CF28" s="425"/>
      <c r="CG28" s="425"/>
      <c r="CH28" s="425"/>
      <c r="CI28" s="425"/>
      <c r="CK28" s="425"/>
      <c r="CL28" s="425"/>
      <c r="CM28" s="425"/>
      <c r="CN28" s="425"/>
    </row>
    <row r="29" spans="2:92" ht="30.75" customHeight="1" thickTop="1">
      <c r="B29" s="63"/>
      <c r="C29" s="87"/>
      <c r="D29" s="661" t="s">
        <v>51</v>
      </c>
      <c r="E29" s="662"/>
      <c r="F29" s="662"/>
      <c r="G29" s="662"/>
      <c r="H29" s="662"/>
      <c r="I29" s="664">
        <f>SUM(I26:L28)</f>
        <v>0</v>
      </c>
      <c r="J29" s="664"/>
      <c r="K29" s="664"/>
      <c r="L29" s="664"/>
      <c r="M29" s="664">
        <f>SUM(M26:P28)</f>
        <v>0.25</v>
      </c>
      <c r="N29" s="664"/>
      <c r="O29" s="664"/>
      <c r="P29" s="664"/>
      <c r="Q29" s="90"/>
      <c r="R29" s="90"/>
      <c r="S29" s="90"/>
      <c r="T29" s="661" t="s">
        <v>51</v>
      </c>
      <c r="U29" s="662"/>
      <c r="V29" s="662"/>
      <c r="W29" s="662"/>
      <c r="X29" s="662"/>
      <c r="Y29" s="664">
        <f>SUM(Y26:AB28)</f>
        <v>0.7</v>
      </c>
      <c r="Z29" s="664"/>
      <c r="AA29" s="664"/>
      <c r="AB29" s="664"/>
      <c r="AC29" s="664">
        <f>SUM(AC26:AF28)</f>
        <v>28.25</v>
      </c>
      <c r="AD29" s="664"/>
      <c r="AE29" s="664"/>
      <c r="AF29" s="664"/>
      <c r="AG29" s="420"/>
      <c r="AH29" s="90"/>
      <c r="AI29" s="421"/>
      <c r="AJ29" s="661" t="s">
        <v>52</v>
      </c>
      <c r="AK29" s="662"/>
      <c r="AL29" s="662"/>
      <c r="AM29" s="662"/>
      <c r="AN29" s="662"/>
      <c r="AO29" s="663">
        <f>SUM(AO26:AR28)</f>
        <v>-0.79999999999999982</v>
      </c>
      <c r="AP29" s="663"/>
      <c r="AQ29" s="663"/>
      <c r="AR29" s="663"/>
      <c r="AS29" s="664">
        <f>SUM(AS26:AV28)</f>
        <v>-31.75</v>
      </c>
      <c r="AT29" s="664"/>
      <c r="AU29" s="664"/>
      <c r="AV29" s="664"/>
      <c r="AW29" s="425"/>
      <c r="AX29" s="423"/>
      <c r="AY29" s="424"/>
      <c r="AZ29" s="661" t="s">
        <v>52</v>
      </c>
      <c r="BA29" s="662"/>
      <c r="BB29" s="662"/>
      <c r="BC29" s="662"/>
      <c r="BD29" s="662"/>
      <c r="BE29" s="663">
        <f>SUM(BE26:BH28)</f>
        <v>0.5</v>
      </c>
      <c r="BF29" s="663"/>
      <c r="BG29" s="663"/>
      <c r="BH29" s="663"/>
      <c r="BI29" s="664">
        <f>SUM(BI26:BL28)</f>
        <v>20.25</v>
      </c>
      <c r="BJ29" s="664"/>
      <c r="BK29" s="664"/>
      <c r="BL29" s="664"/>
      <c r="BM29" s="96"/>
      <c r="BN29" s="97"/>
      <c r="BO29" s="51"/>
      <c r="BQ29" s="64"/>
      <c r="BR29" s="72"/>
      <c r="BS29" s="72"/>
      <c r="BT29" s="73"/>
      <c r="BU29" s="73"/>
      <c r="BV29" s="427"/>
      <c r="BW29" s="427"/>
      <c r="BX29" s="427"/>
      <c r="BY29" s="427"/>
      <c r="CA29" s="427"/>
      <c r="CB29" s="427"/>
      <c r="CC29" s="427"/>
      <c r="CD29" s="427"/>
      <c r="CF29" s="427"/>
      <c r="CG29" s="427"/>
      <c r="CH29" s="427"/>
      <c r="CI29" s="427"/>
      <c r="CK29" s="427"/>
      <c r="CL29" s="427"/>
      <c r="CM29" s="427"/>
      <c r="CN29" s="427"/>
    </row>
    <row r="30" spans="2:92" ht="20.25" customHeight="1">
      <c r="B30" s="63"/>
      <c r="C30" s="87"/>
      <c r="D30" s="102"/>
      <c r="E30" s="102"/>
      <c r="F30" s="102"/>
      <c r="G30" s="102"/>
      <c r="H30" s="102"/>
      <c r="I30" s="103"/>
      <c r="J30" s="103"/>
      <c r="K30" s="103"/>
      <c r="L30" s="103"/>
      <c r="M30" s="103"/>
      <c r="N30" s="103"/>
      <c r="O30" s="103"/>
      <c r="P30" s="103"/>
      <c r="Q30" s="384"/>
      <c r="R30" s="384"/>
      <c r="S30" s="384"/>
      <c r="T30" s="102"/>
      <c r="U30" s="102"/>
      <c r="V30" s="102"/>
      <c r="W30" s="102"/>
      <c r="X30" s="102"/>
      <c r="Y30" s="103"/>
      <c r="Z30" s="103"/>
      <c r="AA30" s="103"/>
      <c r="AB30" s="103"/>
      <c r="AC30" s="103"/>
      <c r="AD30" s="103"/>
      <c r="AE30" s="103"/>
      <c r="AF30" s="103"/>
      <c r="AG30" s="428"/>
      <c r="AH30" s="384"/>
      <c r="AI30" s="429"/>
      <c r="AJ30" s="102"/>
      <c r="AK30" s="102"/>
      <c r="AL30" s="102"/>
      <c r="AM30" s="102"/>
      <c r="AN30" s="102"/>
      <c r="AO30" s="103"/>
      <c r="AP30" s="103"/>
      <c r="AQ30" s="103"/>
      <c r="AR30" s="103"/>
      <c r="AS30" s="103"/>
      <c r="AT30" s="103"/>
      <c r="AU30" s="103"/>
      <c r="AV30" s="103"/>
      <c r="AW30" s="50"/>
      <c r="AX30" s="430"/>
      <c r="AY30" s="31"/>
      <c r="AZ30" s="102"/>
      <c r="BA30" s="102"/>
      <c r="BB30" s="102"/>
      <c r="BC30" s="102"/>
      <c r="BD30" s="102"/>
      <c r="BE30" s="103"/>
      <c r="BF30" s="103"/>
      <c r="BG30" s="103"/>
      <c r="BH30" s="103"/>
      <c r="BI30" s="103"/>
      <c r="BJ30" s="103"/>
      <c r="BK30" s="103"/>
      <c r="BL30" s="103"/>
      <c r="BM30" s="96"/>
      <c r="BN30" s="97"/>
      <c r="BO30" s="51"/>
      <c r="BQ30" s="64"/>
      <c r="BR30" s="72"/>
      <c r="BS30" s="72"/>
      <c r="BT30" s="73"/>
      <c r="BU30" s="73"/>
      <c r="BX30" s="51"/>
    </row>
    <row r="31" spans="2:92" ht="20.25" customHeight="1">
      <c r="B31" s="63"/>
      <c r="C31" s="87"/>
      <c r="D31" s="102"/>
      <c r="E31" s="102"/>
      <c r="F31" s="102"/>
      <c r="G31" s="102"/>
      <c r="H31" s="102"/>
      <c r="I31" s="103"/>
      <c r="J31" s="103"/>
      <c r="K31" s="650" t="s">
        <v>53</v>
      </c>
      <c r="L31" s="651"/>
      <c r="M31" s="651"/>
      <c r="N31" s="653" t="str">
        <f>IF(OR($BE$9&gt;0,),IF(AND(OR($D$5="○",$D$6="○"),$I$29&gt;=0),"可",IF(AND(OR($D$5="○",$D$6="○"),$I$29&lt;0),"不可","")),"")</f>
        <v>可</v>
      </c>
      <c r="O31" s="654"/>
      <c r="P31" s="655"/>
      <c r="Q31" s="384"/>
      <c r="R31" s="384"/>
      <c r="S31" s="384"/>
      <c r="T31" s="102"/>
      <c r="U31" s="102"/>
      <c r="V31" s="102"/>
      <c r="W31" s="102"/>
      <c r="X31" s="102"/>
      <c r="Y31" s="103"/>
      <c r="Z31" s="103"/>
      <c r="AA31" s="650" t="s">
        <v>54</v>
      </c>
      <c r="AB31" s="651"/>
      <c r="AC31" s="652"/>
      <c r="AD31" s="653" t="str">
        <f>IF(OR($BE$9&gt;0,),IF(AND(OR($D$5="○",$D$6="○"),$Y$29&gt;=0),"可",IF(AND(OR($D$5="○",$D$6="○"),$Y$29&lt;0),"不可","")),"")</f>
        <v>可</v>
      </c>
      <c r="AE31" s="654"/>
      <c r="AF31" s="655"/>
      <c r="AG31" s="428"/>
      <c r="AH31" s="384"/>
      <c r="AI31" s="429"/>
      <c r="AJ31" s="102"/>
      <c r="AK31" s="102"/>
      <c r="AL31" s="102"/>
      <c r="AM31" s="102"/>
      <c r="AN31" s="102"/>
      <c r="AO31" s="103"/>
      <c r="AP31" s="103"/>
      <c r="AQ31" s="650" t="s">
        <v>55</v>
      </c>
      <c r="AR31" s="651"/>
      <c r="AS31" s="652"/>
      <c r="AT31" s="653" t="str">
        <f>IF(OR($BE$9&gt;0,),IF(AND(OR($D$7="○"),$AO$29&gt;=0),"可",IF(AND(OR($D$7="○"),$AO$29&lt;0),"不可","")),"")</f>
        <v/>
      </c>
      <c r="AU31" s="654"/>
      <c r="AV31" s="655"/>
      <c r="AW31" s="50"/>
      <c r="AX31" s="430"/>
      <c r="AY31" s="31"/>
      <c r="AZ31" s="102"/>
      <c r="BA31" s="102"/>
      <c r="BB31" s="102"/>
      <c r="BC31" s="102"/>
      <c r="BD31" s="102"/>
      <c r="BE31" s="103"/>
      <c r="BF31" s="103"/>
      <c r="BG31" s="650" t="s">
        <v>56</v>
      </c>
      <c r="BH31" s="651"/>
      <c r="BI31" s="652"/>
      <c r="BJ31" s="653" t="str">
        <f>IF(OR($BE$9&gt;0,),IF(AND(OR($D$7="○"),$BE$29&gt;=0),"可",IF(AND(OR($D$7="○"),$BE$29&lt;0),"不可","")),"")</f>
        <v/>
      </c>
      <c r="BK31" s="654"/>
      <c r="BL31" s="655"/>
      <c r="BM31" s="96"/>
      <c r="BN31" s="97"/>
      <c r="BO31" s="51"/>
      <c r="BQ31" s="64"/>
      <c r="BR31" s="72"/>
      <c r="BS31" s="72"/>
      <c r="BT31" s="73"/>
      <c r="BU31" s="73"/>
      <c r="BX31" s="51"/>
    </row>
    <row r="32" spans="2:92" ht="20.25" customHeight="1">
      <c r="B32" s="63"/>
      <c r="C32" s="111"/>
      <c r="D32" s="112"/>
      <c r="E32" s="112"/>
      <c r="F32" s="112"/>
      <c r="G32" s="112"/>
      <c r="H32" s="112"/>
      <c r="I32" s="113"/>
      <c r="J32" s="113"/>
      <c r="K32" s="113"/>
      <c r="L32" s="113"/>
      <c r="M32" s="113"/>
      <c r="N32" s="113"/>
      <c r="O32" s="113"/>
      <c r="P32" s="113"/>
      <c r="Q32" s="114"/>
      <c r="R32" s="114"/>
      <c r="S32" s="114"/>
      <c r="T32" s="112"/>
      <c r="U32" s="112"/>
      <c r="V32" s="112"/>
      <c r="W32" s="112"/>
      <c r="X32" s="112"/>
      <c r="Y32" s="113"/>
      <c r="Z32" s="113"/>
      <c r="AA32" s="113"/>
      <c r="AB32" s="113"/>
      <c r="AC32" s="113"/>
      <c r="AD32" s="113"/>
      <c r="AE32" s="113"/>
      <c r="AF32" s="113"/>
      <c r="AG32" s="115"/>
      <c r="AH32" s="384"/>
      <c r="AI32" s="116"/>
      <c r="AJ32" s="112"/>
      <c r="AK32" s="112"/>
      <c r="AL32" s="112"/>
      <c r="AM32" s="112"/>
      <c r="AN32" s="112"/>
      <c r="AO32" s="113"/>
      <c r="AP32" s="113"/>
      <c r="AQ32" s="113"/>
      <c r="AR32" s="113"/>
      <c r="AS32" s="113"/>
      <c r="AT32" s="113"/>
      <c r="AU32" s="113"/>
      <c r="AV32" s="113"/>
      <c r="AW32" s="117"/>
      <c r="AX32" s="114"/>
      <c r="AY32" s="118"/>
      <c r="AZ32" s="112"/>
      <c r="BA32" s="112"/>
      <c r="BB32" s="112"/>
      <c r="BC32" s="112"/>
      <c r="BD32" s="112"/>
      <c r="BE32" s="113"/>
      <c r="BF32" s="113"/>
      <c r="BG32" s="113"/>
      <c r="BH32" s="113"/>
      <c r="BI32" s="113"/>
      <c r="BJ32" s="113"/>
      <c r="BK32" s="113"/>
      <c r="BL32" s="113"/>
      <c r="BM32" s="119"/>
      <c r="BN32" s="97"/>
      <c r="BO32" s="51"/>
      <c r="BQ32" s="64"/>
      <c r="BR32" s="72"/>
      <c r="BS32" s="72"/>
      <c r="BT32" s="73"/>
      <c r="BU32" s="73"/>
      <c r="BX32" s="51"/>
    </row>
    <row r="33" spans="2:96" ht="20.25" customHeight="1" thickBot="1">
      <c r="B33" s="120"/>
      <c r="C33" s="121"/>
      <c r="D33" s="122"/>
      <c r="E33" s="122"/>
      <c r="F33" s="122"/>
      <c r="G33" s="122"/>
      <c r="H33" s="122"/>
      <c r="I33" s="123"/>
      <c r="J33" s="123"/>
      <c r="K33" s="123"/>
      <c r="L33" s="123"/>
      <c r="M33" s="123"/>
      <c r="N33" s="123"/>
      <c r="O33" s="123"/>
      <c r="P33" s="123"/>
      <c r="Q33" s="391"/>
      <c r="R33" s="391"/>
      <c r="S33" s="391"/>
      <c r="T33" s="122"/>
      <c r="U33" s="122"/>
      <c r="V33" s="122"/>
      <c r="W33" s="122"/>
      <c r="X33" s="122"/>
      <c r="Y33" s="123"/>
      <c r="Z33" s="123"/>
      <c r="AA33" s="123"/>
      <c r="AB33" s="123"/>
      <c r="AC33" s="123"/>
      <c r="AD33" s="123"/>
      <c r="AE33" s="123"/>
      <c r="AF33" s="123"/>
      <c r="AG33" s="391"/>
      <c r="AH33" s="391"/>
      <c r="AI33" s="391"/>
      <c r="AJ33" s="122"/>
      <c r="AK33" s="122"/>
      <c r="AL33" s="122"/>
      <c r="AM33" s="122"/>
      <c r="AN33" s="122"/>
      <c r="AO33" s="123"/>
      <c r="AP33" s="123"/>
      <c r="AQ33" s="123"/>
      <c r="AR33" s="123"/>
      <c r="AS33" s="123"/>
      <c r="AT33" s="123"/>
      <c r="AU33" s="123"/>
      <c r="AV33" s="123"/>
      <c r="AW33" s="125"/>
      <c r="AX33" s="391"/>
      <c r="AY33" s="126"/>
      <c r="AZ33" s="122"/>
      <c r="BA33" s="122"/>
      <c r="BB33" s="122"/>
      <c r="BC33" s="122"/>
      <c r="BD33" s="122"/>
      <c r="BE33" s="123"/>
      <c r="BF33" s="123"/>
      <c r="BG33" s="123"/>
      <c r="BH33" s="123"/>
      <c r="BI33" s="123"/>
      <c r="BJ33" s="123"/>
      <c r="BK33" s="123"/>
      <c r="BL33" s="123"/>
      <c r="BM33" s="127"/>
      <c r="BN33" s="128"/>
      <c r="BO33" s="386"/>
      <c r="BQ33" s="64"/>
      <c r="BR33" s="72"/>
      <c r="BS33" s="72"/>
      <c r="BT33" s="73"/>
      <c r="BU33" s="73"/>
      <c r="BX33" s="51"/>
    </row>
    <row r="34" spans="2:96" ht="21" customHeight="1" thickBot="1">
      <c r="B34" s="20" t="s">
        <v>57</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65"/>
      <c r="BB34" s="76"/>
      <c r="BC34" s="65"/>
      <c r="BD34" s="65"/>
      <c r="BE34" s="76"/>
      <c r="BF34" s="65"/>
      <c r="BG34" s="76"/>
      <c r="BH34" s="76"/>
      <c r="BI34" s="76"/>
      <c r="BJ34" s="76"/>
      <c r="BK34" s="76"/>
      <c r="BL34" s="76"/>
      <c r="BM34" s="76"/>
      <c r="BN34" s="76"/>
      <c r="BO34" s="386"/>
      <c r="BQ34" s="64"/>
      <c r="BR34" s="72"/>
      <c r="BS34" s="72"/>
      <c r="BT34" s="73"/>
      <c r="BU34" s="73"/>
    </row>
    <row r="35" spans="2:96" ht="32.25" customHeight="1" thickBot="1">
      <c r="B35" s="508"/>
      <c r="C35" s="129"/>
      <c r="D35" s="510" t="s">
        <v>58</v>
      </c>
      <c r="E35" s="510"/>
      <c r="F35" s="510"/>
      <c r="G35" s="510"/>
      <c r="H35" s="510"/>
      <c r="I35" s="511"/>
      <c r="J35" s="514" t="s">
        <v>59</v>
      </c>
      <c r="K35" s="515"/>
      <c r="L35" s="515"/>
      <c r="M35" s="515"/>
      <c r="N35" s="515"/>
      <c r="O35" s="516"/>
      <c r="P35" s="520" t="s">
        <v>60</v>
      </c>
      <c r="Q35" s="510"/>
      <c r="R35" s="510"/>
      <c r="S35" s="510"/>
      <c r="T35" s="510"/>
      <c r="U35" s="510"/>
      <c r="V35" s="521"/>
      <c r="W35" s="524" t="s">
        <v>61</v>
      </c>
      <c r="X35" s="525"/>
      <c r="Y35" s="525"/>
      <c r="Z35" s="525"/>
      <c r="AA35" s="525"/>
      <c r="AB35" s="525"/>
      <c r="AC35" s="526"/>
      <c r="AD35" s="524" t="s">
        <v>62</v>
      </c>
      <c r="AE35" s="525"/>
      <c r="AF35" s="525"/>
      <c r="AG35" s="525"/>
      <c r="AH35" s="525"/>
      <c r="AI35" s="525"/>
      <c r="AJ35" s="526"/>
      <c r="AK35" s="524" t="s">
        <v>63</v>
      </c>
      <c r="AL35" s="525"/>
      <c r="AM35" s="525"/>
      <c r="AN35" s="525"/>
      <c r="AO35" s="525"/>
      <c r="AP35" s="525"/>
      <c r="AQ35" s="526"/>
      <c r="AR35" s="508" t="s">
        <v>64</v>
      </c>
      <c r="AS35" s="510"/>
      <c r="AT35" s="510"/>
      <c r="AU35" s="510"/>
      <c r="AV35" s="510"/>
      <c r="AW35" s="510"/>
      <c r="AX35" s="521"/>
      <c r="AY35" s="515" t="s">
        <v>65</v>
      </c>
      <c r="AZ35" s="515"/>
      <c r="BA35" s="516"/>
      <c r="BB35" s="514" t="s">
        <v>66</v>
      </c>
      <c r="BC35" s="515"/>
      <c r="BD35" s="516"/>
      <c r="BE35" s="514" t="s">
        <v>67</v>
      </c>
      <c r="BF35" s="515"/>
      <c r="BG35" s="515"/>
      <c r="BH35" s="514" t="s">
        <v>68</v>
      </c>
      <c r="BI35" s="515"/>
      <c r="BJ35" s="515"/>
      <c r="BK35" s="520" t="s">
        <v>69</v>
      </c>
      <c r="BL35" s="510"/>
      <c r="BM35" s="510"/>
      <c r="BN35" s="521"/>
      <c r="BQ35" s="64"/>
      <c r="BR35" s="72"/>
      <c r="BS35" s="72"/>
      <c r="BT35" s="73"/>
      <c r="BU35" s="73"/>
    </row>
    <row r="36" spans="2:96" ht="32.25" customHeight="1" thickBot="1">
      <c r="B36" s="509"/>
      <c r="C36" s="130"/>
      <c r="D36" s="512"/>
      <c r="E36" s="512"/>
      <c r="F36" s="512"/>
      <c r="G36" s="512"/>
      <c r="H36" s="512"/>
      <c r="I36" s="761"/>
      <c r="J36" s="517"/>
      <c r="K36" s="518"/>
      <c r="L36" s="518"/>
      <c r="M36" s="518"/>
      <c r="N36" s="518"/>
      <c r="O36" s="519"/>
      <c r="P36" s="656"/>
      <c r="Q36" s="657"/>
      <c r="R36" s="657"/>
      <c r="S36" s="657"/>
      <c r="T36" s="657"/>
      <c r="U36" s="657"/>
      <c r="V36" s="658"/>
      <c r="W36" s="131" t="s">
        <v>70</v>
      </c>
      <c r="X36" s="132" t="s">
        <v>71</v>
      </c>
      <c r="Y36" s="132" t="s">
        <v>72</v>
      </c>
      <c r="Z36" s="132" t="s">
        <v>73</v>
      </c>
      <c r="AA36" s="132" t="s">
        <v>74</v>
      </c>
      <c r="AB36" s="132" t="s">
        <v>75</v>
      </c>
      <c r="AC36" s="133" t="s">
        <v>76</v>
      </c>
      <c r="AD36" s="131" t="s">
        <v>70</v>
      </c>
      <c r="AE36" s="132" t="s">
        <v>71</v>
      </c>
      <c r="AF36" s="132" t="s">
        <v>72</v>
      </c>
      <c r="AG36" s="132" t="s">
        <v>73</v>
      </c>
      <c r="AH36" s="132" t="s">
        <v>74</v>
      </c>
      <c r="AI36" s="132" t="s">
        <v>75</v>
      </c>
      <c r="AJ36" s="133" t="s">
        <v>76</v>
      </c>
      <c r="AK36" s="131" t="s">
        <v>70</v>
      </c>
      <c r="AL36" s="132" t="s">
        <v>71</v>
      </c>
      <c r="AM36" s="132" t="s">
        <v>72</v>
      </c>
      <c r="AN36" s="132" t="s">
        <v>73</v>
      </c>
      <c r="AO36" s="132" t="s">
        <v>74</v>
      </c>
      <c r="AP36" s="132" t="s">
        <v>75</v>
      </c>
      <c r="AQ36" s="133" t="s">
        <v>76</v>
      </c>
      <c r="AR36" s="134" t="s">
        <v>70</v>
      </c>
      <c r="AS36" s="135" t="s">
        <v>71</v>
      </c>
      <c r="AT36" s="135" t="s">
        <v>72</v>
      </c>
      <c r="AU36" s="135" t="s">
        <v>73</v>
      </c>
      <c r="AV36" s="135" t="s">
        <v>74</v>
      </c>
      <c r="AW36" s="135" t="s">
        <v>75</v>
      </c>
      <c r="AX36" s="136" t="s">
        <v>76</v>
      </c>
      <c r="AY36" s="518"/>
      <c r="AZ36" s="518"/>
      <c r="BA36" s="519"/>
      <c r="BB36" s="517"/>
      <c r="BC36" s="518"/>
      <c r="BD36" s="519"/>
      <c r="BE36" s="517"/>
      <c r="BF36" s="518"/>
      <c r="BG36" s="518"/>
      <c r="BH36" s="517"/>
      <c r="BI36" s="518"/>
      <c r="BJ36" s="518"/>
      <c r="BK36" s="762"/>
      <c r="BL36" s="512"/>
      <c r="BM36" s="512"/>
      <c r="BN36" s="523"/>
      <c r="BQ36" s="64"/>
      <c r="BR36" s="72"/>
      <c r="BS36" s="72"/>
      <c r="BT36" s="73"/>
      <c r="BU36" s="73"/>
    </row>
    <row r="37" spans="2:96" ht="21" customHeight="1" thickBot="1">
      <c r="B37" s="630" t="s">
        <v>77</v>
      </c>
      <c r="C37" s="137"/>
      <c r="D37" s="632" t="s">
        <v>315</v>
      </c>
      <c r="E37" s="632"/>
      <c r="F37" s="632"/>
      <c r="G37" s="632"/>
      <c r="H37" s="632"/>
      <c r="I37" s="633"/>
      <c r="J37" s="634"/>
      <c r="K37" s="632"/>
      <c r="L37" s="633"/>
      <c r="M37" s="634"/>
      <c r="N37" s="632"/>
      <c r="O37" s="633"/>
      <c r="P37" s="635"/>
      <c r="Q37" s="506"/>
      <c r="R37" s="506"/>
      <c r="S37" s="506"/>
      <c r="T37" s="506"/>
      <c r="U37" s="506"/>
      <c r="V37" s="507"/>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54">
        <f t="shared" ref="AY37:AY57" si="0">SUM(W37:AX37)</f>
        <v>80</v>
      </c>
      <c r="AZ37" s="454"/>
      <c r="BA37" s="533"/>
      <c r="BB37" s="636">
        <f t="shared" ref="BB37:BB57" si="1">AY37/4</f>
        <v>20</v>
      </c>
      <c r="BC37" s="637"/>
      <c r="BD37" s="638"/>
      <c r="BE37" s="639"/>
      <c r="BF37" s="640"/>
      <c r="BG37" s="640"/>
      <c r="BH37" s="639"/>
      <c r="BI37" s="640"/>
      <c r="BJ37" s="640"/>
      <c r="BK37" s="616"/>
      <c r="BL37" s="617"/>
      <c r="BM37" s="617"/>
      <c r="BN37" s="618"/>
      <c r="BQ37" s="64"/>
      <c r="BR37" s="72"/>
      <c r="BS37" s="72"/>
      <c r="BT37" s="73"/>
      <c r="BU37" s="73"/>
    </row>
    <row r="38" spans="2:96" ht="21" customHeight="1">
      <c r="B38" s="482"/>
      <c r="C38" s="619" t="s">
        <v>78</v>
      </c>
      <c r="D38" s="621" t="s">
        <v>316</v>
      </c>
      <c r="E38" s="621"/>
      <c r="F38" s="621"/>
      <c r="G38" s="621"/>
      <c r="H38" s="621"/>
      <c r="I38" s="560"/>
      <c r="J38" s="622"/>
      <c r="K38" s="621"/>
      <c r="L38" s="560"/>
      <c r="M38" s="622"/>
      <c r="N38" s="621"/>
      <c r="O38" s="560"/>
      <c r="P38" s="561"/>
      <c r="Q38" s="562"/>
      <c r="R38" s="562"/>
      <c r="S38" s="562"/>
      <c r="T38" s="562"/>
      <c r="U38" s="562"/>
      <c r="V38" s="563"/>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623">
        <f t="shared" si="0"/>
        <v>160</v>
      </c>
      <c r="AZ38" s="623"/>
      <c r="BA38" s="587"/>
      <c r="BB38" s="624">
        <f t="shared" si="1"/>
        <v>40</v>
      </c>
      <c r="BC38" s="625"/>
      <c r="BD38" s="626"/>
      <c r="BE38" s="627"/>
      <c r="BF38" s="628"/>
      <c r="BG38" s="629"/>
      <c r="BH38" s="627"/>
      <c r="BI38" s="628"/>
      <c r="BJ38" s="629"/>
      <c r="BK38" s="605"/>
      <c r="BL38" s="606"/>
      <c r="BM38" s="606"/>
      <c r="BN38" s="607"/>
      <c r="BO38" s="144"/>
    </row>
    <row r="39" spans="2:96" ht="21" customHeight="1">
      <c r="B39" s="482"/>
      <c r="C39" s="620"/>
      <c r="D39" s="608" t="s">
        <v>316</v>
      </c>
      <c r="E39" s="608"/>
      <c r="F39" s="608"/>
      <c r="G39" s="608"/>
      <c r="H39" s="608"/>
      <c r="I39" s="552"/>
      <c r="J39" s="609"/>
      <c r="K39" s="608"/>
      <c r="L39" s="552"/>
      <c r="M39" s="609"/>
      <c r="N39" s="608"/>
      <c r="O39" s="552"/>
      <c r="P39" s="471"/>
      <c r="Q39" s="472"/>
      <c r="R39" s="472"/>
      <c r="S39" s="472"/>
      <c r="T39" s="472"/>
      <c r="U39" s="472"/>
      <c r="V39" s="473"/>
      <c r="W39" s="145"/>
      <c r="X39" s="146"/>
      <c r="Y39" s="146"/>
      <c r="Z39" s="146"/>
      <c r="AA39" s="146"/>
      <c r="AB39" s="146"/>
      <c r="AC39" s="147"/>
      <c r="AD39" s="145"/>
      <c r="AE39" s="146"/>
      <c r="AF39" s="146"/>
      <c r="AG39" s="146"/>
      <c r="AH39" s="146"/>
      <c r="AI39" s="146"/>
      <c r="AJ39" s="147"/>
      <c r="AK39" s="145"/>
      <c r="AL39" s="146"/>
      <c r="AM39" s="146"/>
      <c r="AN39" s="146"/>
      <c r="AO39" s="146"/>
      <c r="AP39" s="146"/>
      <c r="AQ39" s="147"/>
      <c r="AR39" s="145"/>
      <c r="AS39" s="146"/>
      <c r="AT39" s="146"/>
      <c r="AU39" s="146"/>
      <c r="AV39" s="146"/>
      <c r="AW39" s="146"/>
      <c r="AX39" s="147"/>
      <c r="AY39" s="610">
        <f t="shared" si="0"/>
        <v>0</v>
      </c>
      <c r="AZ39" s="610"/>
      <c r="BA39" s="553"/>
      <c r="BB39" s="477">
        <f t="shared" si="1"/>
        <v>0</v>
      </c>
      <c r="BC39" s="611"/>
      <c r="BD39" s="612"/>
      <c r="BE39" s="613"/>
      <c r="BF39" s="614"/>
      <c r="BG39" s="615"/>
      <c r="BH39" s="613"/>
      <c r="BI39" s="614"/>
      <c r="BJ39" s="615"/>
      <c r="BK39" s="579"/>
      <c r="BL39" s="580"/>
      <c r="BM39" s="580"/>
      <c r="BN39" s="581"/>
      <c r="BO39" s="144"/>
    </row>
    <row r="40" spans="2:96" ht="21" customHeight="1">
      <c r="B40" s="482"/>
      <c r="C40" s="620"/>
      <c r="D40" s="608"/>
      <c r="E40" s="608"/>
      <c r="F40" s="608"/>
      <c r="G40" s="608"/>
      <c r="H40" s="608"/>
      <c r="I40" s="552"/>
      <c r="J40" s="609"/>
      <c r="K40" s="608"/>
      <c r="L40" s="552"/>
      <c r="M40" s="609"/>
      <c r="N40" s="608"/>
      <c r="O40" s="552"/>
      <c r="P40" s="471"/>
      <c r="Q40" s="472"/>
      <c r="R40" s="472"/>
      <c r="S40" s="472"/>
      <c r="T40" s="472"/>
      <c r="U40" s="472"/>
      <c r="V40" s="473"/>
      <c r="W40" s="145"/>
      <c r="X40" s="146"/>
      <c r="Y40" s="146"/>
      <c r="Z40" s="146"/>
      <c r="AA40" s="146"/>
      <c r="AB40" s="146"/>
      <c r="AC40" s="147"/>
      <c r="AD40" s="145"/>
      <c r="AE40" s="146"/>
      <c r="AF40" s="146"/>
      <c r="AG40" s="146"/>
      <c r="AH40" s="146"/>
      <c r="AI40" s="146"/>
      <c r="AJ40" s="147"/>
      <c r="AK40" s="145"/>
      <c r="AL40" s="146"/>
      <c r="AM40" s="146"/>
      <c r="AN40" s="146"/>
      <c r="AO40" s="146"/>
      <c r="AP40" s="146"/>
      <c r="AQ40" s="147"/>
      <c r="AR40" s="145"/>
      <c r="AS40" s="146"/>
      <c r="AT40" s="146"/>
      <c r="AU40" s="146"/>
      <c r="AV40" s="146"/>
      <c r="AW40" s="146"/>
      <c r="AX40" s="147"/>
      <c r="AY40" s="610">
        <f t="shared" si="0"/>
        <v>0</v>
      </c>
      <c r="AZ40" s="610"/>
      <c r="BA40" s="553"/>
      <c r="BB40" s="477">
        <f t="shared" si="1"/>
        <v>0</v>
      </c>
      <c r="BC40" s="611"/>
      <c r="BD40" s="612"/>
      <c r="BE40" s="613"/>
      <c r="BF40" s="614"/>
      <c r="BG40" s="615"/>
      <c r="BH40" s="613"/>
      <c r="BI40" s="614"/>
      <c r="BJ40" s="615"/>
      <c r="BK40" s="579"/>
      <c r="BL40" s="580"/>
      <c r="BM40" s="580"/>
      <c r="BN40" s="581"/>
      <c r="BO40" s="144"/>
    </row>
    <row r="41" spans="2:96" ht="21" customHeight="1">
      <c r="B41" s="482"/>
      <c r="C41" s="620"/>
      <c r="D41" s="608"/>
      <c r="E41" s="608"/>
      <c r="F41" s="608"/>
      <c r="G41" s="608"/>
      <c r="H41" s="608"/>
      <c r="I41" s="552"/>
      <c r="J41" s="609"/>
      <c r="K41" s="608"/>
      <c r="L41" s="552"/>
      <c r="M41" s="609"/>
      <c r="N41" s="608"/>
      <c r="O41" s="552"/>
      <c r="P41" s="471"/>
      <c r="Q41" s="472"/>
      <c r="R41" s="472"/>
      <c r="S41" s="472"/>
      <c r="T41" s="472"/>
      <c r="U41" s="472"/>
      <c r="V41" s="473"/>
      <c r="W41" s="145"/>
      <c r="X41" s="146"/>
      <c r="Y41" s="146"/>
      <c r="Z41" s="146"/>
      <c r="AA41" s="146"/>
      <c r="AB41" s="146"/>
      <c r="AC41" s="147"/>
      <c r="AD41" s="145"/>
      <c r="AE41" s="146"/>
      <c r="AF41" s="146"/>
      <c r="AG41" s="146"/>
      <c r="AH41" s="146"/>
      <c r="AI41" s="146"/>
      <c r="AJ41" s="147"/>
      <c r="AK41" s="145"/>
      <c r="AL41" s="146"/>
      <c r="AM41" s="146"/>
      <c r="AN41" s="146"/>
      <c r="AO41" s="146"/>
      <c r="AP41" s="146"/>
      <c r="AQ41" s="147"/>
      <c r="AR41" s="145"/>
      <c r="AS41" s="146"/>
      <c r="AT41" s="146"/>
      <c r="AU41" s="146"/>
      <c r="AV41" s="146"/>
      <c r="AW41" s="146"/>
      <c r="AX41" s="147"/>
      <c r="AY41" s="610">
        <f t="shared" si="0"/>
        <v>0</v>
      </c>
      <c r="AZ41" s="610"/>
      <c r="BA41" s="553"/>
      <c r="BB41" s="477">
        <f t="shared" si="1"/>
        <v>0</v>
      </c>
      <c r="BC41" s="611"/>
      <c r="BD41" s="612"/>
      <c r="BE41" s="613"/>
      <c r="BF41" s="614"/>
      <c r="BG41" s="615"/>
      <c r="BH41" s="613"/>
      <c r="BI41" s="614"/>
      <c r="BJ41" s="615"/>
      <c r="BK41" s="579"/>
      <c r="BL41" s="580"/>
      <c r="BM41" s="580"/>
      <c r="BN41" s="581"/>
      <c r="BO41" s="144"/>
      <c r="CC41" s="148"/>
      <c r="CD41" s="3"/>
      <c r="CE41" s="3"/>
      <c r="CF41" s="3"/>
      <c r="CG41" s="3"/>
      <c r="CH41" s="3"/>
      <c r="CI41" s="3"/>
      <c r="CJ41" s="3"/>
      <c r="CK41" s="3"/>
      <c r="CL41" s="3"/>
      <c r="CM41" s="3"/>
      <c r="CN41" s="3"/>
      <c r="CO41" s="3"/>
      <c r="CP41" s="3"/>
      <c r="CQ41" s="3"/>
      <c r="CR41" s="3"/>
    </row>
    <row r="42" spans="2:96" ht="21" customHeight="1" thickBot="1">
      <c r="B42" s="482"/>
      <c r="C42" s="620"/>
      <c r="D42" s="641"/>
      <c r="E42" s="641"/>
      <c r="F42" s="641"/>
      <c r="G42" s="641"/>
      <c r="H42" s="641"/>
      <c r="I42" s="642"/>
      <c r="J42" s="643"/>
      <c r="K42" s="641"/>
      <c r="L42" s="642"/>
      <c r="M42" s="643"/>
      <c r="N42" s="641"/>
      <c r="O42" s="642"/>
      <c r="P42" s="471"/>
      <c r="Q42" s="472"/>
      <c r="R42" s="472"/>
      <c r="S42" s="472"/>
      <c r="T42" s="472"/>
      <c r="U42" s="472"/>
      <c r="V42" s="473"/>
      <c r="W42" s="149"/>
      <c r="X42" s="150"/>
      <c r="Y42" s="150"/>
      <c r="Z42" s="150"/>
      <c r="AA42" s="150"/>
      <c r="AB42" s="150"/>
      <c r="AC42" s="151"/>
      <c r="AD42" s="149"/>
      <c r="AE42" s="150"/>
      <c r="AF42" s="150"/>
      <c r="AG42" s="150"/>
      <c r="AH42" s="150"/>
      <c r="AI42" s="150"/>
      <c r="AJ42" s="151"/>
      <c r="AK42" s="149"/>
      <c r="AL42" s="150"/>
      <c r="AM42" s="150"/>
      <c r="AN42" s="150"/>
      <c r="AO42" s="150"/>
      <c r="AP42" s="150"/>
      <c r="AQ42" s="151"/>
      <c r="AR42" s="149"/>
      <c r="AS42" s="150"/>
      <c r="AT42" s="150"/>
      <c r="AU42" s="150"/>
      <c r="AV42" s="150"/>
      <c r="AW42" s="150"/>
      <c r="AX42" s="151"/>
      <c r="AY42" s="644">
        <f t="shared" si="0"/>
        <v>0</v>
      </c>
      <c r="AZ42" s="644"/>
      <c r="BA42" s="548"/>
      <c r="BB42" s="466">
        <f t="shared" si="1"/>
        <v>0</v>
      </c>
      <c r="BC42" s="645"/>
      <c r="BD42" s="646"/>
      <c r="BE42" s="647"/>
      <c r="BF42" s="648"/>
      <c r="BG42" s="649"/>
      <c r="BH42" s="647"/>
      <c r="BI42" s="648"/>
      <c r="BJ42" s="649"/>
      <c r="BK42" s="582"/>
      <c r="BL42" s="583"/>
      <c r="BM42" s="583"/>
      <c r="BN42" s="584"/>
      <c r="BO42" s="144"/>
      <c r="CC42" s="3"/>
      <c r="CD42" s="3"/>
      <c r="CE42" s="585"/>
      <c r="CF42" s="585"/>
      <c r="CG42" s="585"/>
      <c r="CH42" s="585"/>
      <c r="CI42" s="585"/>
      <c r="CJ42" s="585"/>
      <c r="CK42" s="586"/>
      <c r="CL42" s="586"/>
      <c r="CM42" s="586"/>
      <c r="CN42" s="586"/>
      <c r="CO42" s="586"/>
      <c r="CP42" s="73"/>
      <c r="CQ42" s="73"/>
      <c r="CR42" s="73"/>
    </row>
    <row r="43" spans="2:96" ht="21" customHeight="1">
      <c r="B43" s="482"/>
      <c r="C43" s="483" t="s">
        <v>79</v>
      </c>
      <c r="D43" s="484" t="s">
        <v>317</v>
      </c>
      <c r="E43" s="485"/>
      <c r="F43" s="485"/>
      <c r="G43" s="485"/>
      <c r="H43" s="485"/>
      <c r="I43" s="485"/>
      <c r="J43" s="485"/>
      <c r="K43" s="485"/>
      <c r="L43" s="485"/>
      <c r="M43" s="485"/>
      <c r="N43" s="485"/>
      <c r="O43" s="485"/>
      <c r="P43" s="561"/>
      <c r="Q43" s="562"/>
      <c r="R43" s="562"/>
      <c r="S43" s="562"/>
      <c r="T43" s="562"/>
      <c r="U43" s="562"/>
      <c r="V43" s="563"/>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2"/>
      <c r="AS43" s="142">
        <v>8</v>
      </c>
      <c r="AT43" s="142"/>
      <c r="AU43" s="142">
        <v>8</v>
      </c>
      <c r="AV43" s="142">
        <v>8</v>
      </c>
      <c r="AW43" s="142"/>
      <c r="AX43" s="143"/>
      <c r="AY43" s="587">
        <f t="shared" si="0"/>
        <v>96</v>
      </c>
      <c r="AZ43" s="588"/>
      <c r="BA43" s="588"/>
      <c r="BB43" s="589">
        <f t="shared" si="1"/>
        <v>24</v>
      </c>
      <c r="BC43" s="589"/>
      <c r="BD43" s="589"/>
      <c r="BE43" s="590">
        <f>ROUNDDOWN(SUM(BB43:BD50)/AY60,1)</f>
        <v>2.5</v>
      </c>
      <c r="BF43" s="591"/>
      <c r="BG43" s="592"/>
      <c r="BH43" s="596">
        <f>ROUNDDOWN(SUM(BB43:BD50)/40,1)</f>
        <v>2</v>
      </c>
      <c r="BI43" s="597"/>
      <c r="BJ43" s="598"/>
      <c r="BK43" s="605"/>
      <c r="BL43" s="606"/>
      <c r="BM43" s="606"/>
      <c r="BN43" s="607"/>
      <c r="BO43" s="144"/>
      <c r="BP43" s="153"/>
      <c r="CC43" s="3"/>
      <c r="CD43" s="3"/>
      <c r="CE43" s="585"/>
      <c r="CF43" s="585"/>
      <c r="CG43" s="585"/>
      <c r="CH43" s="585"/>
      <c r="CI43" s="585"/>
      <c r="CJ43" s="585"/>
      <c r="CK43" s="586"/>
      <c r="CL43" s="586"/>
      <c r="CM43" s="586"/>
      <c r="CN43" s="586"/>
      <c r="CO43" s="586"/>
      <c r="CP43" s="73"/>
      <c r="CQ43" s="73"/>
      <c r="CR43" s="73"/>
    </row>
    <row r="44" spans="2:96" ht="21" customHeight="1">
      <c r="B44" s="482"/>
      <c r="C44" s="482"/>
      <c r="D44" s="469" t="s">
        <v>318</v>
      </c>
      <c r="E44" s="470"/>
      <c r="F44" s="470"/>
      <c r="G44" s="470"/>
      <c r="H44" s="470"/>
      <c r="I44" s="470"/>
      <c r="J44" s="470"/>
      <c r="K44" s="470"/>
      <c r="L44" s="470"/>
      <c r="M44" s="470"/>
      <c r="N44" s="470"/>
      <c r="O44" s="470"/>
      <c r="P44" s="471"/>
      <c r="Q44" s="472"/>
      <c r="R44" s="472"/>
      <c r="S44" s="472"/>
      <c r="T44" s="472"/>
      <c r="U44" s="472"/>
      <c r="V44" s="473"/>
      <c r="W44" s="145">
        <v>4</v>
      </c>
      <c r="X44" s="146"/>
      <c r="Y44" s="146">
        <v>7</v>
      </c>
      <c r="Z44" s="146"/>
      <c r="AA44" s="146"/>
      <c r="AB44" s="146">
        <v>1</v>
      </c>
      <c r="AC44" s="147">
        <v>4</v>
      </c>
      <c r="AD44" s="145">
        <v>4</v>
      </c>
      <c r="AE44" s="146"/>
      <c r="AF44" s="146">
        <v>7</v>
      </c>
      <c r="AG44" s="146"/>
      <c r="AH44" s="146"/>
      <c r="AI44" s="146">
        <v>1</v>
      </c>
      <c r="AJ44" s="147">
        <v>4</v>
      </c>
      <c r="AK44" s="145">
        <v>4</v>
      </c>
      <c r="AL44" s="146"/>
      <c r="AM44" s="146">
        <v>7</v>
      </c>
      <c r="AN44" s="146">
        <v>2</v>
      </c>
      <c r="AO44" s="146"/>
      <c r="AP44" s="146">
        <v>1</v>
      </c>
      <c r="AQ44" s="147">
        <v>4</v>
      </c>
      <c r="AR44" s="154">
        <v>4</v>
      </c>
      <c r="AS44" s="146"/>
      <c r="AT44" s="146"/>
      <c r="AU44" s="146"/>
      <c r="AV44" s="146"/>
      <c r="AW44" s="146"/>
      <c r="AX44" s="147">
        <v>7</v>
      </c>
      <c r="AY44" s="553">
        <f t="shared" si="0"/>
        <v>61</v>
      </c>
      <c r="AZ44" s="475"/>
      <c r="BA44" s="475"/>
      <c r="BB44" s="476">
        <f t="shared" si="1"/>
        <v>15.25</v>
      </c>
      <c r="BC44" s="476"/>
      <c r="BD44" s="476"/>
      <c r="BE44" s="565"/>
      <c r="BF44" s="566"/>
      <c r="BG44" s="567"/>
      <c r="BH44" s="599"/>
      <c r="BI44" s="600"/>
      <c r="BJ44" s="601"/>
      <c r="BK44" s="579"/>
      <c r="BL44" s="580"/>
      <c r="BM44" s="580"/>
      <c r="BN44" s="581"/>
      <c r="BO44" s="144"/>
      <c r="CC44" s="3"/>
      <c r="CD44" s="3"/>
      <c r="CE44" s="585"/>
      <c r="CF44" s="585"/>
      <c r="CG44" s="585"/>
      <c r="CH44" s="585"/>
      <c r="CI44" s="585"/>
      <c r="CJ44" s="585"/>
      <c r="CK44" s="586"/>
      <c r="CL44" s="586"/>
      <c r="CM44" s="586"/>
      <c r="CN44" s="586"/>
      <c r="CO44" s="586"/>
      <c r="CP44" s="73"/>
      <c r="CQ44" s="73"/>
      <c r="CR44" s="73"/>
    </row>
    <row r="45" spans="2:96" ht="21" customHeight="1">
      <c r="B45" s="482"/>
      <c r="C45" s="482"/>
      <c r="D45" s="469" t="s">
        <v>319</v>
      </c>
      <c r="E45" s="470"/>
      <c r="F45" s="470"/>
      <c r="G45" s="470"/>
      <c r="H45" s="470"/>
      <c r="I45" s="470"/>
      <c r="J45" s="470"/>
      <c r="K45" s="470"/>
      <c r="L45" s="470"/>
      <c r="M45" s="470"/>
      <c r="N45" s="470"/>
      <c r="O45" s="470"/>
      <c r="P45" s="471"/>
      <c r="Q45" s="472"/>
      <c r="R45" s="472"/>
      <c r="S45" s="472"/>
      <c r="T45" s="472"/>
      <c r="U45" s="472"/>
      <c r="V45" s="473"/>
      <c r="W45" s="145">
        <v>4</v>
      </c>
      <c r="X45" s="146"/>
      <c r="Y45" s="146">
        <v>7</v>
      </c>
      <c r="Z45" s="146"/>
      <c r="AA45" s="146"/>
      <c r="AB45" s="146">
        <v>1</v>
      </c>
      <c r="AC45" s="147">
        <v>4</v>
      </c>
      <c r="AD45" s="145">
        <v>4</v>
      </c>
      <c r="AE45" s="146"/>
      <c r="AF45" s="146">
        <v>7</v>
      </c>
      <c r="AG45" s="146"/>
      <c r="AH45" s="146"/>
      <c r="AI45" s="146">
        <v>1</v>
      </c>
      <c r="AJ45" s="147">
        <v>4</v>
      </c>
      <c r="AK45" s="145">
        <v>4</v>
      </c>
      <c r="AL45" s="146"/>
      <c r="AM45" s="146">
        <v>7</v>
      </c>
      <c r="AN45" s="146">
        <v>2</v>
      </c>
      <c r="AO45" s="146"/>
      <c r="AP45" s="146">
        <v>1</v>
      </c>
      <c r="AQ45" s="147">
        <v>4</v>
      </c>
      <c r="AR45" s="154">
        <v>4</v>
      </c>
      <c r="AS45" s="146"/>
      <c r="AT45" s="146"/>
      <c r="AU45" s="146"/>
      <c r="AV45" s="146"/>
      <c r="AW45" s="146"/>
      <c r="AX45" s="147">
        <v>7</v>
      </c>
      <c r="AY45" s="553">
        <f t="shared" si="0"/>
        <v>61</v>
      </c>
      <c r="AZ45" s="475"/>
      <c r="BA45" s="475"/>
      <c r="BB45" s="476">
        <f t="shared" si="1"/>
        <v>15.25</v>
      </c>
      <c r="BC45" s="476"/>
      <c r="BD45" s="476"/>
      <c r="BE45" s="565"/>
      <c r="BF45" s="566"/>
      <c r="BG45" s="567"/>
      <c r="BH45" s="599"/>
      <c r="BI45" s="600"/>
      <c r="BJ45" s="601"/>
      <c r="BK45" s="579"/>
      <c r="BL45" s="580"/>
      <c r="BM45" s="580"/>
      <c r="BN45" s="581"/>
      <c r="BO45" s="144"/>
      <c r="CC45" s="155"/>
      <c r="CD45" s="3"/>
      <c r="CE45" s="585"/>
      <c r="CF45" s="585"/>
      <c r="CG45" s="585"/>
      <c r="CH45" s="585"/>
      <c r="CI45" s="585"/>
      <c r="CJ45" s="585"/>
      <c r="CK45" s="586"/>
      <c r="CL45" s="586"/>
      <c r="CM45" s="586"/>
      <c r="CN45" s="586"/>
      <c r="CO45" s="586"/>
      <c r="CP45" s="73"/>
      <c r="CQ45" s="73"/>
      <c r="CR45" s="73"/>
    </row>
    <row r="46" spans="2:96" ht="21" customHeight="1">
      <c r="B46" s="482"/>
      <c r="C46" s="482"/>
      <c r="D46" s="469" t="s">
        <v>320</v>
      </c>
      <c r="E46" s="470"/>
      <c r="F46" s="470"/>
      <c r="G46" s="470"/>
      <c r="H46" s="470"/>
      <c r="I46" s="470"/>
      <c r="J46" s="470"/>
      <c r="K46" s="470"/>
      <c r="L46" s="470"/>
      <c r="M46" s="470"/>
      <c r="N46" s="470"/>
      <c r="O46" s="470"/>
      <c r="P46" s="471"/>
      <c r="Q46" s="472"/>
      <c r="R46" s="472"/>
      <c r="S46" s="472"/>
      <c r="T46" s="472"/>
      <c r="U46" s="472"/>
      <c r="V46" s="473"/>
      <c r="W46" s="145"/>
      <c r="X46" s="146"/>
      <c r="Y46" s="146"/>
      <c r="Z46" s="146"/>
      <c r="AA46" s="146">
        <v>7</v>
      </c>
      <c r="AB46" s="146"/>
      <c r="AC46" s="147"/>
      <c r="AD46" s="145">
        <v>1</v>
      </c>
      <c r="AE46" s="146">
        <v>4</v>
      </c>
      <c r="AF46" s="146">
        <v>4</v>
      </c>
      <c r="AG46" s="146"/>
      <c r="AH46" s="146">
        <v>7</v>
      </c>
      <c r="AI46" s="146"/>
      <c r="AJ46" s="147"/>
      <c r="AK46" s="145">
        <v>1</v>
      </c>
      <c r="AL46" s="146">
        <v>4</v>
      </c>
      <c r="AM46" s="146">
        <v>4</v>
      </c>
      <c r="AN46" s="146"/>
      <c r="AO46" s="146">
        <v>7</v>
      </c>
      <c r="AP46" s="146">
        <v>2</v>
      </c>
      <c r="AQ46" s="147"/>
      <c r="AR46" s="154">
        <v>1</v>
      </c>
      <c r="AS46" s="146">
        <v>4</v>
      </c>
      <c r="AT46" s="146"/>
      <c r="AU46" s="146"/>
      <c r="AV46" s="146">
        <v>7</v>
      </c>
      <c r="AW46" s="146"/>
      <c r="AX46" s="147">
        <v>4</v>
      </c>
      <c r="AY46" s="553">
        <f t="shared" si="0"/>
        <v>57</v>
      </c>
      <c r="AZ46" s="475"/>
      <c r="BA46" s="475"/>
      <c r="BB46" s="476">
        <f t="shared" si="1"/>
        <v>14.25</v>
      </c>
      <c r="BC46" s="476"/>
      <c r="BD46" s="476"/>
      <c r="BE46" s="565"/>
      <c r="BF46" s="566"/>
      <c r="BG46" s="567"/>
      <c r="BH46" s="599"/>
      <c r="BI46" s="600"/>
      <c r="BJ46" s="601"/>
      <c r="BK46" s="582"/>
      <c r="BL46" s="583"/>
      <c r="BM46" s="583"/>
      <c r="BN46" s="584"/>
      <c r="BO46" s="144"/>
    </row>
    <row r="47" spans="2:96" ht="21" customHeight="1">
      <c r="B47" s="482"/>
      <c r="C47" s="482"/>
      <c r="D47" s="469" t="s">
        <v>321</v>
      </c>
      <c r="E47" s="470"/>
      <c r="F47" s="470"/>
      <c r="G47" s="470"/>
      <c r="H47" s="470"/>
      <c r="I47" s="470"/>
      <c r="J47" s="470"/>
      <c r="K47" s="470"/>
      <c r="L47" s="470"/>
      <c r="M47" s="470"/>
      <c r="N47" s="470"/>
      <c r="O47" s="470"/>
      <c r="P47" s="471"/>
      <c r="Q47" s="472"/>
      <c r="R47" s="472"/>
      <c r="S47" s="472"/>
      <c r="T47" s="472"/>
      <c r="U47" s="472"/>
      <c r="V47" s="473"/>
      <c r="W47" s="145"/>
      <c r="X47" s="146"/>
      <c r="Y47" s="146"/>
      <c r="Z47" s="146"/>
      <c r="AA47" s="146">
        <v>7</v>
      </c>
      <c r="AB47" s="146"/>
      <c r="AC47" s="147"/>
      <c r="AD47" s="145">
        <v>1</v>
      </c>
      <c r="AE47" s="146">
        <v>4</v>
      </c>
      <c r="AF47" s="146">
        <v>4</v>
      </c>
      <c r="AG47" s="146"/>
      <c r="AH47" s="146">
        <v>7</v>
      </c>
      <c r="AI47" s="146"/>
      <c r="AJ47" s="147"/>
      <c r="AK47" s="145">
        <v>1</v>
      </c>
      <c r="AL47" s="146">
        <v>4</v>
      </c>
      <c r="AM47" s="146">
        <v>4</v>
      </c>
      <c r="AN47" s="146"/>
      <c r="AO47" s="146">
        <v>7</v>
      </c>
      <c r="AP47" s="146">
        <v>2</v>
      </c>
      <c r="AQ47" s="147"/>
      <c r="AR47" s="154">
        <v>1</v>
      </c>
      <c r="AS47" s="146">
        <v>4</v>
      </c>
      <c r="AT47" s="146"/>
      <c r="AU47" s="146"/>
      <c r="AV47" s="146">
        <v>7</v>
      </c>
      <c r="AW47" s="146"/>
      <c r="AX47" s="147">
        <v>4</v>
      </c>
      <c r="AY47" s="553">
        <f t="shared" si="0"/>
        <v>57</v>
      </c>
      <c r="AZ47" s="475"/>
      <c r="BA47" s="475"/>
      <c r="BB47" s="476">
        <f t="shared" si="1"/>
        <v>14.25</v>
      </c>
      <c r="BC47" s="476"/>
      <c r="BD47" s="476"/>
      <c r="BE47" s="565"/>
      <c r="BF47" s="566"/>
      <c r="BG47" s="567"/>
      <c r="BH47" s="599"/>
      <c r="BI47" s="600"/>
      <c r="BJ47" s="601"/>
      <c r="BK47" s="579"/>
      <c r="BL47" s="580"/>
      <c r="BM47" s="580"/>
      <c r="BN47" s="581"/>
      <c r="BO47" s="144"/>
    </row>
    <row r="48" spans="2:96" ht="21" customHeight="1">
      <c r="B48" s="482"/>
      <c r="C48" s="482"/>
      <c r="D48" s="469"/>
      <c r="E48" s="470"/>
      <c r="F48" s="470"/>
      <c r="G48" s="470"/>
      <c r="H48" s="470"/>
      <c r="I48" s="470"/>
      <c r="J48" s="470"/>
      <c r="K48" s="470"/>
      <c r="L48" s="470"/>
      <c r="M48" s="470"/>
      <c r="N48" s="470"/>
      <c r="O48" s="470"/>
      <c r="P48" s="471"/>
      <c r="Q48" s="472"/>
      <c r="R48" s="472"/>
      <c r="S48" s="472"/>
      <c r="T48" s="472"/>
      <c r="U48" s="472"/>
      <c r="V48" s="473"/>
      <c r="W48" s="145"/>
      <c r="X48" s="146"/>
      <c r="Y48" s="146"/>
      <c r="Z48" s="146"/>
      <c r="AA48" s="146"/>
      <c r="AB48" s="146"/>
      <c r="AC48" s="147"/>
      <c r="AD48" s="145"/>
      <c r="AE48" s="146"/>
      <c r="AF48" s="146"/>
      <c r="AG48" s="146"/>
      <c r="AH48" s="146"/>
      <c r="AI48" s="146"/>
      <c r="AJ48" s="147"/>
      <c r="AK48" s="145"/>
      <c r="AL48" s="146"/>
      <c r="AM48" s="146"/>
      <c r="AN48" s="146"/>
      <c r="AO48" s="146"/>
      <c r="AP48" s="146"/>
      <c r="AQ48" s="147"/>
      <c r="AR48" s="154"/>
      <c r="AS48" s="146"/>
      <c r="AT48" s="146"/>
      <c r="AU48" s="146"/>
      <c r="AV48" s="146"/>
      <c r="AW48" s="146"/>
      <c r="AX48" s="147"/>
      <c r="AY48" s="553">
        <f t="shared" si="0"/>
        <v>0</v>
      </c>
      <c r="AZ48" s="475"/>
      <c r="BA48" s="475"/>
      <c r="BB48" s="476">
        <f t="shared" si="1"/>
        <v>0</v>
      </c>
      <c r="BC48" s="476"/>
      <c r="BD48" s="476"/>
      <c r="BE48" s="565"/>
      <c r="BF48" s="566"/>
      <c r="BG48" s="567"/>
      <c r="BH48" s="599"/>
      <c r="BI48" s="600"/>
      <c r="BJ48" s="601"/>
      <c r="BK48" s="579"/>
      <c r="BL48" s="580"/>
      <c r="BM48" s="580"/>
      <c r="BN48" s="581"/>
      <c r="BO48" s="144"/>
    </row>
    <row r="49" spans="2:85" ht="21" customHeight="1">
      <c r="B49" s="482"/>
      <c r="C49" s="482"/>
      <c r="D49" s="469"/>
      <c r="E49" s="470"/>
      <c r="F49" s="470"/>
      <c r="G49" s="470"/>
      <c r="H49" s="470"/>
      <c r="I49" s="470"/>
      <c r="J49" s="470"/>
      <c r="K49" s="470"/>
      <c r="L49" s="470"/>
      <c r="M49" s="470"/>
      <c r="N49" s="470"/>
      <c r="O49" s="470"/>
      <c r="P49" s="471"/>
      <c r="Q49" s="472"/>
      <c r="R49" s="472"/>
      <c r="S49" s="472"/>
      <c r="T49" s="472"/>
      <c r="U49" s="472"/>
      <c r="V49" s="473"/>
      <c r="W49" s="145"/>
      <c r="X49" s="146"/>
      <c r="Y49" s="146"/>
      <c r="Z49" s="146"/>
      <c r="AA49" s="146"/>
      <c r="AB49" s="146"/>
      <c r="AC49" s="147"/>
      <c r="AD49" s="145"/>
      <c r="AE49" s="146"/>
      <c r="AF49" s="146"/>
      <c r="AG49" s="146"/>
      <c r="AH49" s="146"/>
      <c r="AI49" s="146"/>
      <c r="AJ49" s="147"/>
      <c r="AK49" s="145"/>
      <c r="AL49" s="146"/>
      <c r="AM49" s="146"/>
      <c r="AN49" s="146"/>
      <c r="AO49" s="146"/>
      <c r="AP49" s="146"/>
      <c r="AQ49" s="147"/>
      <c r="AR49" s="154"/>
      <c r="AS49" s="146"/>
      <c r="AT49" s="146"/>
      <c r="AU49" s="146"/>
      <c r="AV49" s="146"/>
      <c r="AW49" s="146"/>
      <c r="AX49" s="147"/>
      <c r="AY49" s="553">
        <f t="shared" si="0"/>
        <v>0</v>
      </c>
      <c r="AZ49" s="475"/>
      <c r="BA49" s="475"/>
      <c r="BB49" s="476">
        <f t="shared" si="1"/>
        <v>0</v>
      </c>
      <c r="BC49" s="476"/>
      <c r="BD49" s="476"/>
      <c r="BE49" s="565"/>
      <c r="BF49" s="566"/>
      <c r="BG49" s="567"/>
      <c r="BH49" s="599"/>
      <c r="BI49" s="600"/>
      <c r="BJ49" s="601"/>
      <c r="BK49" s="579"/>
      <c r="BL49" s="580"/>
      <c r="BM49" s="580"/>
      <c r="BN49" s="581"/>
      <c r="BO49" s="144"/>
    </row>
    <row r="50" spans="2:85" ht="21" customHeight="1" thickBot="1">
      <c r="B50" s="482"/>
      <c r="C50" s="482"/>
      <c r="D50" s="571"/>
      <c r="E50" s="572"/>
      <c r="F50" s="572"/>
      <c r="G50" s="572"/>
      <c r="H50" s="572"/>
      <c r="I50" s="572"/>
      <c r="J50" s="572"/>
      <c r="K50" s="572"/>
      <c r="L50" s="572"/>
      <c r="M50" s="572"/>
      <c r="N50" s="572"/>
      <c r="O50" s="572"/>
      <c r="P50" s="573"/>
      <c r="Q50" s="574"/>
      <c r="R50" s="574"/>
      <c r="S50" s="574"/>
      <c r="T50" s="574"/>
      <c r="U50" s="574"/>
      <c r="V50" s="575"/>
      <c r="W50" s="156"/>
      <c r="X50" s="157"/>
      <c r="Y50" s="157"/>
      <c r="Z50" s="157"/>
      <c r="AA50" s="157"/>
      <c r="AB50" s="157"/>
      <c r="AC50" s="158"/>
      <c r="AD50" s="156"/>
      <c r="AE50" s="157"/>
      <c r="AF50" s="157"/>
      <c r="AG50" s="157"/>
      <c r="AH50" s="157"/>
      <c r="AI50" s="157"/>
      <c r="AJ50" s="158"/>
      <c r="AK50" s="156"/>
      <c r="AL50" s="157"/>
      <c r="AM50" s="157"/>
      <c r="AN50" s="157"/>
      <c r="AO50" s="157"/>
      <c r="AP50" s="157"/>
      <c r="AQ50" s="158"/>
      <c r="AR50" s="159"/>
      <c r="AS50" s="157"/>
      <c r="AT50" s="157"/>
      <c r="AU50" s="157"/>
      <c r="AV50" s="157"/>
      <c r="AW50" s="157"/>
      <c r="AX50" s="158"/>
      <c r="AY50" s="576">
        <f t="shared" si="0"/>
        <v>0</v>
      </c>
      <c r="AZ50" s="577"/>
      <c r="BA50" s="577"/>
      <c r="BB50" s="578">
        <f t="shared" si="1"/>
        <v>0</v>
      </c>
      <c r="BC50" s="578"/>
      <c r="BD50" s="578"/>
      <c r="BE50" s="593"/>
      <c r="BF50" s="594"/>
      <c r="BG50" s="595"/>
      <c r="BH50" s="602"/>
      <c r="BI50" s="603"/>
      <c r="BJ50" s="604"/>
      <c r="BK50" s="557"/>
      <c r="BL50" s="558"/>
      <c r="BM50" s="558"/>
      <c r="BN50" s="559"/>
      <c r="BO50" s="144"/>
    </row>
    <row r="51" spans="2:85" ht="21" customHeight="1">
      <c r="B51" s="482"/>
      <c r="C51" s="549" t="s">
        <v>80</v>
      </c>
      <c r="D51" s="560" t="s">
        <v>322</v>
      </c>
      <c r="E51" s="485"/>
      <c r="F51" s="485"/>
      <c r="G51" s="485"/>
      <c r="H51" s="485"/>
      <c r="I51" s="485"/>
      <c r="J51" s="485"/>
      <c r="K51" s="485"/>
      <c r="L51" s="485"/>
      <c r="M51" s="485"/>
      <c r="N51" s="485"/>
      <c r="O51" s="485"/>
      <c r="P51" s="561"/>
      <c r="Q51" s="562"/>
      <c r="R51" s="562"/>
      <c r="S51" s="562"/>
      <c r="T51" s="562"/>
      <c r="U51" s="562"/>
      <c r="V51" s="563"/>
      <c r="W51" s="160"/>
      <c r="X51" s="161">
        <v>7</v>
      </c>
      <c r="Y51" s="161">
        <v>7</v>
      </c>
      <c r="Z51" s="161"/>
      <c r="AA51" s="161">
        <v>7</v>
      </c>
      <c r="AB51" s="161"/>
      <c r="AC51" s="162">
        <v>7</v>
      </c>
      <c r="AD51" s="160"/>
      <c r="AE51" s="161">
        <v>7</v>
      </c>
      <c r="AF51" s="161">
        <v>7</v>
      </c>
      <c r="AG51" s="161"/>
      <c r="AH51" s="161">
        <v>7</v>
      </c>
      <c r="AI51" s="161"/>
      <c r="AJ51" s="162">
        <v>7</v>
      </c>
      <c r="AK51" s="160"/>
      <c r="AL51" s="161">
        <v>7</v>
      </c>
      <c r="AM51" s="161">
        <v>7</v>
      </c>
      <c r="AN51" s="161"/>
      <c r="AO51" s="161">
        <v>7</v>
      </c>
      <c r="AP51" s="161"/>
      <c r="AQ51" s="162">
        <v>7</v>
      </c>
      <c r="AR51" s="160"/>
      <c r="AS51" s="161">
        <v>7</v>
      </c>
      <c r="AT51" s="161">
        <v>7</v>
      </c>
      <c r="AU51" s="161"/>
      <c r="AV51" s="161"/>
      <c r="AW51" s="161"/>
      <c r="AX51" s="162">
        <v>7</v>
      </c>
      <c r="AY51" s="564">
        <f t="shared" si="0"/>
        <v>105</v>
      </c>
      <c r="AZ51" s="489"/>
      <c r="BA51" s="489"/>
      <c r="BB51" s="490">
        <f t="shared" si="1"/>
        <v>26.25</v>
      </c>
      <c r="BC51" s="490"/>
      <c r="BD51" s="490"/>
      <c r="BE51" s="565">
        <f>ROUNDDOWN(SUM(BB51:BD57)/AY60,1)</f>
        <v>4.2</v>
      </c>
      <c r="BF51" s="566"/>
      <c r="BG51" s="567"/>
      <c r="BH51" s="568">
        <f>ROUNDDOWN(SUM(BB51:BD57)/40,1)</f>
        <v>3.3</v>
      </c>
      <c r="BI51" s="569"/>
      <c r="BJ51" s="570"/>
      <c r="BK51" s="554"/>
      <c r="BL51" s="555"/>
      <c r="BM51" s="555"/>
      <c r="BN51" s="556"/>
      <c r="BO51" s="144"/>
    </row>
    <row r="52" spans="2:85" ht="21" customHeight="1">
      <c r="B52" s="482"/>
      <c r="C52" s="550"/>
      <c r="D52" s="552" t="s">
        <v>323</v>
      </c>
      <c r="E52" s="470"/>
      <c r="F52" s="470"/>
      <c r="G52" s="470"/>
      <c r="H52" s="470"/>
      <c r="I52" s="470"/>
      <c r="J52" s="470"/>
      <c r="K52" s="470"/>
      <c r="L52" s="470"/>
      <c r="M52" s="470"/>
      <c r="N52" s="470"/>
      <c r="O52" s="470"/>
      <c r="P52" s="471"/>
      <c r="Q52" s="472"/>
      <c r="R52" s="472"/>
      <c r="S52" s="472"/>
      <c r="T52" s="472"/>
      <c r="U52" s="472"/>
      <c r="V52" s="473"/>
      <c r="W52" s="145"/>
      <c r="X52" s="146">
        <v>7</v>
      </c>
      <c r="Y52" s="146">
        <v>7</v>
      </c>
      <c r="Z52" s="146"/>
      <c r="AA52" s="146">
        <v>7</v>
      </c>
      <c r="AB52" s="146"/>
      <c r="AC52" s="147">
        <v>7</v>
      </c>
      <c r="AD52" s="145"/>
      <c r="AE52" s="146">
        <v>7</v>
      </c>
      <c r="AF52" s="146">
        <v>7</v>
      </c>
      <c r="AG52" s="146"/>
      <c r="AH52" s="146">
        <v>7</v>
      </c>
      <c r="AI52" s="146"/>
      <c r="AJ52" s="147">
        <v>7</v>
      </c>
      <c r="AK52" s="145"/>
      <c r="AL52" s="146">
        <v>7</v>
      </c>
      <c r="AM52" s="146">
        <v>7</v>
      </c>
      <c r="AN52" s="146"/>
      <c r="AO52" s="146"/>
      <c r="AP52" s="146"/>
      <c r="AQ52" s="147">
        <v>7</v>
      </c>
      <c r="AR52" s="145"/>
      <c r="AS52" s="146"/>
      <c r="AT52" s="146">
        <v>7</v>
      </c>
      <c r="AU52" s="146"/>
      <c r="AV52" s="146"/>
      <c r="AW52" s="146"/>
      <c r="AX52" s="147">
        <v>7</v>
      </c>
      <c r="AY52" s="553">
        <f t="shared" si="0"/>
        <v>91</v>
      </c>
      <c r="AZ52" s="475"/>
      <c r="BA52" s="475"/>
      <c r="BB52" s="476">
        <f t="shared" si="1"/>
        <v>22.75</v>
      </c>
      <c r="BC52" s="476"/>
      <c r="BD52" s="476"/>
      <c r="BE52" s="565"/>
      <c r="BF52" s="566"/>
      <c r="BG52" s="567"/>
      <c r="BH52" s="568"/>
      <c r="BI52" s="569"/>
      <c r="BJ52" s="570"/>
      <c r="BK52" s="456"/>
      <c r="BL52" s="456"/>
      <c r="BM52" s="456"/>
      <c r="BN52" s="457"/>
      <c r="BO52" s="144"/>
    </row>
    <row r="53" spans="2:85" ht="21" customHeight="1">
      <c r="B53" s="482"/>
      <c r="C53" s="550"/>
      <c r="D53" s="552" t="s">
        <v>324</v>
      </c>
      <c r="E53" s="470"/>
      <c r="F53" s="470"/>
      <c r="G53" s="470"/>
      <c r="H53" s="470"/>
      <c r="I53" s="470"/>
      <c r="J53" s="470"/>
      <c r="K53" s="470"/>
      <c r="L53" s="470"/>
      <c r="M53" s="470"/>
      <c r="N53" s="470"/>
      <c r="O53" s="470"/>
      <c r="P53" s="471"/>
      <c r="Q53" s="472"/>
      <c r="R53" s="472"/>
      <c r="S53" s="472"/>
      <c r="T53" s="472"/>
      <c r="U53" s="472"/>
      <c r="V53" s="473"/>
      <c r="W53" s="145">
        <v>7</v>
      </c>
      <c r="X53" s="146"/>
      <c r="Y53" s="146">
        <v>7</v>
      </c>
      <c r="Z53" s="146">
        <v>7</v>
      </c>
      <c r="AA53" s="146">
        <v>7</v>
      </c>
      <c r="AB53" s="146">
        <v>7</v>
      </c>
      <c r="AC53" s="147"/>
      <c r="AD53" s="145">
        <v>7</v>
      </c>
      <c r="AE53" s="146"/>
      <c r="AF53" s="146">
        <v>7</v>
      </c>
      <c r="AG53" s="146">
        <v>7</v>
      </c>
      <c r="AH53" s="146">
        <v>7</v>
      </c>
      <c r="AI53" s="146">
        <v>7</v>
      </c>
      <c r="AJ53" s="147"/>
      <c r="AK53" s="145">
        <v>7</v>
      </c>
      <c r="AL53" s="146"/>
      <c r="AM53" s="146">
        <v>7</v>
      </c>
      <c r="AN53" s="146">
        <v>7</v>
      </c>
      <c r="AO53" s="146"/>
      <c r="AP53" s="146">
        <v>7</v>
      </c>
      <c r="AQ53" s="147"/>
      <c r="AR53" s="145">
        <v>7</v>
      </c>
      <c r="AS53" s="146"/>
      <c r="AT53" s="146">
        <v>7</v>
      </c>
      <c r="AU53" s="146"/>
      <c r="AV53" s="146">
        <v>7</v>
      </c>
      <c r="AW53" s="146"/>
      <c r="AX53" s="147"/>
      <c r="AY53" s="553">
        <f t="shared" si="0"/>
        <v>119</v>
      </c>
      <c r="AZ53" s="475"/>
      <c r="BA53" s="475"/>
      <c r="BB53" s="476">
        <f t="shared" si="1"/>
        <v>29.75</v>
      </c>
      <c r="BC53" s="476"/>
      <c r="BD53" s="476"/>
      <c r="BE53" s="565"/>
      <c r="BF53" s="566"/>
      <c r="BG53" s="567"/>
      <c r="BH53" s="568"/>
      <c r="BI53" s="569"/>
      <c r="BJ53" s="570"/>
      <c r="BK53" s="456"/>
      <c r="BL53" s="456"/>
      <c r="BM53" s="456"/>
      <c r="BN53" s="457"/>
      <c r="BO53" s="144"/>
    </row>
    <row r="54" spans="2:85" ht="21" customHeight="1">
      <c r="B54" s="482"/>
      <c r="C54" s="550"/>
      <c r="D54" s="552" t="s">
        <v>325</v>
      </c>
      <c r="E54" s="470"/>
      <c r="F54" s="470"/>
      <c r="G54" s="470"/>
      <c r="H54" s="470"/>
      <c r="I54" s="470"/>
      <c r="J54" s="470"/>
      <c r="K54" s="470"/>
      <c r="L54" s="470"/>
      <c r="M54" s="470"/>
      <c r="N54" s="470"/>
      <c r="O54" s="470"/>
      <c r="P54" s="471"/>
      <c r="Q54" s="472"/>
      <c r="R54" s="472"/>
      <c r="S54" s="472"/>
      <c r="T54" s="472"/>
      <c r="U54" s="472"/>
      <c r="V54" s="473"/>
      <c r="W54" s="145">
        <v>7</v>
      </c>
      <c r="X54" s="146"/>
      <c r="Y54" s="146"/>
      <c r="Z54" s="146">
        <v>7</v>
      </c>
      <c r="AA54" s="146">
        <v>7</v>
      </c>
      <c r="AB54" s="146">
        <v>7</v>
      </c>
      <c r="AC54" s="147"/>
      <c r="AD54" s="145">
        <v>7</v>
      </c>
      <c r="AE54" s="146"/>
      <c r="AF54" s="146"/>
      <c r="AG54" s="146">
        <v>7</v>
      </c>
      <c r="AH54" s="146">
        <v>7</v>
      </c>
      <c r="AI54" s="146">
        <v>7</v>
      </c>
      <c r="AJ54" s="147"/>
      <c r="AK54" s="145">
        <v>7</v>
      </c>
      <c r="AL54" s="146"/>
      <c r="AM54" s="146">
        <v>7</v>
      </c>
      <c r="AN54" s="146">
        <v>7</v>
      </c>
      <c r="AO54" s="146">
        <v>7</v>
      </c>
      <c r="AP54" s="146">
        <v>7</v>
      </c>
      <c r="AQ54" s="147"/>
      <c r="AR54" s="145">
        <v>7</v>
      </c>
      <c r="AS54" s="146"/>
      <c r="AT54" s="146">
        <v>7</v>
      </c>
      <c r="AU54" s="146"/>
      <c r="AV54" s="146">
        <v>7</v>
      </c>
      <c r="AW54" s="146"/>
      <c r="AX54" s="147"/>
      <c r="AY54" s="553">
        <f t="shared" si="0"/>
        <v>112</v>
      </c>
      <c r="AZ54" s="475"/>
      <c r="BA54" s="475"/>
      <c r="BB54" s="476">
        <f t="shared" si="1"/>
        <v>28</v>
      </c>
      <c r="BC54" s="476"/>
      <c r="BD54" s="476"/>
      <c r="BE54" s="565"/>
      <c r="BF54" s="566"/>
      <c r="BG54" s="567"/>
      <c r="BH54" s="568"/>
      <c r="BI54" s="569"/>
      <c r="BJ54" s="570"/>
      <c r="BK54" s="456"/>
      <c r="BL54" s="456"/>
      <c r="BM54" s="456"/>
      <c r="BN54" s="457"/>
    </row>
    <row r="55" spans="2:85" ht="21" customHeight="1">
      <c r="B55" s="482"/>
      <c r="C55" s="550"/>
      <c r="D55" s="552" t="s">
        <v>326</v>
      </c>
      <c r="E55" s="470"/>
      <c r="F55" s="470"/>
      <c r="G55" s="470"/>
      <c r="H55" s="470"/>
      <c r="I55" s="470"/>
      <c r="J55" s="470"/>
      <c r="K55" s="470"/>
      <c r="L55" s="470"/>
      <c r="M55" s="470"/>
      <c r="N55" s="470"/>
      <c r="O55" s="470"/>
      <c r="P55" s="471"/>
      <c r="Q55" s="472"/>
      <c r="R55" s="472"/>
      <c r="S55" s="472"/>
      <c r="T55" s="472"/>
      <c r="U55" s="472"/>
      <c r="V55" s="473"/>
      <c r="W55" s="145">
        <v>7</v>
      </c>
      <c r="X55" s="146"/>
      <c r="Y55" s="146"/>
      <c r="Z55" s="146">
        <v>7</v>
      </c>
      <c r="AA55" s="146">
        <v>7</v>
      </c>
      <c r="AB55" s="146">
        <v>7</v>
      </c>
      <c r="AC55" s="147"/>
      <c r="AD55" s="145">
        <v>7</v>
      </c>
      <c r="AE55" s="146"/>
      <c r="AF55" s="146"/>
      <c r="AG55" s="146">
        <v>7</v>
      </c>
      <c r="AH55" s="146">
        <v>7</v>
      </c>
      <c r="AI55" s="146">
        <v>7</v>
      </c>
      <c r="AJ55" s="147"/>
      <c r="AK55" s="145">
        <v>7</v>
      </c>
      <c r="AL55" s="146"/>
      <c r="AM55" s="146">
        <v>7</v>
      </c>
      <c r="AN55" s="146">
        <v>7</v>
      </c>
      <c r="AO55" s="146">
        <v>7</v>
      </c>
      <c r="AP55" s="146">
        <v>7</v>
      </c>
      <c r="AQ55" s="147"/>
      <c r="AR55" s="145">
        <v>7</v>
      </c>
      <c r="AS55" s="146"/>
      <c r="AT55" s="146">
        <v>7</v>
      </c>
      <c r="AU55" s="146"/>
      <c r="AV55" s="146">
        <v>7</v>
      </c>
      <c r="AW55" s="146"/>
      <c r="AX55" s="147"/>
      <c r="AY55" s="553">
        <f t="shared" si="0"/>
        <v>112</v>
      </c>
      <c r="AZ55" s="475"/>
      <c r="BA55" s="475"/>
      <c r="BB55" s="476">
        <f t="shared" si="1"/>
        <v>28</v>
      </c>
      <c r="BC55" s="476"/>
      <c r="BD55" s="476"/>
      <c r="BE55" s="565"/>
      <c r="BF55" s="566"/>
      <c r="BG55" s="567"/>
      <c r="BH55" s="568"/>
      <c r="BI55" s="569"/>
      <c r="BJ55" s="570"/>
      <c r="BK55" s="456"/>
      <c r="BL55" s="456"/>
      <c r="BM55" s="456"/>
      <c r="BN55" s="457"/>
      <c r="CE55" s="1"/>
      <c r="CF55" s="1"/>
      <c r="CG55" s="1"/>
    </row>
    <row r="56" spans="2:85" ht="21" customHeight="1">
      <c r="B56" s="482"/>
      <c r="C56" s="550"/>
      <c r="D56" s="552"/>
      <c r="E56" s="470"/>
      <c r="F56" s="470"/>
      <c r="G56" s="470"/>
      <c r="H56" s="470"/>
      <c r="I56" s="470"/>
      <c r="J56" s="470"/>
      <c r="K56" s="470"/>
      <c r="L56" s="470"/>
      <c r="M56" s="470"/>
      <c r="N56" s="470"/>
      <c r="O56" s="470"/>
      <c r="P56" s="471"/>
      <c r="Q56" s="472"/>
      <c r="R56" s="472"/>
      <c r="S56" s="472"/>
      <c r="T56" s="472"/>
      <c r="U56" s="472"/>
      <c r="V56" s="473"/>
      <c r="W56" s="145"/>
      <c r="X56" s="146"/>
      <c r="Y56" s="146"/>
      <c r="Z56" s="146"/>
      <c r="AA56" s="146"/>
      <c r="AB56" s="146"/>
      <c r="AC56" s="147"/>
      <c r="AD56" s="145"/>
      <c r="AE56" s="146"/>
      <c r="AF56" s="146"/>
      <c r="AG56" s="146"/>
      <c r="AH56" s="146"/>
      <c r="AI56" s="146"/>
      <c r="AJ56" s="147"/>
      <c r="AK56" s="145"/>
      <c r="AL56" s="146"/>
      <c r="AM56" s="146"/>
      <c r="AN56" s="146"/>
      <c r="AO56" s="146"/>
      <c r="AP56" s="146"/>
      <c r="AQ56" s="147"/>
      <c r="AR56" s="145"/>
      <c r="AS56" s="146"/>
      <c r="AT56" s="146"/>
      <c r="AU56" s="146"/>
      <c r="AV56" s="146"/>
      <c r="AW56" s="146"/>
      <c r="AX56" s="147"/>
      <c r="AY56" s="553">
        <f t="shared" si="0"/>
        <v>0</v>
      </c>
      <c r="AZ56" s="475"/>
      <c r="BA56" s="475"/>
      <c r="BB56" s="476">
        <f t="shared" si="1"/>
        <v>0</v>
      </c>
      <c r="BC56" s="476"/>
      <c r="BD56" s="476"/>
      <c r="BE56" s="565"/>
      <c r="BF56" s="566"/>
      <c r="BG56" s="567"/>
      <c r="BH56" s="568"/>
      <c r="BI56" s="569"/>
      <c r="BJ56" s="570"/>
      <c r="BK56" s="456"/>
      <c r="BL56" s="456"/>
      <c r="BM56" s="456"/>
      <c r="BN56" s="457"/>
      <c r="CE56" s="1"/>
      <c r="CF56" s="1"/>
      <c r="CG56" s="1"/>
    </row>
    <row r="57" spans="2:85" ht="21" customHeight="1" thickBot="1">
      <c r="B57" s="482"/>
      <c r="C57" s="551"/>
      <c r="D57" s="546"/>
      <c r="E57" s="547"/>
      <c r="F57" s="547"/>
      <c r="G57" s="547"/>
      <c r="H57" s="547"/>
      <c r="I57" s="547"/>
      <c r="J57" s="459"/>
      <c r="K57" s="459"/>
      <c r="L57" s="459"/>
      <c r="M57" s="459"/>
      <c r="N57" s="459"/>
      <c r="O57" s="459"/>
      <c r="P57" s="460"/>
      <c r="Q57" s="461"/>
      <c r="R57" s="461"/>
      <c r="S57" s="461"/>
      <c r="T57" s="461"/>
      <c r="U57" s="461"/>
      <c r="V57" s="462"/>
      <c r="W57" s="156"/>
      <c r="X57" s="157"/>
      <c r="Y57" s="157"/>
      <c r="Z57" s="157"/>
      <c r="AA57" s="157"/>
      <c r="AB57" s="157"/>
      <c r="AC57" s="158"/>
      <c r="AD57" s="156"/>
      <c r="AE57" s="157"/>
      <c r="AF57" s="157"/>
      <c r="AG57" s="157"/>
      <c r="AH57" s="157"/>
      <c r="AI57" s="157"/>
      <c r="AJ57" s="158"/>
      <c r="AK57" s="156"/>
      <c r="AL57" s="157"/>
      <c r="AM57" s="157"/>
      <c r="AN57" s="157"/>
      <c r="AO57" s="157"/>
      <c r="AP57" s="157"/>
      <c r="AQ57" s="158"/>
      <c r="AR57" s="156"/>
      <c r="AS57" s="157"/>
      <c r="AT57" s="157"/>
      <c r="AU57" s="157"/>
      <c r="AV57" s="157"/>
      <c r="AW57" s="157"/>
      <c r="AX57" s="158"/>
      <c r="AY57" s="548">
        <f t="shared" si="0"/>
        <v>0</v>
      </c>
      <c r="AZ57" s="464"/>
      <c r="BA57" s="464"/>
      <c r="BB57" s="465">
        <f t="shared" si="1"/>
        <v>0</v>
      </c>
      <c r="BC57" s="465"/>
      <c r="BD57" s="465"/>
      <c r="BE57" s="565"/>
      <c r="BF57" s="566"/>
      <c r="BG57" s="567"/>
      <c r="BH57" s="568"/>
      <c r="BI57" s="569"/>
      <c r="BJ57" s="570"/>
      <c r="BK57" s="467"/>
      <c r="BL57" s="467"/>
      <c r="BM57" s="467"/>
      <c r="BN57" s="468"/>
    </row>
    <row r="58" spans="2:85" ht="21" customHeight="1" thickBot="1">
      <c r="B58" s="482"/>
      <c r="C58" s="495" t="s">
        <v>81</v>
      </c>
      <c r="D58" s="496"/>
      <c r="E58" s="496"/>
      <c r="F58" s="496"/>
      <c r="G58" s="496"/>
      <c r="H58" s="496"/>
      <c r="I58" s="496"/>
      <c r="J58" s="496"/>
      <c r="K58" s="496"/>
      <c r="L58" s="496"/>
      <c r="M58" s="496"/>
      <c r="N58" s="496"/>
      <c r="O58" s="496"/>
      <c r="P58" s="496"/>
      <c r="Q58" s="496"/>
      <c r="R58" s="496"/>
      <c r="S58" s="496"/>
      <c r="T58" s="496"/>
      <c r="U58" s="496"/>
      <c r="V58" s="497"/>
      <c r="W58" s="163">
        <f t="shared" ref="W58:AX58" si="2">SUM(W43:W57)</f>
        <v>29</v>
      </c>
      <c r="X58" s="164">
        <f t="shared" si="2"/>
        <v>22</v>
      </c>
      <c r="Y58" s="164">
        <f t="shared" si="2"/>
        <v>35</v>
      </c>
      <c r="Z58" s="164">
        <f t="shared" si="2"/>
        <v>29</v>
      </c>
      <c r="AA58" s="164">
        <f t="shared" si="2"/>
        <v>57</v>
      </c>
      <c r="AB58" s="164">
        <f t="shared" si="2"/>
        <v>23</v>
      </c>
      <c r="AC58" s="165">
        <f t="shared" si="2"/>
        <v>22</v>
      </c>
      <c r="AD58" s="163">
        <f t="shared" si="2"/>
        <v>31</v>
      </c>
      <c r="AE58" s="164">
        <f t="shared" si="2"/>
        <v>30</v>
      </c>
      <c r="AF58" s="164">
        <f t="shared" si="2"/>
        <v>43</v>
      </c>
      <c r="AG58" s="164">
        <f t="shared" si="2"/>
        <v>29</v>
      </c>
      <c r="AH58" s="164">
        <f t="shared" si="2"/>
        <v>57</v>
      </c>
      <c r="AI58" s="164">
        <f t="shared" si="2"/>
        <v>23</v>
      </c>
      <c r="AJ58" s="165">
        <f t="shared" si="2"/>
        <v>22</v>
      </c>
      <c r="AK58" s="163">
        <f t="shared" si="2"/>
        <v>31</v>
      </c>
      <c r="AL58" s="164">
        <f t="shared" si="2"/>
        <v>30</v>
      </c>
      <c r="AM58" s="164">
        <f t="shared" si="2"/>
        <v>57</v>
      </c>
      <c r="AN58" s="164">
        <f t="shared" si="2"/>
        <v>33</v>
      </c>
      <c r="AO58" s="164">
        <f t="shared" si="2"/>
        <v>43</v>
      </c>
      <c r="AP58" s="164">
        <f t="shared" si="2"/>
        <v>27</v>
      </c>
      <c r="AQ58" s="165">
        <f t="shared" si="2"/>
        <v>22</v>
      </c>
      <c r="AR58" s="163">
        <f t="shared" si="2"/>
        <v>31</v>
      </c>
      <c r="AS58" s="164">
        <f t="shared" si="2"/>
        <v>23</v>
      </c>
      <c r="AT58" s="164">
        <f t="shared" si="2"/>
        <v>35</v>
      </c>
      <c r="AU58" s="164">
        <f t="shared" si="2"/>
        <v>8</v>
      </c>
      <c r="AV58" s="164">
        <f t="shared" si="2"/>
        <v>43</v>
      </c>
      <c r="AW58" s="164">
        <f t="shared" si="2"/>
        <v>0</v>
      </c>
      <c r="AX58" s="165">
        <f t="shared" si="2"/>
        <v>36</v>
      </c>
      <c r="AY58" s="533">
        <f>SUM(AY37:BA53)</f>
        <v>887</v>
      </c>
      <c r="AZ58" s="534"/>
      <c r="BA58" s="534"/>
      <c r="BB58" s="535">
        <f>SUM($BB$43:$BD$57)</f>
        <v>217.75</v>
      </c>
      <c r="BC58" s="535"/>
      <c r="BD58" s="535"/>
      <c r="BE58" s="543">
        <f>SUM(BE43:BG57)</f>
        <v>6.7</v>
      </c>
      <c r="BF58" s="543"/>
      <c r="BG58" s="543"/>
      <c r="BH58" s="544">
        <f>SUM(BH43:BJ57)</f>
        <v>5.3</v>
      </c>
      <c r="BI58" s="545"/>
      <c r="BJ58" s="545"/>
      <c r="BK58" s="541"/>
      <c r="BL58" s="541"/>
      <c r="BM58" s="541"/>
      <c r="BN58" s="542"/>
    </row>
    <row r="59" spans="2:85" ht="21" customHeight="1" thickBot="1">
      <c r="B59" s="631"/>
      <c r="C59" s="495" t="s">
        <v>82</v>
      </c>
      <c r="D59" s="496"/>
      <c r="E59" s="496"/>
      <c r="F59" s="496"/>
      <c r="G59" s="496"/>
      <c r="H59" s="496"/>
      <c r="I59" s="496"/>
      <c r="J59" s="496"/>
      <c r="K59" s="496"/>
      <c r="L59" s="496"/>
      <c r="M59" s="496"/>
      <c r="N59" s="496"/>
      <c r="O59" s="496"/>
      <c r="P59" s="496"/>
      <c r="Q59" s="496"/>
      <c r="R59" s="496"/>
      <c r="S59" s="496"/>
      <c r="T59" s="496"/>
      <c r="U59" s="496"/>
      <c r="V59" s="497"/>
      <c r="W59" s="166">
        <f t="shared" ref="W59:AM59" si="3">SUM(W37:W54)</f>
        <v>34</v>
      </c>
      <c r="X59" s="167">
        <f t="shared" si="3"/>
        <v>34</v>
      </c>
      <c r="Y59" s="167">
        <f t="shared" si="3"/>
        <v>47</v>
      </c>
      <c r="Z59" s="167">
        <f t="shared" si="3"/>
        <v>34</v>
      </c>
      <c r="AA59" s="167">
        <f t="shared" si="3"/>
        <v>62</v>
      </c>
      <c r="AB59" s="167">
        <f t="shared" si="3"/>
        <v>16</v>
      </c>
      <c r="AC59" s="168">
        <f t="shared" si="3"/>
        <v>22</v>
      </c>
      <c r="AD59" s="166">
        <f t="shared" si="3"/>
        <v>36</v>
      </c>
      <c r="AE59" s="167">
        <f t="shared" si="3"/>
        <v>42</v>
      </c>
      <c r="AF59" s="167">
        <f t="shared" si="3"/>
        <v>55</v>
      </c>
      <c r="AG59" s="167">
        <f t="shared" si="3"/>
        <v>34</v>
      </c>
      <c r="AH59" s="167">
        <f t="shared" si="3"/>
        <v>62</v>
      </c>
      <c r="AI59" s="167">
        <f t="shared" si="3"/>
        <v>16</v>
      </c>
      <c r="AJ59" s="168">
        <f t="shared" si="3"/>
        <v>22</v>
      </c>
      <c r="AK59" s="166">
        <f t="shared" si="3"/>
        <v>36</v>
      </c>
      <c r="AL59" s="167">
        <f t="shared" si="3"/>
        <v>42</v>
      </c>
      <c r="AM59" s="167">
        <f t="shared" si="3"/>
        <v>62</v>
      </c>
      <c r="AN59" s="167">
        <f>SUM(AN37:AN55)</f>
        <v>45</v>
      </c>
      <c r="AO59" s="167">
        <f t="shared" ref="AO59:AX59" si="4">SUM(AO37:AO54)</f>
        <v>48</v>
      </c>
      <c r="AP59" s="167">
        <f t="shared" si="4"/>
        <v>20</v>
      </c>
      <c r="AQ59" s="168">
        <f t="shared" si="4"/>
        <v>22</v>
      </c>
      <c r="AR59" s="166">
        <f t="shared" si="4"/>
        <v>36</v>
      </c>
      <c r="AS59" s="167">
        <f t="shared" si="4"/>
        <v>35</v>
      </c>
      <c r="AT59" s="167">
        <f t="shared" si="4"/>
        <v>40</v>
      </c>
      <c r="AU59" s="167">
        <f t="shared" si="4"/>
        <v>20</v>
      </c>
      <c r="AV59" s="167">
        <f t="shared" si="4"/>
        <v>48</v>
      </c>
      <c r="AW59" s="167">
        <f t="shared" si="4"/>
        <v>0</v>
      </c>
      <c r="AX59" s="168">
        <f t="shared" si="4"/>
        <v>36</v>
      </c>
      <c r="AY59" s="533">
        <f>SUM(AY38:BA54)</f>
        <v>919</v>
      </c>
      <c r="AZ59" s="534"/>
      <c r="BA59" s="534"/>
      <c r="BB59" s="535">
        <f>SUM($BB$37:$BD$57)</f>
        <v>277.75</v>
      </c>
      <c r="BC59" s="535"/>
      <c r="BD59" s="535"/>
      <c r="BE59" s="536"/>
      <c r="BF59" s="537"/>
      <c r="BG59" s="538"/>
      <c r="BH59" s="539"/>
      <c r="BI59" s="540"/>
      <c r="BJ59" s="540"/>
      <c r="BK59" s="541"/>
      <c r="BL59" s="541"/>
      <c r="BM59" s="541"/>
      <c r="BN59" s="542"/>
    </row>
    <row r="60" spans="2:85" ht="21" customHeight="1" thickBot="1">
      <c r="B60" s="169" t="s">
        <v>83</v>
      </c>
      <c r="C60" s="170"/>
      <c r="D60" s="171"/>
      <c r="E60" s="393"/>
      <c r="F60" s="393"/>
      <c r="G60" s="393"/>
      <c r="H60" s="393"/>
      <c r="I60" s="393"/>
      <c r="J60" s="393"/>
      <c r="K60" s="393"/>
      <c r="L60" s="393"/>
      <c r="M60" s="393"/>
      <c r="N60" s="393"/>
      <c r="O60" s="393"/>
      <c r="P60" s="393"/>
      <c r="Q60" s="393"/>
      <c r="R60" s="393"/>
      <c r="S60" s="393"/>
      <c r="T60" s="393"/>
      <c r="U60" s="393"/>
      <c r="V60" s="393"/>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c r="AY60" s="505">
        <v>32</v>
      </c>
      <c r="AZ60" s="506"/>
      <c r="BA60" s="506"/>
      <c r="BB60" s="506"/>
      <c r="BC60" s="506"/>
      <c r="BD60" s="506"/>
      <c r="BE60" s="506"/>
      <c r="BF60" s="506"/>
      <c r="BG60" s="506"/>
      <c r="BH60" s="506"/>
      <c r="BI60" s="506"/>
      <c r="BJ60" s="506"/>
      <c r="BK60" s="506"/>
      <c r="BL60" s="506"/>
      <c r="BM60" s="506"/>
      <c r="BN60" s="507"/>
    </row>
    <row r="61" spans="2:85" ht="21" customHeight="1">
      <c r="G61" s="2"/>
    </row>
    <row r="62" spans="2:85" ht="21" customHeight="1" thickBot="1">
      <c r="B62" s="20" t="s">
        <v>84</v>
      </c>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65"/>
      <c r="BB62" s="76"/>
      <c r="BC62" s="65"/>
      <c r="BD62" s="65"/>
      <c r="BE62" s="76"/>
      <c r="BF62" s="65"/>
      <c r="BG62" s="76"/>
      <c r="BH62" s="76"/>
      <c r="BI62" s="76"/>
      <c r="BJ62" s="76"/>
      <c r="BK62" s="76"/>
      <c r="BL62" s="76"/>
      <c r="BM62" s="76"/>
      <c r="BN62" s="76"/>
    </row>
    <row r="63" spans="2:85" ht="21" customHeight="1" thickBot="1">
      <c r="B63" s="508"/>
      <c r="C63" s="129"/>
      <c r="D63" s="510" t="s">
        <v>58</v>
      </c>
      <c r="E63" s="510"/>
      <c r="F63" s="510"/>
      <c r="G63" s="510"/>
      <c r="H63" s="510"/>
      <c r="I63" s="511"/>
      <c r="J63" s="514" t="s">
        <v>59</v>
      </c>
      <c r="K63" s="515"/>
      <c r="L63" s="515"/>
      <c r="M63" s="515"/>
      <c r="N63" s="515"/>
      <c r="O63" s="516"/>
      <c r="P63" s="520" t="s">
        <v>60</v>
      </c>
      <c r="Q63" s="510"/>
      <c r="R63" s="510"/>
      <c r="S63" s="510"/>
      <c r="T63" s="510"/>
      <c r="U63" s="510"/>
      <c r="V63" s="521"/>
      <c r="W63" s="524" t="s">
        <v>61</v>
      </c>
      <c r="X63" s="525"/>
      <c r="Y63" s="525"/>
      <c r="Z63" s="525"/>
      <c r="AA63" s="525"/>
      <c r="AB63" s="525"/>
      <c r="AC63" s="526"/>
      <c r="AD63" s="524" t="s">
        <v>62</v>
      </c>
      <c r="AE63" s="525"/>
      <c r="AF63" s="525"/>
      <c r="AG63" s="525"/>
      <c r="AH63" s="525"/>
      <c r="AI63" s="525"/>
      <c r="AJ63" s="526"/>
      <c r="AK63" s="524" t="s">
        <v>63</v>
      </c>
      <c r="AL63" s="525"/>
      <c r="AM63" s="525"/>
      <c r="AN63" s="525"/>
      <c r="AO63" s="525"/>
      <c r="AP63" s="525"/>
      <c r="AQ63" s="526"/>
      <c r="AR63" s="508" t="s">
        <v>64</v>
      </c>
      <c r="AS63" s="510"/>
      <c r="AT63" s="510"/>
      <c r="AU63" s="510"/>
      <c r="AV63" s="510"/>
      <c r="AW63" s="510"/>
      <c r="AX63" s="510"/>
      <c r="AY63" s="527" t="s">
        <v>65</v>
      </c>
      <c r="AZ63" s="528"/>
      <c r="BA63" s="528"/>
      <c r="BB63" s="528" t="s">
        <v>66</v>
      </c>
      <c r="BC63" s="528"/>
      <c r="BD63" s="528"/>
      <c r="BE63" s="528" t="s">
        <v>68</v>
      </c>
      <c r="BF63" s="528"/>
      <c r="BG63" s="528"/>
      <c r="BH63" s="528"/>
      <c r="BI63" s="528"/>
      <c r="BJ63" s="528"/>
      <c r="BK63" s="525" t="s">
        <v>69</v>
      </c>
      <c r="BL63" s="525"/>
      <c r="BM63" s="525"/>
      <c r="BN63" s="526"/>
    </row>
    <row r="64" spans="2:85" ht="21" customHeight="1" thickBot="1">
      <c r="B64" s="509"/>
      <c r="C64" s="130"/>
      <c r="D64" s="512"/>
      <c r="E64" s="512"/>
      <c r="F64" s="512"/>
      <c r="G64" s="512"/>
      <c r="H64" s="512"/>
      <c r="I64" s="761"/>
      <c r="J64" s="517"/>
      <c r="K64" s="518"/>
      <c r="L64" s="518"/>
      <c r="M64" s="518"/>
      <c r="N64" s="518"/>
      <c r="O64" s="519"/>
      <c r="P64" s="762"/>
      <c r="Q64" s="512"/>
      <c r="R64" s="512"/>
      <c r="S64" s="512"/>
      <c r="T64" s="512"/>
      <c r="U64" s="512"/>
      <c r="V64" s="523"/>
      <c r="W64" s="131" t="s">
        <v>70</v>
      </c>
      <c r="X64" s="132" t="s">
        <v>71</v>
      </c>
      <c r="Y64" s="132" t="s">
        <v>72</v>
      </c>
      <c r="Z64" s="132" t="s">
        <v>73</v>
      </c>
      <c r="AA64" s="132" t="s">
        <v>74</v>
      </c>
      <c r="AB64" s="132" t="s">
        <v>75</v>
      </c>
      <c r="AC64" s="133" t="s">
        <v>76</v>
      </c>
      <c r="AD64" s="131" t="s">
        <v>70</v>
      </c>
      <c r="AE64" s="132" t="s">
        <v>71</v>
      </c>
      <c r="AF64" s="132" t="s">
        <v>72</v>
      </c>
      <c r="AG64" s="132" t="s">
        <v>73</v>
      </c>
      <c r="AH64" s="132" t="s">
        <v>74</v>
      </c>
      <c r="AI64" s="132" t="s">
        <v>75</v>
      </c>
      <c r="AJ64" s="133" t="s">
        <v>76</v>
      </c>
      <c r="AK64" s="131" t="s">
        <v>70</v>
      </c>
      <c r="AL64" s="132" t="s">
        <v>71</v>
      </c>
      <c r="AM64" s="132" t="s">
        <v>72</v>
      </c>
      <c r="AN64" s="132" t="s">
        <v>73</v>
      </c>
      <c r="AO64" s="132" t="s">
        <v>74</v>
      </c>
      <c r="AP64" s="132" t="s">
        <v>75</v>
      </c>
      <c r="AQ64" s="133" t="s">
        <v>76</v>
      </c>
      <c r="AR64" s="134" t="s">
        <v>70</v>
      </c>
      <c r="AS64" s="135" t="s">
        <v>71</v>
      </c>
      <c r="AT64" s="135" t="s">
        <v>72</v>
      </c>
      <c r="AU64" s="135" t="s">
        <v>73</v>
      </c>
      <c r="AV64" s="135" t="s">
        <v>74</v>
      </c>
      <c r="AW64" s="135" t="s">
        <v>75</v>
      </c>
      <c r="AX64" s="174" t="s">
        <v>76</v>
      </c>
      <c r="AY64" s="529"/>
      <c r="AZ64" s="530"/>
      <c r="BA64" s="530"/>
      <c r="BB64" s="530"/>
      <c r="BC64" s="530"/>
      <c r="BD64" s="530"/>
      <c r="BE64" s="530"/>
      <c r="BF64" s="530"/>
      <c r="BG64" s="530"/>
      <c r="BH64" s="530"/>
      <c r="BI64" s="530"/>
      <c r="BJ64" s="530"/>
      <c r="BK64" s="531"/>
      <c r="BL64" s="531"/>
      <c r="BM64" s="531"/>
      <c r="BN64" s="532"/>
    </row>
    <row r="65" spans="2:66" ht="21" customHeight="1">
      <c r="B65" s="482"/>
      <c r="C65" s="483" t="s">
        <v>85</v>
      </c>
      <c r="D65" s="484" t="s">
        <v>327</v>
      </c>
      <c r="E65" s="485"/>
      <c r="F65" s="485"/>
      <c r="G65" s="485"/>
      <c r="H65" s="485"/>
      <c r="I65" s="485"/>
      <c r="J65" s="485"/>
      <c r="K65" s="485"/>
      <c r="L65" s="485"/>
      <c r="M65" s="485"/>
      <c r="N65" s="485"/>
      <c r="O65" s="485"/>
      <c r="P65" s="486"/>
      <c r="Q65" s="486"/>
      <c r="R65" s="486"/>
      <c r="S65" s="486"/>
      <c r="T65" s="486"/>
      <c r="U65" s="486"/>
      <c r="V65" s="487"/>
      <c r="W65" s="152"/>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488">
        <f t="shared" ref="AY65:AY72" si="5">SUM(W65:AX65)</f>
        <v>105</v>
      </c>
      <c r="AZ65" s="489"/>
      <c r="BA65" s="489"/>
      <c r="BB65" s="490">
        <f t="shared" ref="BB65:BB72" si="6">AY65/4</f>
        <v>26.25</v>
      </c>
      <c r="BC65" s="490"/>
      <c r="BD65" s="491"/>
      <c r="BE65" s="492">
        <f>ROUNDDOWN(SUM($BB$65:$BD$72)/40,1)</f>
        <v>2.5</v>
      </c>
      <c r="BF65" s="492"/>
      <c r="BG65" s="492"/>
      <c r="BH65" s="492"/>
      <c r="BI65" s="492"/>
      <c r="BJ65" s="492"/>
      <c r="BK65" s="480"/>
      <c r="BL65" s="480"/>
      <c r="BM65" s="480"/>
      <c r="BN65" s="481"/>
    </row>
    <row r="66" spans="2:66" ht="21" customHeight="1">
      <c r="B66" s="482"/>
      <c r="C66" s="482"/>
      <c r="D66" s="469" t="s">
        <v>318</v>
      </c>
      <c r="E66" s="470"/>
      <c r="F66" s="470"/>
      <c r="G66" s="470"/>
      <c r="H66" s="470"/>
      <c r="I66" s="470"/>
      <c r="J66" s="470"/>
      <c r="K66" s="470"/>
      <c r="L66" s="470"/>
      <c r="M66" s="470"/>
      <c r="N66" s="470"/>
      <c r="O66" s="470"/>
      <c r="P66" s="478"/>
      <c r="Q66" s="478"/>
      <c r="R66" s="478"/>
      <c r="S66" s="478"/>
      <c r="T66" s="478"/>
      <c r="U66" s="478"/>
      <c r="V66" s="479"/>
      <c r="W66" s="154">
        <v>4</v>
      </c>
      <c r="X66" s="146"/>
      <c r="Y66" s="146">
        <v>7</v>
      </c>
      <c r="Z66" s="146"/>
      <c r="AA66" s="146"/>
      <c r="AB66" s="146">
        <v>1</v>
      </c>
      <c r="AC66" s="147">
        <v>4</v>
      </c>
      <c r="AD66" s="145">
        <v>4</v>
      </c>
      <c r="AE66" s="146"/>
      <c r="AF66" s="146">
        <v>7</v>
      </c>
      <c r="AG66" s="146"/>
      <c r="AH66" s="146"/>
      <c r="AI66" s="146">
        <v>1</v>
      </c>
      <c r="AJ66" s="147">
        <v>4</v>
      </c>
      <c r="AK66" s="145">
        <v>4</v>
      </c>
      <c r="AL66" s="146"/>
      <c r="AM66" s="146">
        <v>7</v>
      </c>
      <c r="AN66" s="146">
        <v>2</v>
      </c>
      <c r="AO66" s="146"/>
      <c r="AP66" s="146">
        <v>1</v>
      </c>
      <c r="AQ66" s="147">
        <v>4</v>
      </c>
      <c r="AR66" s="154">
        <v>4</v>
      </c>
      <c r="AS66" s="146"/>
      <c r="AT66" s="146">
        <v>7</v>
      </c>
      <c r="AU66" s="146"/>
      <c r="AV66" s="146"/>
      <c r="AW66" s="146"/>
      <c r="AX66" s="147"/>
      <c r="AY66" s="474">
        <f t="shared" si="5"/>
        <v>61</v>
      </c>
      <c r="AZ66" s="475"/>
      <c r="BA66" s="475"/>
      <c r="BB66" s="476">
        <f t="shared" si="6"/>
        <v>15.25</v>
      </c>
      <c r="BC66" s="476"/>
      <c r="BD66" s="477"/>
      <c r="BE66" s="493"/>
      <c r="BF66" s="493"/>
      <c r="BG66" s="493"/>
      <c r="BH66" s="493"/>
      <c r="BI66" s="493"/>
      <c r="BJ66" s="493"/>
      <c r="BK66" s="456"/>
      <c r="BL66" s="456"/>
      <c r="BM66" s="456"/>
      <c r="BN66" s="457"/>
    </row>
    <row r="67" spans="2:66" ht="21" customHeight="1">
      <c r="B67" s="482"/>
      <c r="C67" s="482"/>
      <c r="D67" s="469" t="s">
        <v>322</v>
      </c>
      <c r="E67" s="470"/>
      <c r="F67" s="470"/>
      <c r="G67" s="470"/>
      <c r="H67" s="470"/>
      <c r="I67" s="470"/>
      <c r="J67" s="470"/>
      <c r="K67" s="470"/>
      <c r="L67" s="470"/>
      <c r="M67" s="470"/>
      <c r="N67" s="470"/>
      <c r="O67" s="470"/>
      <c r="P67" s="478"/>
      <c r="Q67" s="478"/>
      <c r="R67" s="478"/>
      <c r="S67" s="478"/>
      <c r="T67" s="478"/>
      <c r="U67" s="478"/>
      <c r="V67" s="479"/>
      <c r="W67" s="175"/>
      <c r="X67" s="161">
        <v>7</v>
      </c>
      <c r="Y67" s="161">
        <v>7</v>
      </c>
      <c r="Z67" s="161"/>
      <c r="AA67" s="161">
        <v>7</v>
      </c>
      <c r="AB67" s="161">
        <v>7</v>
      </c>
      <c r="AC67" s="162"/>
      <c r="AD67" s="160"/>
      <c r="AE67" s="161">
        <v>7</v>
      </c>
      <c r="AF67" s="161">
        <v>7</v>
      </c>
      <c r="AG67" s="161"/>
      <c r="AH67" s="161">
        <v>7</v>
      </c>
      <c r="AI67" s="161">
        <v>7</v>
      </c>
      <c r="AJ67" s="162"/>
      <c r="AK67" s="160"/>
      <c r="AL67" s="161">
        <v>7</v>
      </c>
      <c r="AM67" s="161">
        <v>7</v>
      </c>
      <c r="AN67" s="161"/>
      <c r="AO67" s="161">
        <v>7</v>
      </c>
      <c r="AP67" s="161">
        <v>7</v>
      </c>
      <c r="AQ67" s="162"/>
      <c r="AR67" s="160"/>
      <c r="AS67" s="161">
        <v>7</v>
      </c>
      <c r="AT67" s="161"/>
      <c r="AU67" s="161"/>
      <c r="AV67" s="161">
        <v>7</v>
      </c>
      <c r="AW67" s="161"/>
      <c r="AX67" s="162">
        <v>7</v>
      </c>
      <c r="AY67" s="474">
        <f t="shared" si="5"/>
        <v>105</v>
      </c>
      <c r="AZ67" s="475"/>
      <c r="BA67" s="475"/>
      <c r="BB67" s="476">
        <f t="shared" si="6"/>
        <v>26.25</v>
      </c>
      <c r="BC67" s="476"/>
      <c r="BD67" s="477"/>
      <c r="BE67" s="493"/>
      <c r="BF67" s="493"/>
      <c r="BG67" s="493"/>
      <c r="BH67" s="493"/>
      <c r="BI67" s="493"/>
      <c r="BJ67" s="493"/>
      <c r="BK67" s="456"/>
      <c r="BL67" s="456"/>
      <c r="BM67" s="456"/>
      <c r="BN67" s="457"/>
    </row>
    <row r="68" spans="2:66" ht="21" customHeight="1">
      <c r="B68" s="482"/>
      <c r="C68" s="482"/>
      <c r="D68" s="469" t="s">
        <v>323</v>
      </c>
      <c r="E68" s="470"/>
      <c r="F68" s="470"/>
      <c r="G68" s="470"/>
      <c r="H68" s="470"/>
      <c r="I68" s="470"/>
      <c r="J68" s="470"/>
      <c r="K68" s="470"/>
      <c r="L68" s="470"/>
      <c r="M68" s="470"/>
      <c r="N68" s="470"/>
      <c r="O68" s="470"/>
      <c r="P68" s="471"/>
      <c r="Q68" s="472"/>
      <c r="R68" s="472"/>
      <c r="S68" s="472"/>
      <c r="T68" s="472"/>
      <c r="U68" s="472"/>
      <c r="V68" s="473"/>
      <c r="W68" s="154"/>
      <c r="X68" s="146"/>
      <c r="Y68" s="146"/>
      <c r="Z68" s="161">
        <v>7</v>
      </c>
      <c r="AA68" s="161">
        <v>7</v>
      </c>
      <c r="AB68" s="146"/>
      <c r="AC68" s="147"/>
      <c r="AD68" s="145"/>
      <c r="AE68" s="146"/>
      <c r="AF68" s="146"/>
      <c r="AG68" s="161">
        <v>7</v>
      </c>
      <c r="AH68" s="161">
        <v>7</v>
      </c>
      <c r="AI68" s="146"/>
      <c r="AJ68" s="147"/>
      <c r="AK68" s="145"/>
      <c r="AL68" s="146"/>
      <c r="AM68" s="146"/>
      <c r="AN68" s="161">
        <v>7</v>
      </c>
      <c r="AO68" s="161">
        <v>7</v>
      </c>
      <c r="AP68" s="146"/>
      <c r="AQ68" s="147"/>
      <c r="AR68" s="154"/>
      <c r="AS68" s="146"/>
      <c r="AT68" s="146"/>
      <c r="AU68" s="161">
        <v>7</v>
      </c>
      <c r="AV68" s="146"/>
      <c r="AW68" s="146"/>
      <c r="AX68" s="147">
        <v>7</v>
      </c>
      <c r="AY68" s="474">
        <f t="shared" si="5"/>
        <v>56</v>
      </c>
      <c r="AZ68" s="475"/>
      <c r="BA68" s="475"/>
      <c r="BB68" s="476">
        <f t="shared" si="6"/>
        <v>14</v>
      </c>
      <c r="BC68" s="476"/>
      <c r="BD68" s="477"/>
      <c r="BE68" s="493"/>
      <c r="BF68" s="493"/>
      <c r="BG68" s="493"/>
      <c r="BH68" s="493"/>
      <c r="BI68" s="493"/>
      <c r="BJ68" s="493"/>
      <c r="BK68" s="456"/>
      <c r="BL68" s="456"/>
      <c r="BM68" s="456"/>
      <c r="BN68" s="457"/>
    </row>
    <row r="69" spans="2:66" ht="21" customHeight="1">
      <c r="B69" s="482"/>
      <c r="C69" s="482"/>
      <c r="D69" s="469" t="s">
        <v>324</v>
      </c>
      <c r="E69" s="470"/>
      <c r="F69" s="470"/>
      <c r="G69" s="470"/>
      <c r="H69" s="470"/>
      <c r="I69" s="470"/>
      <c r="J69" s="470"/>
      <c r="K69" s="470"/>
      <c r="L69" s="470"/>
      <c r="M69" s="470"/>
      <c r="N69" s="470"/>
      <c r="O69" s="470"/>
      <c r="P69" s="478"/>
      <c r="Q69" s="478"/>
      <c r="R69" s="478"/>
      <c r="S69" s="478"/>
      <c r="T69" s="478"/>
      <c r="U69" s="478"/>
      <c r="V69" s="479"/>
      <c r="W69" s="175">
        <v>4</v>
      </c>
      <c r="X69" s="161">
        <v>7</v>
      </c>
      <c r="Y69" s="161">
        <v>7</v>
      </c>
      <c r="Z69" s="161"/>
      <c r="AA69" s="161">
        <v>7</v>
      </c>
      <c r="AB69" s="161">
        <v>7</v>
      </c>
      <c r="AC69" s="162"/>
      <c r="AD69" s="160"/>
      <c r="AE69" s="161">
        <v>7</v>
      </c>
      <c r="AF69" s="161"/>
      <c r="AG69" s="161"/>
      <c r="AH69" s="161">
        <v>7</v>
      </c>
      <c r="AI69" s="161">
        <v>7</v>
      </c>
      <c r="AJ69" s="162"/>
      <c r="AK69" s="160"/>
      <c r="AL69" s="161"/>
      <c r="AM69" s="161"/>
      <c r="AN69" s="161"/>
      <c r="AO69" s="161"/>
      <c r="AP69" s="161"/>
      <c r="AQ69" s="162"/>
      <c r="AR69" s="160"/>
      <c r="AS69" s="161">
        <v>7</v>
      </c>
      <c r="AT69" s="161"/>
      <c r="AU69" s="161"/>
      <c r="AV69" s="161">
        <v>7</v>
      </c>
      <c r="AW69" s="161"/>
      <c r="AX69" s="162">
        <v>7</v>
      </c>
      <c r="AY69" s="474">
        <f t="shared" si="5"/>
        <v>74</v>
      </c>
      <c r="AZ69" s="475"/>
      <c r="BA69" s="475"/>
      <c r="BB69" s="476">
        <f t="shared" si="6"/>
        <v>18.5</v>
      </c>
      <c r="BC69" s="476"/>
      <c r="BD69" s="477"/>
      <c r="BE69" s="493"/>
      <c r="BF69" s="493"/>
      <c r="BG69" s="493"/>
      <c r="BH69" s="493"/>
      <c r="BI69" s="493"/>
      <c r="BJ69" s="493"/>
      <c r="BK69" s="456"/>
      <c r="BL69" s="456"/>
      <c r="BM69" s="456"/>
      <c r="BN69" s="457"/>
    </row>
    <row r="70" spans="2:66" ht="21" customHeight="1">
      <c r="B70" s="482"/>
      <c r="C70" s="482"/>
      <c r="D70" s="469"/>
      <c r="E70" s="470"/>
      <c r="F70" s="470"/>
      <c r="G70" s="470"/>
      <c r="H70" s="470"/>
      <c r="I70" s="470"/>
      <c r="J70" s="470"/>
      <c r="K70" s="470"/>
      <c r="L70" s="470"/>
      <c r="M70" s="470"/>
      <c r="N70" s="470"/>
      <c r="O70" s="470"/>
      <c r="P70" s="471"/>
      <c r="Q70" s="472"/>
      <c r="R70" s="472"/>
      <c r="S70" s="472"/>
      <c r="T70" s="472"/>
      <c r="U70" s="472"/>
      <c r="V70" s="473"/>
      <c r="W70" s="154"/>
      <c r="X70" s="146"/>
      <c r="Y70" s="146"/>
      <c r="Z70" s="146"/>
      <c r="AA70" s="146"/>
      <c r="AB70" s="146"/>
      <c r="AC70" s="176"/>
      <c r="AD70" s="145"/>
      <c r="AE70" s="146"/>
      <c r="AF70" s="146"/>
      <c r="AG70" s="146"/>
      <c r="AH70" s="146"/>
      <c r="AI70" s="146"/>
      <c r="AJ70" s="176"/>
      <c r="AK70" s="145"/>
      <c r="AL70" s="146"/>
      <c r="AM70" s="146"/>
      <c r="AN70" s="146"/>
      <c r="AO70" s="146"/>
      <c r="AP70" s="146"/>
      <c r="AQ70" s="176"/>
      <c r="AR70" s="145"/>
      <c r="AS70" s="146"/>
      <c r="AT70" s="146"/>
      <c r="AU70" s="146"/>
      <c r="AV70" s="146"/>
      <c r="AW70" s="146"/>
      <c r="AX70" s="176"/>
      <c r="AY70" s="474">
        <f t="shared" si="5"/>
        <v>0</v>
      </c>
      <c r="AZ70" s="475"/>
      <c r="BA70" s="475"/>
      <c r="BB70" s="476">
        <f t="shared" si="6"/>
        <v>0</v>
      </c>
      <c r="BC70" s="476"/>
      <c r="BD70" s="477"/>
      <c r="BE70" s="493"/>
      <c r="BF70" s="493"/>
      <c r="BG70" s="493"/>
      <c r="BH70" s="493"/>
      <c r="BI70" s="493"/>
      <c r="BJ70" s="493"/>
      <c r="BK70" s="456"/>
      <c r="BL70" s="456"/>
      <c r="BM70" s="456"/>
      <c r="BN70" s="457"/>
    </row>
    <row r="71" spans="2:66" ht="21" customHeight="1">
      <c r="B71" s="482"/>
      <c r="C71" s="482"/>
      <c r="D71" s="469"/>
      <c r="E71" s="470"/>
      <c r="F71" s="470"/>
      <c r="G71" s="470"/>
      <c r="H71" s="470"/>
      <c r="I71" s="470"/>
      <c r="J71" s="470"/>
      <c r="K71" s="470"/>
      <c r="L71" s="470"/>
      <c r="M71" s="470"/>
      <c r="N71" s="470"/>
      <c r="O71" s="470"/>
      <c r="P71" s="471"/>
      <c r="Q71" s="472"/>
      <c r="R71" s="472"/>
      <c r="S71" s="472"/>
      <c r="T71" s="472"/>
      <c r="U71" s="472"/>
      <c r="V71" s="473"/>
      <c r="W71" s="154"/>
      <c r="X71" s="146"/>
      <c r="Y71" s="146"/>
      <c r="Z71" s="146"/>
      <c r="AA71" s="146"/>
      <c r="AB71" s="146"/>
      <c r="AC71" s="147"/>
      <c r="AD71" s="145"/>
      <c r="AE71" s="146"/>
      <c r="AF71" s="146"/>
      <c r="AG71" s="146"/>
      <c r="AH71" s="146"/>
      <c r="AI71" s="146"/>
      <c r="AJ71" s="147"/>
      <c r="AK71" s="145"/>
      <c r="AL71" s="146"/>
      <c r="AM71" s="146"/>
      <c r="AN71" s="146"/>
      <c r="AO71" s="146"/>
      <c r="AP71" s="146"/>
      <c r="AQ71" s="147"/>
      <c r="AR71" s="154"/>
      <c r="AS71" s="146"/>
      <c r="AT71" s="146"/>
      <c r="AU71" s="146"/>
      <c r="AV71" s="146"/>
      <c r="AW71" s="146"/>
      <c r="AX71" s="147"/>
      <c r="AY71" s="474">
        <f t="shared" si="5"/>
        <v>0</v>
      </c>
      <c r="AZ71" s="475"/>
      <c r="BA71" s="475"/>
      <c r="BB71" s="476">
        <f t="shared" si="6"/>
        <v>0</v>
      </c>
      <c r="BC71" s="476"/>
      <c r="BD71" s="477"/>
      <c r="BE71" s="493"/>
      <c r="BF71" s="493"/>
      <c r="BG71" s="493"/>
      <c r="BH71" s="493"/>
      <c r="BI71" s="493"/>
      <c r="BJ71" s="493"/>
      <c r="BK71" s="456"/>
      <c r="BL71" s="456"/>
      <c r="BM71" s="456"/>
      <c r="BN71" s="457"/>
    </row>
    <row r="72" spans="2:66" ht="21" customHeight="1" thickBot="1">
      <c r="B72" s="482"/>
      <c r="C72" s="482"/>
      <c r="D72" s="458"/>
      <c r="E72" s="459"/>
      <c r="F72" s="459"/>
      <c r="G72" s="459"/>
      <c r="H72" s="459"/>
      <c r="I72" s="459"/>
      <c r="J72" s="459"/>
      <c r="K72" s="459"/>
      <c r="L72" s="459"/>
      <c r="M72" s="459"/>
      <c r="N72" s="459"/>
      <c r="O72" s="459"/>
      <c r="P72" s="460"/>
      <c r="Q72" s="461"/>
      <c r="R72" s="461"/>
      <c r="S72" s="461"/>
      <c r="T72" s="461"/>
      <c r="U72" s="461"/>
      <c r="V72" s="462"/>
      <c r="W72" s="159"/>
      <c r="X72" s="157"/>
      <c r="Y72" s="157"/>
      <c r="Z72" s="157"/>
      <c r="AA72" s="157"/>
      <c r="AB72" s="157"/>
      <c r="AC72" s="158"/>
      <c r="AD72" s="156"/>
      <c r="AE72" s="157"/>
      <c r="AF72" s="157"/>
      <c r="AG72" s="157"/>
      <c r="AH72" s="157"/>
      <c r="AI72" s="157"/>
      <c r="AJ72" s="158"/>
      <c r="AK72" s="156"/>
      <c r="AL72" s="157"/>
      <c r="AM72" s="157"/>
      <c r="AN72" s="157"/>
      <c r="AO72" s="157"/>
      <c r="AP72" s="157"/>
      <c r="AQ72" s="158"/>
      <c r="AR72" s="159"/>
      <c r="AS72" s="157"/>
      <c r="AT72" s="157"/>
      <c r="AU72" s="157"/>
      <c r="AV72" s="157"/>
      <c r="AW72" s="157"/>
      <c r="AX72" s="158"/>
      <c r="AY72" s="463">
        <f t="shared" si="5"/>
        <v>0</v>
      </c>
      <c r="AZ72" s="464"/>
      <c r="BA72" s="464"/>
      <c r="BB72" s="465">
        <f t="shared" si="6"/>
        <v>0</v>
      </c>
      <c r="BC72" s="465"/>
      <c r="BD72" s="466"/>
      <c r="BE72" s="494"/>
      <c r="BF72" s="494"/>
      <c r="BG72" s="494"/>
      <c r="BH72" s="494"/>
      <c r="BI72" s="494"/>
      <c r="BJ72" s="494"/>
      <c r="BK72" s="467"/>
      <c r="BL72" s="467"/>
      <c r="BM72" s="467"/>
      <c r="BN72" s="468"/>
    </row>
    <row r="73" spans="2:66" ht="21" customHeight="1" thickBot="1">
      <c r="B73" s="482"/>
      <c r="C73" s="495" t="s">
        <v>81</v>
      </c>
      <c r="D73" s="496"/>
      <c r="E73" s="496"/>
      <c r="F73" s="496"/>
      <c r="G73" s="496"/>
      <c r="H73" s="496"/>
      <c r="I73" s="496"/>
      <c r="J73" s="496"/>
      <c r="K73" s="496"/>
      <c r="L73" s="496"/>
      <c r="M73" s="496"/>
      <c r="N73" s="496"/>
      <c r="O73" s="496"/>
      <c r="P73" s="496"/>
      <c r="Q73" s="496"/>
      <c r="R73" s="496"/>
      <c r="S73" s="496"/>
      <c r="T73" s="496"/>
      <c r="U73" s="496"/>
      <c r="V73" s="497"/>
      <c r="W73" s="163">
        <f t="shared" ref="W73:AX73" si="7">SUM(W65:W72)</f>
        <v>8</v>
      </c>
      <c r="X73" s="164">
        <f t="shared" si="7"/>
        <v>21</v>
      </c>
      <c r="Y73" s="164">
        <f t="shared" si="7"/>
        <v>28</v>
      </c>
      <c r="Z73" s="164">
        <f t="shared" si="7"/>
        <v>7</v>
      </c>
      <c r="AA73" s="164">
        <f t="shared" si="7"/>
        <v>28</v>
      </c>
      <c r="AB73" s="164">
        <f t="shared" si="7"/>
        <v>22</v>
      </c>
      <c r="AC73" s="165">
        <f t="shared" si="7"/>
        <v>4</v>
      </c>
      <c r="AD73" s="163">
        <f t="shared" si="7"/>
        <v>4</v>
      </c>
      <c r="AE73" s="164">
        <f t="shared" si="7"/>
        <v>21</v>
      </c>
      <c r="AF73" s="164">
        <f t="shared" si="7"/>
        <v>21</v>
      </c>
      <c r="AG73" s="164">
        <f t="shared" si="7"/>
        <v>7</v>
      </c>
      <c r="AH73" s="164">
        <f t="shared" si="7"/>
        <v>28</v>
      </c>
      <c r="AI73" s="164">
        <f t="shared" si="7"/>
        <v>22</v>
      </c>
      <c r="AJ73" s="165">
        <f t="shared" si="7"/>
        <v>4</v>
      </c>
      <c r="AK73" s="163">
        <f t="shared" si="7"/>
        <v>4</v>
      </c>
      <c r="AL73" s="164">
        <f t="shared" si="7"/>
        <v>14</v>
      </c>
      <c r="AM73" s="164">
        <f t="shared" si="7"/>
        <v>21</v>
      </c>
      <c r="AN73" s="164">
        <f t="shared" si="7"/>
        <v>9</v>
      </c>
      <c r="AO73" s="164">
        <f t="shared" si="7"/>
        <v>21</v>
      </c>
      <c r="AP73" s="164">
        <f t="shared" si="7"/>
        <v>15</v>
      </c>
      <c r="AQ73" s="165">
        <f t="shared" si="7"/>
        <v>4</v>
      </c>
      <c r="AR73" s="163">
        <f t="shared" si="7"/>
        <v>4</v>
      </c>
      <c r="AS73" s="164">
        <f t="shared" si="7"/>
        <v>21</v>
      </c>
      <c r="AT73" s="164">
        <f t="shared" si="7"/>
        <v>14</v>
      </c>
      <c r="AU73" s="164">
        <f t="shared" si="7"/>
        <v>7</v>
      </c>
      <c r="AV73" s="164">
        <f t="shared" si="7"/>
        <v>21</v>
      </c>
      <c r="AW73" s="164">
        <f t="shared" si="7"/>
        <v>0</v>
      </c>
      <c r="AX73" s="165">
        <f t="shared" si="7"/>
        <v>21</v>
      </c>
      <c r="AY73" s="498">
        <f>SUM(AY65:BA72)</f>
        <v>401</v>
      </c>
      <c r="AZ73" s="499"/>
      <c r="BA73" s="499"/>
      <c r="BB73" s="500">
        <f>SUM($BB$65:$BD$72)</f>
        <v>100.25</v>
      </c>
      <c r="BC73" s="500"/>
      <c r="BD73" s="501"/>
      <c r="BE73" s="502">
        <f>SUM(BE65)</f>
        <v>2.5</v>
      </c>
      <c r="BF73" s="503"/>
      <c r="BG73" s="503"/>
      <c r="BH73" s="503"/>
      <c r="BI73" s="503"/>
      <c r="BJ73" s="504"/>
      <c r="BK73" s="451"/>
      <c r="BL73" s="451"/>
      <c r="BM73" s="451"/>
      <c r="BN73" s="452"/>
    </row>
    <row r="74" spans="2:66" ht="21" customHeight="1" thickBot="1">
      <c r="B74" s="169" t="s">
        <v>83</v>
      </c>
      <c r="C74" s="170"/>
      <c r="D74" s="171"/>
      <c r="E74" s="393"/>
      <c r="F74" s="393"/>
      <c r="G74" s="393"/>
      <c r="H74" s="393"/>
      <c r="I74" s="393"/>
      <c r="J74" s="393"/>
      <c r="K74" s="393"/>
      <c r="L74" s="393"/>
      <c r="M74" s="393"/>
      <c r="N74" s="393"/>
      <c r="O74" s="393"/>
      <c r="P74" s="393"/>
      <c r="Q74" s="393"/>
      <c r="R74" s="393"/>
      <c r="S74" s="393"/>
      <c r="T74" s="393"/>
      <c r="U74" s="393"/>
      <c r="V74" s="393"/>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2"/>
      <c r="AY74" s="763">
        <v>40</v>
      </c>
      <c r="AZ74" s="454"/>
      <c r="BA74" s="454"/>
      <c r="BB74" s="454"/>
      <c r="BC74" s="454"/>
      <c r="BD74" s="454"/>
      <c r="BE74" s="454"/>
      <c r="BF74" s="454"/>
      <c r="BG74" s="454"/>
      <c r="BH74" s="454"/>
      <c r="BI74" s="454"/>
      <c r="BJ74" s="454"/>
      <c r="BK74" s="454"/>
      <c r="BL74" s="454"/>
      <c r="BM74" s="454"/>
      <c r="BN74" s="764"/>
    </row>
    <row r="75" spans="2:66" ht="21" customHeight="1">
      <c r="B75" s="2" t="s">
        <v>86</v>
      </c>
    </row>
    <row r="76" spans="2:66" ht="21" customHeight="1">
      <c r="B76" s="2" t="s">
        <v>87</v>
      </c>
      <c r="G76" s="2"/>
    </row>
    <row r="77" spans="2:66" ht="21" customHeight="1">
      <c r="G77" s="2"/>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3"/>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4" priority="37">
      <formula>IF($E$10:$F$11="〇",TRUE,FALSE)</formula>
    </cfRule>
    <cfRule type="expression" dxfId="33" priority="36">
      <formula>IF($E$9:$F$9="〇",TRUE,FALSE)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containsText" dxfId="18" priority="11" operator="containsText" text="不可">
      <formula>NOT(ISERROR(SEARCH("不可",AT31)))</formula>
    </cfRule>
    <cfRule type="beginsWith" dxfId="17" priority="9" operator="beginsWith" text="可">
      <formula>LEFT(AT31,LEN("可"))="可"</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containsText" dxfId="12" priority="10" operator="containsText" text="不可">
      <formula>NOT(ISERROR(SEARCH("不可",BJ31)))</formula>
    </cfRule>
    <cfRule type="beginsWith" dxfId="11" priority="8" operator="beginsWith" text="可">
      <formula>LEFT(BJ31,LEN("可"))="可"</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6:E17 D10" xr:uid="{59A3A4B6-100F-44AD-A217-C73DC0B24FE2}">
      <formula1>$X$1:$X$2</formula1>
    </dataValidation>
    <dataValidation type="list" allowBlank="1" showInputMessage="1" showErrorMessage="1" sqref="E12 D5:D7 D12:D14" xr:uid="{7D7EB394-BC1E-494F-AD0B-6681D2B915F8}">
      <formula1>$W$1:$W$2</formula1>
    </dataValidation>
  </dataValidations>
  <printOptions verticalCentered="1"/>
  <pageMargins left="0.39370078740157483" right="0.19685039370078741" top="0.39370078740157483" bottom="0.39370078740157483" header="0.51181102362204722" footer="0.51181102362204722"/>
  <pageSetup paperSize="9" scale="35" orientation="portrait" r:id="rId1"/>
  <headerFooter alignWithMargins="0">
    <oddFooter>&amp;C共同生活援助ー4 記載例</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7"/>
  <sheetViews>
    <sheetView view="pageBreakPreview" zoomScale="90" zoomScaleNormal="100" zoomScaleSheetLayoutView="90" workbookViewId="0">
      <selection activeCell="G12" sqref="G12"/>
    </sheetView>
  </sheetViews>
  <sheetFormatPr defaultRowHeight="13.5"/>
  <cols>
    <col min="1" max="2" width="3.125" style="190" customWidth="1"/>
    <col min="3" max="5" width="16.375" style="190" customWidth="1"/>
    <col min="6" max="7" width="13.625" style="190" customWidth="1"/>
    <col min="8" max="10" width="17.625" style="190" customWidth="1"/>
    <col min="11" max="12" width="13.625" style="190" customWidth="1"/>
    <col min="13" max="256" width="9" style="190"/>
    <col min="257" max="258" width="3.125" style="190" customWidth="1"/>
    <col min="259" max="261" width="16.375" style="190" customWidth="1"/>
    <col min="262" max="263" width="13.625" style="190" customWidth="1"/>
    <col min="264" max="266" width="17.625" style="190" customWidth="1"/>
    <col min="267" max="268" width="13.625" style="190" customWidth="1"/>
    <col min="269" max="512" width="9" style="190"/>
    <col min="513" max="514" width="3.125" style="190" customWidth="1"/>
    <col min="515" max="517" width="16.375" style="190" customWidth="1"/>
    <col min="518" max="519" width="13.625" style="190" customWidth="1"/>
    <col min="520" max="522" width="17.625" style="190" customWidth="1"/>
    <col min="523" max="524" width="13.625" style="190" customWidth="1"/>
    <col min="525" max="768" width="9" style="190"/>
    <col min="769" max="770" width="3.125" style="190" customWidth="1"/>
    <col min="771" max="773" width="16.375" style="190" customWidth="1"/>
    <col min="774" max="775" width="13.625" style="190" customWidth="1"/>
    <col min="776" max="778" width="17.625" style="190" customWidth="1"/>
    <col min="779" max="780" width="13.625" style="190" customWidth="1"/>
    <col min="781" max="1024" width="9" style="190"/>
    <col min="1025" max="1026" width="3.125" style="190" customWidth="1"/>
    <col min="1027" max="1029" width="16.375" style="190" customWidth="1"/>
    <col min="1030" max="1031" width="13.625" style="190" customWidth="1"/>
    <col min="1032" max="1034" width="17.625" style="190" customWidth="1"/>
    <col min="1035" max="1036" width="13.625" style="190" customWidth="1"/>
    <col min="1037" max="1280" width="9" style="190"/>
    <col min="1281" max="1282" width="3.125" style="190" customWidth="1"/>
    <col min="1283" max="1285" width="16.375" style="190" customWidth="1"/>
    <col min="1286" max="1287" width="13.625" style="190" customWidth="1"/>
    <col min="1288" max="1290" width="17.625" style="190" customWidth="1"/>
    <col min="1291" max="1292" width="13.625" style="190" customWidth="1"/>
    <col min="1293" max="1536" width="9" style="190"/>
    <col min="1537" max="1538" width="3.125" style="190" customWidth="1"/>
    <col min="1539" max="1541" width="16.375" style="190" customWidth="1"/>
    <col min="1542" max="1543" width="13.625" style="190" customWidth="1"/>
    <col min="1544" max="1546" width="17.625" style="190" customWidth="1"/>
    <col min="1547" max="1548" width="13.625" style="190" customWidth="1"/>
    <col min="1549" max="1792" width="9" style="190"/>
    <col min="1793" max="1794" width="3.125" style="190" customWidth="1"/>
    <col min="1795" max="1797" width="16.375" style="190" customWidth="1"/>
    <col min="1798" max="1799" width="13.625" style="190" customWidth="1"/>
    <col min="1800" max="1802" width="17.625" style="190" customWidth="1"/>
    <col min="1803" max="1804" width="13.625" style="190" customWidth="1"/>
    <col min="1805" max="2048" width="9" style="190"/>
    <col min="2049" max="2050" width="3.125" style="190" customWidth="1"/>
    <col min="2051" max="2053" width="16.375" style="190" customWidth="1"/>
    <col min="2054" max="2055" width="13.625" style="190" customWidth="1"/>
    <col min="2056" max="2058" width="17.625" style="190" customWidth="1"/>
    <col min="2059" max="2060" width="13.625" style="190" customWidth="1"/>
    <col min="2061" max="2304" width="9" style="190"/>
    <col min="2305" max="2306" width="3.125" style="190" customWidth="1"/>
    <col min="2307" max="2309" width="16.375" style="190" customWidth="1"/>
    <col min="2310" max="2311" width="13.625" style="190" customWidth="1"/>
    <col min="2312" max="2314" width="17.625" style="190" customWidth="1"/>
    <col min="2315" max="2316" width="13.625" style="190" customWidth="1"/>
    <col min="2317" max="2560" width="9" style="190"/>
    <col min="2561" max="2562" width="3.125" style="190" customWidth="1"/>
    <col min="2563" max="2565" width="16.375" style="190" customWidth="1"/>
    <col min="2566" max="2567" width="13.625" style="190" customWidth="1"/>
    <col min="2568" max="2570" width="17.625" style="190" customWidth="1"/>
    <col min="2571" max="2572" width="13.625" style="190" customWidth="1"/>
    <col min="2573" max="2816" width="9" style="190"/>
    <col min="2817" max="2818" width="3.125" style="190" customWidth="1"/>
    <col min="2819" max="2821" width="16.375" style="190" customWidth="1"/>
    <col min="2822" max="2823" width="13.625" style="190" customWidth="1"/>
    <col min="2824" max="2826" width="17.625" style="190" customWidth="1"/>
    <col min="2827" max="2828" width="13.625" style="190" customWidth="1"/>
    <col min="2829" max="3072" width="9" style="190"/>
    <col min="3073" max="3074" width="3.125" style="190" customWidth="1"/>
    <col min="3075" max="3077" width="16.375" style="190" customWidth="1"/>
    <col min="3078" max="3079" width="13.625" style="190" customWidth="1"/>
    <col min="3080" max="3082" width="17.625" style="190" customWidth="1"/>
    <col min="3083" max="3084" width="13.625" style="190" customWidth="1"/>
    <col min="3085" max="3328" width="9" style="190"/>
    <col min="3329" max="3330" width="3.125" style="190" customWidth="1"/>
    <col min="3331" max="3333" width="16.375" style="190" customWidth="1"/>
    <col min="3334" max="3335" width="13.625" style="190" customWidth="1"/>
    <col min="3336" max="3338" width="17.625" style="190" customWidth="1"/>
    <col min="3339" max="3340" width="13.625" style="190" customWidth="1"/>
    <col min="3341" max="3584" width="9" style="190"/>
    <col min="3585" max="3586" width="3.125" style="190" customWidth="1"/>
    <col min="3587" max="3589" width="16.375" style="190" customWidth="1"/>
    <col min="3590" max="3591" width="13.625" style="190" customWidth="1"/>
    <col min="3592" max="3594" width="17.625" style="190" customWidth="1"/>
    <col min="3595" max="3596" width="13.625" style="190" customWidth="1"/>
    <col min="3597" max="3840" width="9" style="190"/>
    <col min="3841" max="3842" width="3.125" style="190" customWidth="1"/>
    <col min="3843" max="3845" width="16.375" style="190" customWidth="1"/>
    <col min="3846" max="3847" width="13.625" style="190" customWidth="1"/>
    <col min="3848" max="3850" width="17.625" style="190" customWidth="1"/>
    <col min="3851" max="3852" width="13.625" style="190" customWidth="1"/>
    <col min="3853" max="4096" width="9" style="190"/>
    <col min="4097" max="4098" width="3.125" style="190" customWidth="1"/>
    <col min="4099" max="4101" width="16.375" style="190" customWidth="1"/>
    <col min="4102" max="4103" width="13.625" style="190" customWidth="1"/>
    <col min="4104" max="4106" width="17.625" style="190" customWidth="1"/>
    <col min="4107" max="4108" width="13.625" style="190" customWidth="1"/>
    <col min="4109" max="4352" width="9" style="190"/>
    <col min="4353" max="4354" width="3.125" style="190" customWidth="1"/>
    <col min="4355" max="4357" width="16.375" style="190" customWidth="1"/>
    <col min="4358" max="4359" width="13.625" style="190" customWidth="1"/>
    <col min="4360" max="4362" width="17.625" style="190" customWidth="1"/>
    <col min="4363" max="4364" width="13.625" style="190" customWidth="1"/>
    <col min="4365" max="4608" width="9" style="190"/>
    <col min="4609" max="4610" width="3.125" style="190" customWidth="1"/>
    <col min="4611" max="4613" width="16.375" style="190" customWidth="1"/>
    <col min="4614" max="4615" width="13.625" style="190" customWidth="1"/>
    <col min="4616" max="4618" width="17.625" style="190" customWidth="1"/>
    <col min="4619" max="4620" width="13.625" style="190" customWidth="1"/>
    <col min="4621" max="4864" width="9" style="190"/>
    <col min="4865" max="4866" width="3.125" style="190" customWidth="1"/>
    <col min="4867" max="4869" width="16.375" style="190" customWidth="1"/>
    <col min="4870" max="4871" width="13.625" style="190" customWidth="1"/>
    <col min="4872" max="4874" width="17.625" style="190" customWidth="1"/>
    <col min="4875" max="4876" width="13.625" style="190" customWidth="1"/>
    <col min="4877" max="5120" width="9" style="190"/>
    <col min="5121" max="5122" width="3.125" style="190" customWidth="1"/>
    <col min="5123" max="5125" width="16.375" style="190" customWidth="1"/>
    <col min="5126" max="5127" width="13.625" style="190" customWidth="1"/>
    <col min="5128" max="5130" width="17.625" style="190" customWidth="1"/>
    <col min="5131" max="5132" width="13.625" style="190" customWidth="1"/>
    <col min="5133" max="5376" width="9" style="190"/>
    <col min="5377" max="5378" width="3.125" style="190" customWidth="1"/>
    <col min="5379" max="5381" width="16.375" style="190" customWidth="1"/>
    <col min="5382" max="5383" width="13.625" style="190" customWidth="1"/>
    <col min="5384" max="5386" width="17.625" style="190" customWidth="1"/>
    <col min="5387" max="5388" width="13.625" style="190" customWidth="1"/>
    <col min="5389" max="5632" width="9" style="190"/>
    <col min="5633" max="5634" width="3.125" style="190" customWidth="1"/>
    <col min="5635" max="5637" width="16.375" style="190" customWidth="1"/>
    <col min="5638" max="5639" width="13.625" style="190" customWidth="1"/>
    <col min="5640" max="5642" width="17.625" style="190" customWidth="1"/>
    <col min="5643" max="5644" width="13.625" style="190" customWidth="1"/>
    <col min="5645" max="5888" width="9" style="190"/>
    <col min="5889" max="5890" width="3.125" style="190" customWidth="1"/>
    <col min="5891" max="5893" width="16.375" style="190" customWidth="1"/>
    <col min="5894" max="5895" width="13.625" style="190" customWidth="1"/>
    <col min="5896" max="5898" width="17.625" style="190" customWidth="1"/>
    <col min="5899" max="5900" width="13.625" style="190" customWidth="1"/>
    <col min="5901" max="6144" width="9" style="190"/>
    <col min="6145" max="6146" width="3.125" style="190" customWidth="1"/>
    <col min="6147" max="6149" width="16.375" style="190" customWidth="1"/>
    <col min="6150" max="6151" width="13.625" style="190" customWidth="1"/>
    <col min="6152" max="6154" width="17.625" style="190" customWidth="1"/>
    <col min="6155" max="6156" width="13.625" style="190" customWidth="1"/>
    <col min="6157" max="6400" width="9" style="190"/>
    <col min="6401" max="6402" width="3.125" style="190" customWidth="1"/>
    <col min="6403" max="6405" width="16.375" style="190" customWidth="1"/>
    <col min="6406" max="6407" width="13.625" style="190" customWidth="1"/>
    <col min="6408" max="6410" width="17.625" style="190" customWidth="1"/>
    <col min="6411" max="6412" width="13.625" style="190" customWidth="1"/>
    <col min="6413" max="6656" width="9" style="190"/>
    <col min="6657" max="6658" width="3.125" style="190" customWidth="1"/>
    <col min="6659" max="6661" width="16.375" style="190" customWidth="1"/>
    <col min="6662" max="6663" width="13.625" style="190" customWidth="1"/>
    <col min="6664" max="6666" width="17.625" style="190" customWidth="1"/>
    <col min="6667" max="6668" width="13.625" style="190" customWidth="1"/>
    <col min="6669" max="6912" width="9" style="190"/>
    <col min="6913" max="6914" width="3.125" style="190" customWidth="1"/>
    <col min="6915" max="6917" width="16.375" style="190" customWidth="1"/>
    <col min="6918" max="6919" width="13.625" style="190" customWidth="1"/>
    <col min="6920" max="6922" width="17.625" style="190" customWidth="1"/>
    <col min="6923" max="6924" width="13.625" style="190" customWidth="1"/>
    <col min="6925" max="7168" width="9" style="190"/>
    <col min="7169" max="7170" width="3.125" style="190" customWidth="1"/>
    <col min="7171" max="7173" width="16.375" style="190" customWidth="1"/>
    <col min="7174" max="7175" width="13.625" style="190" customWidth="1"/>
    <col min="7176" max="7178" width="17.625" style="190" customWidth="1"/>
    <col min="7179" max="7180" width="13.625" style="190" customWidth="1"/>
    <col min="7181" max="7424" width="9" style="190"/>
    <col min="7425" max="7426" width="3.125" style="190" customWidth="1"/>
    <col min="7427" max="7429" width="16.375" style="190" customWidth="1"/>
    <col min="7430" max="7431" width="13.625" style="190" customWidth="1"/>
    <col min="7432" max="7434" width="17.625" style="190" customWidth="1"/>
    <col min="7435" max="7436" width="13.625" style="190" customWidth="1"/>
    <col min="7437" max="7680" width="9" style="190"/>
    <col min="7681" max="7682" width="3.125" style="190" customWidth="1"/>
    <col min="7683" max="7685" width="16.375" style="190" customWidth="1"/>
    <col min="7686" max="7687" width="13.625" style="190" customWidth="1"/>
    <col min="7688" max="7690" width="17.625" style="190" customWidth="1"/>
    <col min="7691" max="7692" width="13.625" style="190" customWidth="1"/>
    <col min="7693" max="7936" width="9" style="190"/>
    <col min="7937" max="7938" width="3.125" style="190" customWidth="1"/>
    <col min="7939" max="7941" width="16.375" style="190" customWidth="1"/>
    <col min="7942" max="7943" width="13.625" style="190" customWidth="1"/>
    <col min="7944" max="7946" width="17.625" style="190" customWidth="1"/>
    <col min="7947" max="7948" width="13.625" style="190" customWidth="1"/>
    <col min="7949" max="8192" width="9" style="190"/>
    <col min="8193" max="8194" width="3.125" style="190" customWidth="1"/>
    <col min="8195" max="8197" width="16.375" style="190" customWidth="1"/>
    <col min="8198" max="8199" width="13.625" style="190" customWidth="1"/>
    <col min="8200" max="8202" width="17.625" style="190" customWidth="1"/>
    <col min="8203" max="8204" width="13.625" style="190" customWidth="1"/>
    <col min="8205" max="8448" width="9" style="190"/>
    <col min="8449" max="8450" width="3.125" style="190" customWidth="1"/>
    <col min="8451" max="8453" width="16.375" style="190" customWidth="1"/>
    <col min="8454" max="8455" width="13.625" style="190" customWidth="1"/>
    <col min="8456" max="8458" width="17.625" style="190" customWidth="1"/>
    <col min="8459" max="8460" width="13.625" style="190" customWidth="1"/>
    <col min="8461" max="8704" width="9" style="190"/>
    <col min="8705" max="8706" width="3.125" style="190" customWidth="1"/>
    <col min="8707" max="8709" width="16.375" style="190" customWidth="1"/>
    <col min="8710" max="8711" width="13.625" style="190" customWidth="1"/>
    <col min="8712" max="8714" width="17.625" style="190" customWidth="1"/>
    <col min="8715" max="8716" width="13.625" style="190" customWidth="1"/>
    <col min="8717" max="8960" width="9" style="190"/>
    <col min="8961" max="8962" width="3.125" style="190" customWidth="1"/>
    <col min="8963" max="8965" width="16.375" style="190" customWidth="1"/>
    <col min="8966" max="8967" width="13.625" style="190" customWidth="1"/>
    <col min="8968" max="8970" width="17.625" style="190" customWidth="1"/>
    <col min="8971" max="8972" width="13.625" style="190" customWidth="1"/>
    <col min="8973" max="9216" width="9" style="190"/>
    <col min="9217" max="9218" width="3.125" style="190" customWidth="1"/>
    <col min="9219" max="9221" width="16.375" style="190" customWidth="1"/>
    <col min="9222" max="9223" width="13.625" style="190" customWidth="1"/>
    <col min="9224" max="9226" width="17.625" style="190" customWidth="1"/>
    <col min="9227" max="9228" width="13.625" style="190" customWidth="1"/>
    <col min="9229" max="9472" width="9" style="190"/>
    <col min="9473" max="9474" width="3.125" style="190" customWidth="1"/>
    <col min="9475" max="9477" width="16.375" style="190" customWidth="1"/>
    <col min="9478" max="9479" width="13.625" style="190" customWidth="1"/>
    <col min="9480" max="9482" width="17.625" style="190" customWidth="1"/>
    <col min="9483" max="9484" width="13.625" style="190" customWidth="1"/>
    <col min="9485" max="9728" width="9" style="190"/>
    <col min="9729" max="9730" width="3.125" style="190" customWidth="1"/>
    <col min="9731" max="9733" width="16.375" style="190" customWidth="1"/>
    <col min="9734" max="9735" width="13.625" style="190" customWidth="1"/>
    <col min="9736" max="9738" width="17.625" style="190" customWidth="1"/>
    <col min="9739" max="9740" width="13.625" style="190" customWidth="1"/>
    <col min="9741" max="9984" width="9" style="190"/>
    <col min="9985" max="9986" width="3.125" style="190" customWidth="1"/>
    <col min="9987" max="9989" width="16.375" style="190" customWidth="1"/>
    <col min="9990" max="9991" width="13.625" style="190" customWidth="1"/>
    <col min="9992" max="9994" width="17.625" style="190" customWidth="1"/>
    <col min="9995" max="9996" width="13.625" style="190" customWidth="1"/>
    <col min="9997" max="10240" width="9" style="190"/>
    <col min="10241" max="10242" width="3.125" style="190" customWidth="1"/>
    <col min="10243" max="10245" width="16.375" style="190" customWidth="1"/>
    <col min="10246" max="10247" width="13.625" style="190" customWidth="1"/>
    <col min="10248" max="10250" width="17.625" style="190" customWidth="1"/>
    <col min="10251" max="10252" width="13.625" style="190" customWidth="1"/>
    <col min="10253" max="10496" width="9" style="190"/>
    <col min="10497" max="10498" width="3.125" style="190" customWidth="1"/>
    <col min="10499" max="10501" width="16.375" style="190" customWidth="1"/>
    <col min="10502" max="10503" width="13.625" style="190" customWidth="1"/>
    <col min="10504" max="10506" width="17.625" style="190" customWidth="1"/>
    <col min="10507" max="10508" width="13.625" style="190" customWidth="1"/>
    <col min="10509" max="10752" width="9" style="190"/>
    <col min="10753" max="10754" width="3.125" style="190" customWidth="1"/>
    <col min="10755" max="10757" width="16.375" style="190" customWidth="1"/>
    <col min="10758" max="10759" width="13.625" style="190" customWidth="1"/>
    <col min="10760" max="10762" width="17.625" style="190" customWidth="1"/>
    <col min="10763" max="10764" width="13.625" style="190" customWidth="1"/>
    <col min="10765" max="11008" width="9" style="190"/>
    <col min="11009" max="11010" width="3.125" style="190" customWidth="1"/>
    <col min="11011" max="11013" width="16.375" style="190" customWidth="1"/>
    <col min="11014" max="11015" width="13.625" style="190" customWidth="1"/>
    <col min="11016" max="11018" width="17.625" style="190" customWidth="1"/>
    <col min="11019" max="11020" width="13.625" style="190" customWidth="1"/>
    <col min="11021" max="11264" width="9" style="190"/>
    <col min="11265" max="11266" width="3.125" style="190" customWidth="1"/>
    <col min="11267" max="11269" width="16.375" style="190" customWidth="1"/>
    <col min="11270" max="11271" width="13.625" style="190" customWidth="1"/>
    <col min="11272" max="11274" width="17.625" style="190" customWidth="1"/>
    <col min="11275" max="11276" width="13.625" style="190" customWidth="1"/>
    <col min="11277" max="11520" width="9" style="190"/>
    <col min="11521" max="11522" width="3.125" style="190" customWidth="1"/>
    <col min="11523" max="11525" width="16.375" style="190" customWidth="1"/>
    <col min="11526" max="11527" width="13.625" style="190" customWidth="1"/>
    <col min="11528" max="11530" width="17.625" style="190" customWidth="1"/>
    <col min="11531" max="11532" width="13.625" style="190" customWidth="1"/>
    <col min="11533" max="11776" width="9" style="190"/>
    <col min="11777" max="11778" width="3.125" style="190" customWidth="1"/>
    <col min="11779" max="11781" width="16.375" style="190" customWidth="1"/>
    <col min="11782" max="11783" width="13.625" style="190" customWidth="1"/>
    <col min="11784" max="11786" width="17.625" style="190" customWidth="1"/>
    <col min="11787" max="11788" width="13.625" style="190" customWidth="1"/>
    <col min="11789" max="12032" width="9" style="190"/>
    <col min="12033" max="12034" width="3.125" style="190" customWidth="1"/>
    <col min="12035" max="12037" width="16.375" style="190" customWidth="1"/>
    <col min="12038" max="12039" width="13.625" style="190" customWidth="1"/>
    <col min="12040" max="12042" width="17.625" style="190" customWidth="1"/>
    <col min="12043" max="12044" width="13.625" style="190" customWidth="1"/>
    <col min="12045" max="12288" width="9" style="190"/>
    <col min="12289" max="12290" width="3.125" style="190" customWidth="1"/>
    <col min="12291" max="12293" width="16.375" style="190" customWidth="1"/>
    <col min="12294" max="12295" width="13.625" style="190" customWidth="1"/>
    <col min="12296" max="12298" width="17.625" style="190" customWidth="1"/>
    <col min="12299" max="12300" width="13.625" style="190" customWidth="1"/>
    <col min="12301" max="12544" width="9" style="190"/>
    <col min="12545" max="12546" width="3.125" style="190" customWidth="1"/>
    <col min="12547" max="12549" width="16.375" style="190" customWidth="1"/>
    <col min="12550" max="12551" width="13.625" style="190" customWidth="1"/>
    <col min="12552" max="12554" width="17.625" style="190" customWidth="1"/>
    <col min="12555" max="12556" width="13.625" style="190" customWidth="1"/>
    <col min="12557" max="12800" width="9" style="190"/>
    <col min="12801" max="12802" width="3.125" style="190" customWidth="1"/>
    <col min="12803" max="12805" width="16.375" style="190" customWidth="1"/>
    <col min="12806" max="12807" width="13.625" style="190" customWidth="1"/>
    <col min="12808" max="12810" width="17.625" style="190" customWidth="1"/>
    <col min="12811" max="12812" width="13.625" style="190" customWidth="1"/>
    <col min="12813" max="13056" width="9" style="190"/>
    <col min="13057" max="13058" width="3.125" style="190" customWidth="1"/>
    <col min="13059" max="13061" width="16.375" style="190" customWidth="1"/>
    <col min="13062" max="13063" width="13.625" style="190" customWidth="1"/>
    <col min="13064" max="13066" width="17.625" style="190" customWidth="1"/>
    <col min="13067" max="13068" width="13.625" style="190" customWidth="1"/>
    <col min="13069" max="13312" width="9" style="190"/>
    <col min="13313" max="13314" width="3.125" style="190" customWidth="1"/>
    <col min="13315" max="13317" width="16.375" style="190" customWidth="1"/>
    <col min="13318" max="13319" width="13.625" style="190" customWidth="1"/>
    <col min="13320" max="13322" width="17.625" style="190" customWidth="1"/>
    <col min="13323" max="13324" width="13.625" style="190" customWidth="1"/>
    <col min="13325" max="13568" width="9" style="190"/>
    <col min="13569" max="13570" width="3.125" style="190" customWidth="1"/>
    <col min="13571" max="13573" width="16.375" style="190" customWidth="1"/>
    <col min="13574" max="13575" width="13.625" style="190" customWidth="1"/>
    <col min="13576" max="13578" width="17.625" style="190" customWidth="1"/>
    <col min="13579" max="13580" width="13.625" style="190" customWidth="1"/>
    <col min="13581" max="13824" width="9" style="190"/>
    <col min="13825" max="13826" width="3.125" style="190" customWidth="1"/>
    <col min="13827" max="13829" width="16.375" style="190" customWidth="1"/>
    <col min="13830" max="13831" width="13.625" style="190" customWidth="1"/>
    <col min="13832" max="13834" width="17.625" style="190" customWidth="1"/>
    <col min="13835" max="13836" width="13.625" style="190" customWidth="1"/>
    <col min="13837" max="14080" width="9" style="190"/>
    <col min="14081" max="14082" width="3.125" style="190" customWidth="1"/>
    <col min="14083" max="14085" width="16.375" style="190" customWidth="1"/>
    <col min="14086" max="14087" width="13.625" style="190" customWidth="1"/>
    <col min="14088" max="14090" width="17.625" style="190" customWidth="1"/>
    <col min="14091" max="14092" width="13.625" style="190" customWidth="1"/>
    <col min="14093" max="14336" width="9" style="190"/>
    <col min="14337" max="14338" width="3.125" style="190" customWidth="1"/>
    <col min="14339" max="14341" width="16.375" style="190" customWidth="1"/>
    <col min="14342" max="14343" width="13.625" style="190" customWidth="1"/>
    <col min="14344" max="14346" width="17.625" style="190" customWidth="1"/>
    <col min="14347" max="14348" width="13.625" style="190" customWidth="1"/>
    <col min="14349" max="14592" width="9" style="190"/>
    <col min="14593" max="14594" width="3.125" style="190" customWidth="1"/>
    <col min="14595" max="14597" width="16.375" style="190" customWidth="1"/>
    <col min="14598" max="14599" width="13.625" style="190" customWidth="1"/>
    <col min="14600" max="14602" width="17.625" style="190" customWidth="1"/>
    <col min="14603" max="14604" width="13.625" style="190" customWidth="1"/>
    <col min="14605" max="14848" width="9" style="190"/>
    <col min="14849" max="14850" width="3.125" style="190" customWidth="1"/>
    <col min="14851" max="14853" width="16.375" style="190" customWidth="1"/>
    <col min="14854" max="14855" width="13.625" style="190" customWidth="1"/>
    <col min="14856" max="14858" width="17.625" style="190" customWidth="1"/>
    <col min="14859" max="14860" width="13.625" style="190" customWidth="1"/>
    <col min="14861" max="15104" width="9" style="190"/>
    <col min="15105" max="15106" width="3.125" style="190" customWidth="1"/>
    <col min="15107" max="15109" width="16.375" style="190" customWidth="1"/>
    <col min="15110" max="15111" width="13.625" style="190" customWidth="1"/>
    <col min="15112" max="15114" width="17.625" style="190" customWidth="1"/>
    <col min="15115" max="15116" width="13.625" style="190" customWidth="1"/>
    <col min="15117" max="15360" width="9" style="190"/>
    <col min="15361" max="15362" width="3.125" style="190" customWidth="1"/>
    <col min="15363" max="15365" width="16.375" style="190" customWidth="1"/>
    <col min="15366" max="15367" width="13.625" style="190" customWidth="1"/>
    <col min="15368" max="15370" width="17.625" style="190" customWidth="1"/>
    <col min="15371" max="15372" width="13.625" style="190" customWidth="1"/>
    <col min="15373" max="15616" width="9" style="190"/>
    <col min="15617" max="15618" width="3.125" style="190" customWidth="1"/>
    <col min="15619" max="15621" width="16.375" style="190" customWidth="1"/>
    <col min="15622" max="15623" width="13.625" style="190" customWidth="1"/>
    <col min="15624" max="15626" width="17.625" style="190" customWidth="1"/>
    <col min="15627" max="15628" width="13.625" style="190" customWidth="1"/>
    <col min="15629" max="15872" width="9" style="190"/>
    <col min="15873" max="15874" width="3.125" style="190" customWidth="1"/>
    <col min="15875" max="15877" width="16.375" style="190" customWidth="1"/>
    <col min="15878" max="15879" width="13.625" style="190" customWidth="1"/>
    <col min="15880" max="15882" width="17.625" style="190" customWidth="1"/>
    <col min="15883" max="15884" width="13.625" style="190" customWidth="1"/>
    <col min="15885" max="16128" width="9" style="190"/>
    <col min="16129" max="16130" width="3.125" style="190" customWidth="1"/>
    <col min="16131" max="16133" width="16.375" style="190" customWidth="1"/>
    <col min="16134" max="16135" width="13.625" style="190" customWidth="1"/>
    <col min="16136" max="16138" width="17.625" style="190" customWidth="1"/>
    <col min="16139" max="16140" width="13.625" style="190" customWidth="1"/>
    <col min="16141" max="16384" width="9" style="190"/>
  </cols>
  <sheetData>
    <row r="1" spans="1:12" ht="16.350000000000001" customHeight="1">
      <c r="A1" s="177" t="s">
        <v>139</v>
      </c>
    </row>
    <row r="2" spans="1:12" ht="16.350000000000001" customHeight="1">
      <c r="A2" s="177"/>
      <c r="E2" s="207" t="s">
        <v>140</v>
      </c>
      <c r="F2" s="208" t="s">
        <v>141</v>
      </c>
      <c r="G2" s="209" t="s">
        <v>142</v>
      </c>
      <c r="K2" s="210"/>
      <c r="L2" s="210"/>
    </row>
    <row r="3" spans="1:12" ht="16.350000000000001" customHeight="1">
      <c r="A3" s="177"/>
      <c r="E3" s="207"/>
      <c r="F3" s="211" t="s">
        <v>143</v>
      </c>
      <c r="G3" s="209"/>
      <c r="K3" s="768" t="s">
        <v>144</v>
      </c>
      <c r="L3" s="768"/>
    </row>
    <row r="4" spans="1:12" ht="16.350000000000001" customHeight="1">
      <c r="B4" s="212"/>
      <c r="C4" s="213"/>
      <c r="D4" s="213"/>
      <c r="E4" s="214"/>
      <c r="F4" s="215" t="s">
        <v>145</v>
      </c>
      <c r="G4" s="215" t="s">
        <v>146</v>
      </c>
      <c r="H4" s="769"/>
      <c r="I4" s="770"/>
      <c r="J4" s="771"/>
      <c r="K4" s="215" t="s">
        <v>145</v>
      </c>
      <c r="L4" s="215" t="s">
        <v>146</v>
      </c>
    </row>
    <row r="5" spans="1:12" ht="16.350000000000001" customHeight="1">
      <c r="B5" s="216"/>
      <c r="C5" s="217"/>
      <c r="D5" s="217"/>
      <c r="E5" s="218"/>
      <c r="F5" s="219" t="s">
        <v>147</v>
      </c>
      <c r="G5" s="205" t="s">
        <v>148</v>
      </c>
      <c r="H5" s="772"/>
      <c r="I5" s="773"/>
      <c r="J5" s="774"/>
      <c r="K5" s="219" t="s">
        <v>147</v>
      </c>
      <c r="L5" s="205" t="s">
        <v>148</v>
      </c>
    </row>
    <row r="6" spans="1:12" ht="16.350000000000001" customHeight="1">
      <c r="B6" s="775" t="s">
        <v>149</v>
      </c>
      <c r="C6" s="776"/>
      <c r="D6" s="776"/>
      <c r="E6" s="777"/>
      <c r="F6" s="220"/>
      <c r="G6" s="221"/>
      <c r="H6" s="222" t="s">
        <v>150</v>
      </c>
      <c r="I6" s="223"/>
      <c r="J6" s="224"/>
      <c r="K6" s="225"/>
      <c r="L6" s="226"/>
    </row>
    <row r="7" spans="1:12" ht="16.350000000000001" customHeight="1">
      <c r="B7" s="775" t="s">
        <v>151</v>
      </c>
      <c r="C7" s="776"/>
      <c r="D7" s="776"/>
      <c r="E7" s="777"/>
      <c r="F7" s="227"/>
      <c r="G7" s="221"/>
      <c r="H7" s="222" t="s">
        <v>152</v>
      </c>
      <c r="I7" s="223"/>
      <c r="J7" s="224"/>
      <c r="K7" s="228"/>
      <c r="L7" s="226"/>
    </row>
    <row r="8" spans="1:12" ht="16.350000000000001" customHeight="1">
      <c r="B8" s="229" t="s">
        <v>153</v>
      </c>
      <c r="C8" s="230"/>
      <c r="D8" s="231"/>
      <c r="E8" s="232"/>
      <c r="F8" s="221"/>
      <c r="G8" s="221"/>
      <c r="H8" s="222" t="s">
        <v>154</v>
      </c>
      <c r="I8" s="233"/>
      <c r="J8" s="234"/>
      <c r="K8" s="226"/>
      <c r="L8" s="226"/>
    </row>
    <row r="9" spans="1:12" ht="16.350000000000001" customHeight="1">
      <c r="B9" s="778" t="s">
        <v>155</v>
      </c>
      <c r="C9" s="779"/>
      <c r="D9" s="779"/>
      <c r="E9" s="375"/>
      <c r="F9" s="221"/>
      <c r="G9" s="221"/>
      <c r="H9" s="222" t="s">
        <v>156</v>
      </c>
      <c r="I9" s="233"/>
      <c r="J9" s="234"/>
      <c r="K9" s="226"/>
      <c r="L9" s="226"/>
    </row>
    <row r="10" spans="1:12" ht="16.350000000000001" customHeight="1">
      <c r="B10" s="235" t="s">
        <v>157</v>
      </c>
      <c r="C10" s="236"/>
      <c r="D10" s="236"/>
      <c r="E10" s="237"/>
      <c r="F10" s="220"/>
      <c r="G10" s="221"/>
      <c r="H10" s="238" t="s">
        <v>158</v>
      </c>
      <c r="I10" s="370"/>
      <c r="J10" s="239"/>
      <c r="K10" s="220"/>
      <c r="L10" s="226"/>
    </row>
    <row r="11" spans="1:12" ht="16.350000000000001" customHeight="1">
      <c r="B11" s="235" t="s">
        <v>159</v>
      </c>
      <c r="C11" s="236"/>
      <c r="D11" s="236"/>
      <c r="E11" s="237"/>
      <c r="F11" s="220"/>
      <c r="G11" s="221"/>
      <c r="H11" s="222" t="s">
        <v>162</v>
      </c>
      <c r="I11" s="241"/>
      <c r="J11" s="242"/>
      <c r="K11" s="220"/>
      <c r="L11" s="240"/>
    </row>
    <row r="12" spans="1:12" ht="16.350000000000001" customHeight="1">
      <c r="B12" s="235" t="s">
        <v>160</v>
      </c>
      <c r="C12" s="236"/>
      <c r="D12" s="236"/>
      <c r="E12" s="237"/>
      <c r="F12" s="220"/>
      <c r="G12" s="221"/>
      <c r="H12" s="222" t="s">
        <v>164</v>
      </c>
      <c r="I12" s="241"/>
      <c r="J12" s="242"/>
      <c r="K12" s="220"/>
      <c r="L12" s="240"/>
    </row>
    <row r="13" spans="1:12" ht="16.350000000000001" customHeight="1">
      <c r="B13" s="235" t="s">
        <v>161</v>
      </c>
      <c r="C13" s="236"/>
      <c r="D13" s="236"/>
      <c r="E13" s="237"/>
      <c r="F13" s="220"/>
      <c r="G13" s="221"/>
      <c r="H13" s="366" t="s">
        <v>166</v>
      </c>
      <c r="I13" s="367"/>
      <c r="J13" s="368"/>
      <c r="K13" s="220"/>
      <c r="L13" s="240"/>
    </row>
    <row r="14" spans="1:12" ht="16.350000000000001" customHeight="1">
      <c r="B14" s="235" t="s">
        <v>163</v>
      </c>
      <c r="C14" s="236"/>
      <c r="D14" s="236"/>
      <c r="E14" s="237"/>
      <c r="F14" s="220"/>
      <c r="G14" s="221"/>
      <c r="H14" s="366" t="s">
        <v>168</v>
      </c>
      <c r="I14" s="367"/>
      <c r="J14" s="368"/>
      <c r="K14" s="220"/>
      <c r="L14" s="240"/>
    </row>
    <row r="15" spans="1:12" ht="16.350000000000001" customHeight="1">
      <c r="B15" s="235" t="s">
        <v>165</v>
      </c>
      <c r="C15" s="236"/>
      <c r="D15" s="236"/>
      <c r="E15" s="237"/>
      <c r="F15" s="220"/>
      <c r="G15" s="221"/>
      <c r="H15" s="366" t="s">
        <v>170</v>
      </c>
      <c r="I15" s="367"/>
      <c r="J15" s="368"/>
      <c r="K15" s="220"/>
      <c r="L15" s="240"/>
    </row>
    <row r="16" spans="1:12" ht="16.350000000000001" customHeight="1">
      <c r="B16" s="235" t="s">
        <v>167</v>
      </c>
      <c r="C16" s="236"/>
      <c r="D16" s="236"/>
      <c r="E16" s="237"/>
      <c r="F16" s="220"/>
      <c r="G16" s="221"/>
      <c r="H16" s="366" t="s">
        <v>172</v>
      </c>
      <c r="I16" s="367"/>
      <c r="J16" s="377"/>
      <c r="K16" s="220"/>
      <c r="L16" s="240"/>
    </row>
    <row r="17" spans="1:12" ht="16.350000000000001" customHeight="1">
      <c r="B17" s="243" t="s">
        <v>169</v>
      </c>
      <c r="C17" s="244"/>
      <c r="D17" s="244"/>
      <c r="E17" s="376"/>
      <c r="F17" s="220"/>
      <c r="G17" s="221"/>
      <c r="H17" s="363" t="s">
        <v>162</v>
      </c>
      <c r="I17" s="364"/>
      <c r="J17" s="365"/>
      <c r="K17" s="220"/>
      <c r="L17" s="240"/>
    </row>
    <row r="18" spans="1:12" ht="16.350000000000001" customHeight="1">
      <c r="B18" s="245" t="s">
        <v>171</v>
      </c>
      <c r="C18" s="246"/>
      <c r="D18" s="246"/>
      <c r="E18" s="375"/>
      <c r="F18" s="220"/>
      <c r="G18" s="221"/>
      <c r="H18" s="369" t="s">
        <v>164</v>
      </c>
      <c r="I18" s="370"/>
      <c r="J18" s="371"/>
      <c r="K18" s="220"/>
      <c r="L18" s="240"/>
    </row>
    <row r="19" spans="1:12" ht="16.350000000000001" customHeight="1">
      <c r="B19" s="765" t="s">
        <v>173</v>
      </c>
      <c r="C19" s="766"/>
      <c r="D19" s="766"/>
      <c r="E19" s="767"/>
      <c r="F19" s="220"/>
      <c r="G19" s="221"/>
      <c r="H19" s="369" t="s">
        <v>176</v>
      </c>
      <c r="I19" s="370"/>
      <c r="J19" s="371"/>
      <c r="K19" s="220"/>
      <c r="L19" s="240"/>
    </row>
    <row r="20" spans="1:12" ht="16.350000000000001" customHeight="1">
      <c r="B20" s="247" t="s">
        <v>174</v>
      </c>
      <c r="C20" s="248"/>
      <c r="D20" s="248"/>
      <c r="E20" s="249"/>
      <c r="F20" s="220"/>
      <c r="G20" s="221"/>
      <c r="H20" s="786" t="s">
        <v>178</v>
      </c>
      <c r="I20" s="787"/>
      <c r="J20" s="788"/>
      <c r="K20" s="220"/>
      <c r="L20" s="240"/>
    </row>
    <row r="21" spans="1:12" ht="16.350000000000001" customHeight="1">
      <c r="B21" s="247" t="s">
        <v>175</v>
      </c>
      <c r="C21" s="248"/>
      <c r="D21" s="248"/>
      <c r="E21" s="249"/>
      <c r="F21" s="220"/>
      <c r="G21" s="221"/>
      <c r="H21" s="786" t="s">
        <v>180</v>
      </c>
      <c r="I21" s="787"/>
      <c r="J21" s="788"/>
      <c r="K21" s="220"/>
      <c r="L21" s="240"/>
    </row>
    <row r="22" spans="1:12" ht="16.350000000000001" customHeight="1">
      <c r="B22" s="250"/>
      <c r="C22" s="245" t="s">
        <v>177</v>
      </c>
      <c r="D22" s="246"/>
      <c r="E22" s="251"/>
      <c r="F22" s="220"/>
      <c r="G22" s="221"/>
      <c r="H22" s="786"/>
      <c r="I22" s="787"/>
      <c r="J22" s="788"/>
      <c r="K22" s="220"/>
      <c r="L22" s="240"/>
    </row>
    <row r="23" spans="1:12" ht="16.350000000000001" customHeight="1">
      <c r="B23" s="252"/>
      <c r="C23" s="245" t="s">
        <v>179</v>
      </c>
      <c r="D23" s="246"/>
      <c r="E23" s="251"/>
      <c r="F23" s="221"/>
      <c r="G23" s="221"/>
      <c r="H23" s="786"/>
      <c r="I23" s="787"/>
      <c r="J23" s="788"/>
      <c r="K23" s="226"/>
      <c r="L23" s="240"/>
    </row>
    <row r="24" spans="1:12" ht="16.350000000000001" customHeight="1">
      <c r="B24" s="243" t="s">
        <v>181</v>
      </c>
      <c r="C24" s="253"/>
      <c r="D24" s="253"/>
      <c r="E24" s="254"/>
      <c r="F24" s="255"/>
      <c r="G24" s="221"/>
      <c r="H24" s="780"/>
      <c r="I24" s="781"/>
      <c r="J24" s="782"/>
      <c r="K24" s="256"/>
      <c r="L24" s="226"/>
    </row>
    <row r="25" spans="1:12" ht="16.350000000000001" customHeight="1">
      <c r="B25" s="245" t="s">
        <v>182</v>
      </c>
      <c r="C25" s="246"/>
      <c r="D25" s="246"/>
      <c r="E25" s="251"/>
      <c r="F25" s="220"/>
      <c r="G25" s="221"/>
      <c r="H25" s="780"/>
      <c r="I25" s="781"/>
      <c r="J25" s="782"/>
      <c r="K25" s="220"/>
      <c r="L25" s="226"/>
    </row>
    <row r="26" spans="1:12" ht="16.350000000000001" customHeight="1">
      <c r="B26" s="245" t="s">
        <v>183</v>
      </c>
      <c r="C26" s="246"/>
      <c r="D26" s="246"/>
      <c r="E26" s="251"/>
      <c r="F26" s="220"/>
      <c r="G26" s="221"/>
      <c r="H26" s="780"/>
      <c r="I26" s="781"/>
      <c r="J26" s="782"/>
      <c r="K26" s="220"/>
      <c r="L26" s="226"/>
    </row>
    <row r="27" spans="1:12" ht="16.350000000000001" customHeight="1" thickBot="1">
      <c r="B27" s="245" t="s">
        <v>184</v>
      </c>
      <c r="C27" s="246"/>
      <c r="D27" s="246"/>
      <c r="E27" s="251"/>
      <c r="F27" s="221"/>
      <c r="G27" s="221"/>
      <c r="H27" s="780"/>
      <c r="I27" s="781"/>
      <c r="J27" s="782"/>
      <c r="K27" s="226"/>
      <c r="L27" s="226"/>
    </row>
    <row r="28" spans="1:12" ht="21.95" customHeight="1" thickBot="1">
      <c r="B28" s="257" t="s">
        <v>185</v>
      </c>
      <c r="C28" s="258"/>
      <c r="D28" s="258"/>
      <c r="E28" s="259"/>
      <c r="F28" s="260"/>
      <c r="G28" s="260"/>
      <c r="H28" s="783"/>
      <c r="I28" s="784"/>
      <c r="J28" s="785"/>
      <c r="K28" s="789" t="s">
        <v>186</v>
      </c>
      <c r="L28" s="790"/>
    </row>
    <row r="29" spans="1:12">
      <c r="B29" s="261" t="s">
        <v>187</v>
      </c>
    </row>
    <row r="30" spans="1:12" ht="9" customHeight="1">
      <c r="B30" s="196"/>
      <c r="C30" s="196"/>
      <c r="D30" s="196"/>
      <c r="E30" s="196"/>
      <c r="F30" s="196"/>
      <c r="G30" s="194"/>
      <c r="H30" s="194"/>
      <c r="I30" s="194"/>
      <c r="J30" s="194"/>
      <c r="K30" s="194"/>
    </row>
    <row r="31" spans="1:12" ht="16.350000000000001" customHeight="1">
      <c r="A31" s="177" t="s">
        <v>188</v>
      </c>
      <c r="G31" s="206"/>
      <c r="H31" s="206"/>
      <c r="J31" s="206"/>
    </row>
    <row r="32" spans="1:12" ht="16.350000000000001" customHeight="1">
      <c r="B32" s="791" t="s">
        <v>189</v>
      </c>
      <c r="C32" s="792"/>
      <c r="D32" s="182" t="s">
        <v>190</v>
      </c>
      <c r="E32" s="182" t="s">
        <v>191</v>
      </c>
      <c r="F32" s="182" t="s">
        <v>192</v>
      </c>
      <c r="G32" s="262" t="s">
        <v>193</v>
      </c>
      <c r="H32" s="262" t="s">
        <v>194</v>
      </c>
      <c r="I32" s="262" t="s">
        <v>195</v>
      </c>
      <c r="J32" s="263" t="s">
        <v>196</v>
      </c>
      <c r="K32" s="201"/>
      <c r="L32" s="196"/>
    </row>
    <row r="33" spans="1:12" ht="16.350000000000001" customHeight="1">
      <c r="B33" s="796" t="s">
        <v>197</v>
      </c>
      <c r="C33" s="797"/>
      <c r="D33" s="264" t="s">
        <v>197</v>
      </c>
      <c r="E33" s="264" t="s">
        <v>197</v>
      </c>
      <c r="F33" s="264" t="s">
        <v>197</v>
      </c>
      <c r="G33" s="265" t="s">
        <v>197</v>
      </c>
      <c r="H33" s="265" t="s">
        <v>197</v>
      </c>
      <c r="I33" s="265" t="s">
        <v>197</v>
      </c>
      <c r="J33" s="266"/>
      <c r="K33" s="201"/>
      <c r="L33" s="267"/>
    </row>
    <row r="34" spans="1:12" ht="9.75" customHeight="1"/>
    <row r="35" spans="1:12" ht="16.350000000000001" customHeight="1">
      <c r="A35" s="177" t="s">
        <v>198</v>
      </c>
      <c r="F35" s="207"/>
      <c r="G35" s="207"/>
      <c r="H35" s="177" t="s">
        <v>199</v>
      </c>
      <c r="I35" s="177"/>
    </row>
    <row r="36" spans="1:12" ht="16.350000000000001" customHeight="1">
      <c r="B36" s="793" t="s">
        <v>200</v>
      </c>
      <c r="C36" s="794"/>
      <c r="D36" s="191" t="s">
        <v>201</v>
      </c>
      <c r="E36" s="191" t="s">
        <v>202</v>
      </c>
      <c r="F36" s="191" t="s">
        <v>203</v>
      </c>
      <c r="G36" s="268"/>
      <c r="H36" s="434" t="s">
        <v>204</v>
      </c>
      <c r="I36" s="434"/>
      <c r="J36" s="269" t="s">
        <v>205</v>
      </c>
      <c r="K36" s="191" t="s">
        <v>206</v>
      </c>
    </row>
    <row r="37" spans="1:12" ht="16.350000000000001" customHeight="1">
      <c r="B37" s="793" t="s">
        <v>207</v>
      </c>
      <c r="C37" s="794"/>
      <c r="D37" s="199"/>
      <c r="E37" s="199"/>
      <c r="F37" s="199"/>
      <c r="G37" s="201"/>
      <c r="H37" s="795"/>
      <c r="I37" s="795"/>
      <c r="J37" s="270"/>
      <c r="K37" s="264" t="s">
        <v>197</v>
      </c>
    </row>
    <row r="38" spans="1:12" ht="16.350000000000001" customHeight="1">
      <c r="B38" s="793" t="s">
        <v>208</v>
      </c>
      <c r="C38" s="794"/>
      <c r="D38" s="199"/>
      <c r="E38" s="199"/>
      <c r="F38" s="199"/>
      <c r="G38" s="201"/>
      <c r="H38" s="795"/>
      <c r="I38" s="795"/>
      <c r="J38" s="270"/>
      <c r="K38" s="264" t="s">
        <v>197</v>
      </c>
    </row>
    <row r="39" spans="1:12" ht="16.350000000000001" customHeight="1">
      <c r="B39" s="793" t="s">
        <v>209</v>
      </c>
      <c r="C39" s="794"/>
      <c r="D39" s="199"/>
      <c r="E39" s="199"/>
      <c r="F39" s="199"/>
      <c r="G39" s="201"/>
      <c r="H39" s="795"/>
      <c r="I39" s="795"/>
      <c r="J39" s="270"/>
      <c r="K39" s="264" t="s">
        <v>197</v>
      </c>
    </row>
    <row r="40" spans="1:12" ht="16.350000000000001" customHeight="1">
      <c r="B40" s="793" t="s">
        <v>210</v>
      </c>
      <c r="C40" s="794"/>
      <c r="D40" s="199"/>
      <c r="E40" s="199"/>
      <c r="F40" s="199"/>
      <c r="G40" s="201"/>
      <c r="H40" s="795"/>
      <c r="I40" s="795"/>
      <c r="J40" s="270"/>
      <c r="K40" s="264" t="s">
        <v>197</v>
      </c>
    </row>
    <row r="41" spans="1:12" ht="16.350000000000001" customHeight="1">
      <c r="B41" s="793" t="s">
        <v>211</v>
      </c>
      <c r="C41" s="794"/>
      <c r="D41" s="199"/>
      <c r="E41" s="199"/>
      <c r="F41" s="199"/>
      <c r="G41" s="201"/>
      <c r="H41" s="795"/>
      <c r="I41" s="795"/>
      <c r="J41" s="270"/>
      <c r="K41" s="264" t="s">
        <v>197</v>
      </c>
    </row>
    <row r="42" spans="1:12" ht="15.75" customHeight="1">
      <c r="B42" s="190" t="s">
        <v>212</v>
      </c>
    </row>
    <row r="43" spans="1:12" ht="15.75" customHeight="1"/>
    <row r="44" spans="1:12" ht="15.75" customHeight="1">
      <c r="E44" s="190" t="s">
        <v>213</v>
      </c>
      <c r="F44" s="190" t="s">
        <v>214</v>
      </c>
      <c r="J44" s="271" t="s">
        <v>213</v>
      </c>
    </row>
    <row r="45" spans="1:12" ht="15.75" customHeight="1">
      <c r="E45" s="190" t="s">
        <v>267</v>
      </c>
      <c r="F45" s="190" t="s">
        <v>213</v>
      </c>
      <c r="J45" s="190" t="s">
        <v>267</v>
      </c>
    </row>
    <row r="46" spans="1:12" ht="15.75" customHeight="1">
      <c r="E46" s="190" t="s">
        <v>268</v>
      </c>
      <c r="J46" s="190" t="s">
        <v>268</v>
      </c>
    </row>
    <row r="47" spans="1:12">
      <c r="E47" s="190" t="s">
        <v>265</v>
      </c>
      <c r="J47" s="190" t="s">
        <v>265</v>
      </c>
    </row>
    <row r="48" spans="1:12">
      <c r="E48" s="190" t="s">
        <v>269</v>
      </c>
      <c r="J48" s="190" t="s">
        <v>269</v>
      </c>
    </row>
    <row r="49" spans="5:10">
      <c r="E49" s="190" t="s">
        <v>270</v>
      </c>
      <c r="J49" s="190" t="s">
        <v>270</v>
      </c>
    </row>
    <row r="50" spans="5:10">
      <c r="J50" s="190" t="s">
        <v>271</v>
      </c>
    </row>
    <row r="51" spans="5:10">
      <c r="E51" s="190" t="s">
        <v>213</v>
      </c>
    </row>
    <row r="52" spans="5:10">
      <c r="E52" s="190" t="s">
        <v>261</v>
      </c>
    </row>
    <row r="53" spans="5:10">
      <c r="E53" s="190" t="s">
        <v>262</v>
      </c>
    </row>
    <row r="54" spans="5:10">
      <c r="E54" s="190" t="s">
        <v>263</v>
      </c>
    </row>
    <row r="55" spans="5:10">
      <c r="E55" s="190" t="s">
        <v>264</v>
      </c>
    </row>
    <row r="56" spans="5:10">
      <c r="E56" s="190" t="s">
        <v>265</v>
      </c>
    </row>
    <row r="57" spans="5:10">
      <c r="E57" s="190" t="s">
        <v>266</v>
      </c>
    </row>
  </sheetData>
  <mergeCells count="30">
    <mergeCell ref="B41:C41"/>
    <mergeCell ref="H41:I41"/>
    <mergeCell ref="B38:C38"/>
    <mergeCell ref="H38:I38"/>
    <mergeCell ref="B39:C39"/>
    <mergeCell ref="H39:I39"/>
    <mergeCell ref="B40:C40"/>
    <mergeCell ref="H40:I40"/>
    <mergeCell ref="K28:L28"/>
    <mergeCell ref="B32:C32"/>
    <mergeCell ref="B36:C36"/>
    <mergeCell ref="H36:I36"/>
    <mergeCell ref="B37:C37"/>
    <mergeCell ref="H37:I37"/>
    <mergeCell ref="B33:C33"/>
    <mergeCell ref="H25:J25"/>
    <mergeCell ref="H26:J26"/>
    <mergeCell ref="H27:J27"/>
    <mergeCell ref="H28:J28"/>
    <mergeCell ref="H20:J20"/>
    <mergeCell ref="H21:J21"/>
    <mergeCell ref="H22:J22"/>
    <mergeCell ref="H23:J23"/>
    <mergeCell ref="H24:J24"/>
    <mergeCell ref="B19:E19"/>
    <mergeCell ref="K3:L3"/>
    <mergeCell ref="H4:J5"/>
    <mergeCell ref="B6:E6"/>
    <mergeCell ref="B7:E7"/>
    <mergeCell ref="B9:D9"/>
  </mergeCells>
  <phoneticPr fontId="3"/>
  <dataValidations count="7">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WVR983055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J16" xr:uid="{00000000-0002-0000-0400-000000000000}">
      <formula1>$E$44:$E$46</formula1>
    </dataValidation>
    <dataValidation type="list" allowBlank="1" showInputMessage="1" showErrorMessage="1" sqref="J37:J41 JF37:JF41 TB37:TB41 ACX37:ACX41 AMT37:AMT41 AWP37:AWP41 BGL37:BGL41 BQH37:BQH41 CAD37:CAD41 CJZ37:CJZ41 CTV37:CTV41 DDR37:DDR41 DNN37:DNN41 DXJ37:DXJ41 EHF37:EHF41 ERB37:ERB41 FAX37:FAX41 FKT37:FKT41 FUP37:FUP41 GEL37:GEL41 GOH37:GOH41 GYD37:GYD41 HHZ37:HHZ41 HRV37:HRV41 IBR37:IBR41 ILN37:ILN41 IVJ37:IVJ41 JFF37:JFF41 JPB37:JPB41 JYX37:JYX41 KIT37:KIT41 KSP37:KSP41 LCL37:LCL41 LMH37:LMH41 LWD37:LWD41 MFZ37:MFZ41 MPV37:MPV41 MZR37:MZR41 NJN37:NJN41 NTJ37:NTJ41 ODF37:ODF41 ONB37:ONB41 OWX37:OWX41 PGT37:PGT41 PQP37:PQP41 QAL37:QAL41 QKH37:QKH41 QUD37:QUD41 RDZ37:RDZ41 RNV37:RNV41 RXR37:RXR41 SHN37:SHN41 SRJ37:SRJ41 TBF37:TBF41 TLB37:TLB41 TUX37:TUX41 UET37:UET41 UOP37:UOP41 UYL37:UYL41 VIH37:VIH41 VSD37:VSD41 WBZ37:WBZ41 WLV37:WLV41 WVR37:WVR41 J65570:J65574 JF65570:JF65574 TB65570:TB65574 ACX65570:ACX65574 AMT65570:AMT65574 AWP65570:AWP65574 BGL65570:BGL65574 BQH65570:BQH65574 CAD65570:CAD65574 CJZ65570:CJZ65574 CTV65570:CTV65574 DDR65570:DDR65574 DNN65570:DNN65574 DXJ65570:DXJ65574 EHF65570:EHF65574 ERB65570:ERB65574 FAX65570:FAX65574 FKT65570:FKT65574 FUP65570:FUP65574 GEL65570:GEL65574 GOH65570:GOH65574 GYD65570:GYD65574 HHZ65570:HHZ65574 HRV65570:HRV65574 IBR65570:IBR65574 ILN65570:ILN65574 IVJ65570:IVJ65574 JFF65570:JFF65574 JPB65570:JPB65574 JYX65570:JYX65574 KIT65570:KIT65574 KSP65570:KSP65574 LCL65570:LCL65574 LMH65570:LMH65574 LWD65570:LWD65574 MFZ65570:MFZ65574 MPV65570:MPV65574 MZR65570:MZR65574 NJN65570:NJN65574 NTJ65570:NTJ65574 ODF65570:ODF65574 ONB65570:ONB65574 OWX65570:OWX65574 PGT65570:PGT65574 PQP65570:PQP65574 QAL65570:QAL65574 QKH65570:QKH65574 QUD65570:QUD65574 RDZ65570:RDZ65574 RNV65570:RNV65574 RXR65570:RXR65574 SHN65570:SHN65574 SRJ65570:SRJ65574 TBF65570:TBF65574 TLB65570:TLB65574 TUX65570:TUX65574 UET65570:UET65574 UOP65570:UOP65574 UYL65570:UYL65574 VIH65570:VIH65574 VSD65570:VSD65574 WBZ65570:WBZ65574 WLV65570:WLV65574 WVR65570:WVR65574 J131106:J131110 JF131106:JF131110 TB131106:TB131110 ACX131106:ACX131110 AMT131106:AMT131110 AWP131106:AWP131110 BGL131106:BGL131110 BQH131106:BQH131110 CAD131106:CAD131110 CJZ131106:CJZ131110 CTV131106:CTV131110 DDR131106:DDR131110 DNN131106:DNN131110 DXJ131106:DXJ131110 EHF131106:EHF131110 ERB131106:ERB131110 FAX131106:FAX131110 FKT131106:FKT131110 FUP131106:FUP131110 GEL131106:GEL131110 GOH131106:GOH131110 GYD131106:GYD131110 HHZ131106:HHZ131110 HRV131106:HRV131110 IBR131106:IBR131110 ILN131106:ILN131110 IVJ131106:IVJ131110 JFF131106:JFF131110 JPB131106:JPB131110 JYX131106:JYX131110 KIT131106:KIT131110 KSP131106:KSP131110 LCL131106:LCL131110 LMH131106:LMH131110 LWD131106:LWD131110 MFZ131106:MFZ131110 MPV131106:MPV131110 MZR131106:MZR131110 NJN131106:NJN131110 NTJ131106:NTJ131110 ODF131106:ODF131110 ONB131106:ONB131110 OWX131106:OWX131110 PGT131106:PGT131110 PQP131106:PQP131110 QAL131106:QAL131110 QKH131106:QKH131110 QUD131106:QUD131110 RDZ131106:RDZ131110 RNV131106:RNV131110 RXR131106:RXR131110 SHN131106:SHN131110 SRJ131106:SRJ131110 TBF131106:TBF131110 TLB131106:TLB131110 TUX131106:TUX131110 UET131106:UET131110 UOP131106:UOP131110 UYL131106:UYL131110 VIH131106:VIH131110 VSD131106:VSD131110 WBZ131106:WBZ131110 WLV131106:WLV131110 WVR131106:WVR131110 J196642:J196646 JF196642:JF196646 TB196642:TB196646 ACX196642:ACX196646 AMT196642:AMT196646 AWP196642:AWP196646 BGL196642:BGL196646 BQH196642:BQH196646 CAD196642:CAD196646 CJZ196642:CJZ196646 CTV196642:CTV196646 DDR196642:DDR196646 DNN196642:DNN196646 DXJ196642:DXJ196646 EHF196642:EHF196646 ERB196642:ERB196646 FAX196642:FAX196646 FKT196642:FKT196646 FUP196642:FUP196646 GEL196642:GEL196646 GOH196642:GOH196646 GYD196642:GYD196646 HHZ196642:HHZ196646 HRV196642:HRV196646 IBR196642:IBR196646 ILN196642:ILN196646 IVJ196642:IVJ196646 JFF196642:JFF196646 JPB196642:JPB196646 JYX196642:JYX196646 KIT196642:KIT196646 KSP196642:KSP196646 LCL196642:LCL196646 LMH196642:LMH196646 LWD196642:LWD196646 MFZ196642:MFZ196646 MPV196642:MPV196646 MZR196642:MZR196646 NJN196642:NJN196646 NTJ196642:NTJ196646 ODF196642:ODF196646 ONB196642:ONB196646 OWX196642:OWX196646 PGT196642:PGT196646 PQP196642:PQP196646 QAL196642:QAL196646 QKH196642:QKH196646 QUD196642:QUD196646 RDZ196642:RDZ196646 RNV196642:RNV196646 RXR196642:RXR196646 SHN196642:SHN196646 SRJ196642:SRJ196646 TBF196642:TBF196646 TLB196642:TLB196646 TUX196642:TUX196646 UET196642:UET196646 UOP196642:UOP196646 UYL196642:UYL196646 VIH196642:VIH196646 VSD196642:VSD196646 WBZ196642:WBZ196646 WLV196642:WLV196646 WVR196642:WVR196646 J262178:J262182 JF262178:JF262182 TB262178:TB262182 ACX262178:ACX262182 AMT262178:AMT262182 AWP262178:AWP262182 BGL262178:BGL262182 BQH262178:BQH262182 CAD262178:CAD262182 CJZ262178:CJZ262182 CTV262178:CTV262182 DDR262178:DDR262182 DNN262178:DNN262182 DXJ262178:DXJ262182 EHF262178:EHF262182 ERB262178:ERB262182 FAX262178:FAX262182 FKT262178:FKT262182 FUP262178:FUP262182 GEL262178:GEL262182 GOH262178:GOH262182 GYD262178:GYD262182 HHZ262178:HHZ262182 HRV262178:HRV262182 IBR262178:IBR262182 ILN262178:ILN262182 IVJ262178:IVJ262182 JFF262178:JFF262182 JPB262178:JPB262182 JYX262178:JYX262182 KIT262178:KIT262182 KSP262178:KSP262182 LCL262178:LCL262182 LMH262178:LMH262182 LWD262178:LWD262182 MFZ262178:MFZ262182 MPV262178:MPV262182 MZR262178:MZR262182 NJN262178:NJN262182 NTJ262178:NTJ262182 ODF262178:ODF262182 ONB262178:ONB262182 OWX262178:OWX262182 PGT262178:PGT262182 PQP262178:PQP262182 QAL262178:QAL262182 QKH262178:QKH262182 QUD262178:QUD262182 RDZ262178:RDZ262182 RNV262178:RNV262182 RXR262178:RXR262182 SHN262178:SHN262182 SRJ262178:SRJ262182 TBF262178:TBF262182 TLB262178:TLB262182 TUX262178:TUX262182 UET262178:UET262182 UOP262178:UOP262182 UYL262178:UYL262182 VIH262178:VIH262182 VSD262178:VSD262182 WBZ262178:WBZ262182 WLV262178:WLV262182 WVR262178:WVR262182 J327714:J327718 JF327714:JF327718 TB327714:TB327718 ACX327714:ACX327718 AMT327714:AMT327718 AWP327714:AWP327718 BGL327714:BGL327718 BQH327714:BQH327718 CAD327714:CAD327718 CJZ327714:CJZ327718 CTV327714:CTV327718 DDR327714:DDR327718 DNN327714:DNN327718 DXJ327714:DXJ327718 EHF327714:EHF327718 ERB327714:ERB327718 FAX327714:FAX327718 FKT327714:FKT327718 FUP327714:FUP327718 GEL327714:GEL327718 GOH327714:GOH327718 GYD327714:GYD327718 HHZ327714:HHZ327718 HRV327714:HRV327718 IBR327714:IBR327718 ILN327714:ILN327718 IVJ327714:IVJ327718 JFF327714:JFF327718 JPB327714:JPB327718 JYX327714:JYX327718 KIT327714:KIT327718 KSP327714:KSP327718 LCL327714:LCL327718 LMH327714:LMH327718 LWD327714:LWD327718 MFZ327714:MFZ327718 MPV327714:MPV327718 MZR327714:MZR327718 NJN327714:NJN327718 NTJ327714:NTJ327718 ODF327714:ODF327718 ONB327714:ONB327718 OWX327714:OWX327718 PGT327714:PGT327718 PQP327714:PQP327718 QAL327714:QAL327718 QKH327714:QKH327718 QUD327714:QUD327718 RDZ327714:RDZ327718 RNV327714:RNV327718 RXR327714:RXR327718 SHN327714:SHN327718 SRJ327714:SRJ327718 TBF327714:TBF327718 TLB327714:TLB327718 TUX327714:TUX327718 UET327714:UET327718 UOP327714:UOP327718 UYL327714:UYL327718 VIH327714:VIH327718 VSD327714:VSD327718 WBZ327714:WBZ327718 WLV327714:WLV327718 WVR327714:WVR327718 J393250:J393254 JF393250:JF393254 TB393250:TB393254 ACX393250:ACX393254 AMT393250:AMT393254 AWP393250:AWP393254 BGL393250:BGL393254 BQH393250:BQH393254 CAD393250:CAD393254 CJZ393250:CJZ393254 CTV393250:CTV393254 DDR393250:DDR393254 DNN393250:DNN393254 DXJ393250:DXJ393254 EHF393250:EHF393254 ERB393250:ERB393254 FAX393250:FAX393254 FKT393250:FKT393254 FUP393250:FUP393254 GEL393250:GEL393254 GOH393250:GOH393254 GYD393250:GYD393254 HHZ393250:HHZ393254 HRV393250:HRV393254 IBR393250:IBR393254 ILN393250:ILN393254 IVJ393250:IVJ393254 JFF393250:JFF393254 JPB393250:JPB393254 JYX393250:JYX393254 KIT393250:KIT393254 KSP393250:KSP393254 LCL393250:LCL393254 LMH393250:LMH393254 LWD393250:LWD393254 MFZ393250:MFZ393254 MPV393250:MPV393254 MZR393250:MZR393254 NJN393250:NJN393254 NTJ393250:NTJ393254 ODF393250:ODF393254 ONB393250:ONB393254 OWX393250:OWX393254 PGT393250:PGT393254 PQP393250:PQP393254 QAL393250:QAL393254 QKH393250:QKH393254 QUD393250:QUD393254 RDZ393250:RDZ393254 RNV393250:RNV393254 RXR393250:RXR393254 SHN393250:SHN393254 SRJ393250:SRJ393254 TBF393250:TBF393254 TLB393250:TLB393254 TUX393250:TUX393254 UET393250:UET393254 UOP393250:UOP393254 UYL393250:UYL393254 VIH393250:VIH393254 VSD393250:VSD393254 WBZ393250:WBZ393254 WLV393250:WLV393254 WVR393250:WVR393254 J458786:J458790 JF458786:JF458790 TB458786:TB458790 ACX458786:ACX458790 AMT458786:AMT458790 AWP458786:AWP458790 BGL458786:BGL458790 BQH458786:BQH458790 CAD458786:CAD458790 CJZ458786:CJZ458790 CTV458786:CTV458790 DDR458786:DDR458790 DNN458786:DNN458790 DXJ458786:DXJ458790 EHF458786:EHF458790 ERB458786:ERB458790 FAX458786:FAX458790 FKT458786:FKT458790 FUP458786:FUP458790 GEL458786:GEL458790 GOH458786:GOH458790 GYD458786:GYD458790 HHZ458786:HHZ458790 HRV458786:HRV458790 IBR458786:IBR458790 ILN458786:ILN458790 IVJ458786:IVJ458790 JFF458786:JFF458790 JPB458786:JPB458790 JYX458786:JYX458790 KIT458786:KIT458790 KSP458786:KSP458790 LCL458786:LCL458790 LMH458786:LMH458790 LWD458786:LWD458790 MFZ458786:MFZ458790 MPV458786:MPV458790 MZR458786:MZR458790 NJN458786:NJN458790 NTJ458786:NTJ458790 ODF458786:ODF458790 ONB458786:ONB458790 OWX458786:OWX458790 PGT458786:PGT458790 PQP458786:PQP458790 QAL458786:QAL458790 QKH458786:QKH458790 QUD458786:QUD458790 RDZ458786:RDZ458790 RNV458786:RNV458790 RXR458786:RXR458790 SHN458786:SHN458790 SRJ458786:SRJ458790 TBF458786:TBF458790 TLB458786:TLB458790 TUX458786:TUX458790 UET458786:UET458790 UOP458786:UOP458790 UYL458786:UYL458790 VIH458786:VIH458790 VSD458786:VSD458790 WBZ458786:WBZ458790 WLV458786:WLV458790 WVR458786:WVR458790 J524322:J524326 JF524322:JF524326 TB524322:TB524326 ACX524322:ACX524326 AMT524322:AMT524326 AWP524322:AWP524326 BGL524322:BGL524326 BQH524322:BQH524326 CAD524322:CAD524326 CJZ524322:CJZ524326 CTV524322:CTV524326 DDR524322:DDR524326 DNN524322:DNN524326 DXJ524322:DXJ524326 EHF524322:EHF524326 ERB524322:ERB524326 FAX524322:FAX524326 FKT524322:FKT524326 FUP524322:FUP524326 GEL524322:GEL524326 GOH524322:GOH524326 GYD524322:GYD524326 HHZ524322:HHZ524326 HRV524322:HRV524326 IBR524322:IBR524326 ILN524322:ILN524326 IVJ524322:IVJ524326 JFF524322:JFF524326 JPB524322:JPB524326 JYX524322:JYX524326 KIT524322:KIT524326 KSP524322:KSP524326 LCL524322:LCL524326 LMH524322:LMH524326 LWD524322:LWD524326 MFZ524322:MFZ524326 MPV524322:MPV524326 MZR524322:MZR524326 NJN524322:NJN524326 NTJ524322:NTJ524326 ODF524322:ODF524326 ONB524322:ONB524326 OWX524322:OWX524326 PGT524322:PGT524326 PQP524322:PQP524326 QAL524322:QAL524326 QKH524322:QKH524326 QUD524322:QUD524326 RDZ524322:RDZ524326 RNV524322:RNV524326 RXR524322:RXR524326 SHN524322:SHN524326 SRJ524322:SRJ524326 TBF524322:TBF524326 TLB524322:TLB524326 TUX524322:TUX524326 UET524322:UET524326 UOP524322:UOP524326 UYL524322:UYL524326 VIH524322:VIH524326 VSD524322:VSD524326 WBZ524322:WBZ524326 WLV524322:WLV524326 WVR524322:WVR524326 J589858:J589862 JF589858:JF589862 TB589858:TB589862 ACX589858:ACX589862 AMT589858:AMT589862 AWP589858:AWP589862 BGL589858:BGL589862 BQH589858:BQH589862 CAD589858:CAD589862 CJZ589858:CJZ589862 CTV589858:CTV589862 DDR589858:DDR589862 DNN589858:DNN589862 DXJ589858:DXJ589862 EHF589858:EHF589862 ERB589858:ERB589862 FAX589858:FAX589862 FKT589858:FKT589862 FUP589858:FUP589862 GEL589858:GEL589862 GOH589858:GOH589862 GYD589858:GYD589862 HHZ589858:HHZ589862 HRV589858:HRV589862 IBR589858:IBR589862 ILN589858:ILN589862 IVJ589858:IVJ589862 JFF589858:JFF589862 JPB589858:JPB589862 JYX589858:JYX589862 KIT589858:KIT589862 KSP589858:KSP589862 LCL589858:LCL589862 LMH589858:LMH589862 LWD589858:LWD589862 MFZ589858:MFZ589862 MPV589858:MPV589862 MZR589858:MZR589862 NJN589858:NJN589862 NTJ589858:NTJ589862 ODF589858:ODF589862 ONB589858:ONB589862 OWX589858:OWX589862 PGT589858:PGT589862 PQP589858:PQP589862 QAL589858:QAL589862 QKH589858:QKH589862 QUD589858:QUD589862 RDZ589858:RDZ589862 RNV589858:RNV589862 RXR589858:RXR589862 SHN589858:SHN589862 SRJ589858:SRJ589862 TBF589858:TBF589862 TLB589858:TLB589862 TUX589858:TUX589862 UET589858:UET589862 UOP589858:UOP589862 UYL589858:UYL589862 VIH589858:VIH589862 VSD589858:VSD589862 WBZ589858:WBZ589862 WLV589858:WLV589862 WVR589858:WVR589862 J655394:J655398 JF655394:JF655398 TB655394:TB655398 ACX655394:ACX655398 AMT655394:AMT655398 AWP655394:AWP655398 BGL655394:BGL655398 BQH655394:BQH655398 CAD655394:CAD655398 CJZ655394:CJZ655398 CTV655394:CTV655398 DDR655394:DDR655398 DNN655394:DNN655398 DXJ655394:DXJ655398 EHF655394:EHF655398 ERB655394:ERB655398 FAX655394:FAX655398 FKT655394:FKT655398 FUP655394:FUP655398 GEL655394:GEL655398 GOH655394:GOH655398 GYD655394:GYD655398 HHZ655394:HHZ655398 HRV655394:HRV655398 IBR655394:IBR655398 ILN655394:ILN655398 IVJ655394:IVJ655398 JFF655394:JFF655398 JPB655394:JPB655398 JYX655394:JYX655398 KIT655394:KIT655398 KSP655394:KSP655398 LCL655394:LCL655398 LMH655394:LMH655398 LWD655394:LWD655398 MFZ655394:MFZ655398 MPV655394:MPV655398 MZR655394:MZR655398 NJN655394:NJN655398 NTJ655394:NTJ655398 ODF655394:ODF655398 ONB655394:ONB655398 OWX655394:OWX655398 PGT655394:PGT655398 PQP655394:PQP655398 QAL655394:QAL655398 QKH655394:QKH655398 QUD655394:QUD655398 RDZ655394:RDZ655398 RNV655394:RNV655398 RXR655394:RXR655398 SHN655394:SHN655398 SRJ655394:SRJ655398 TBF655394:TBF655398 TLB655394:TLB655398 TUX655394:TUX655398 UET655394:UET655398 UOP655394:UOP655398 UYL655394:UYL655398 VIH655394:VIH655398 VSD655394:VSD655398 WBZ655394:WBZ655398 WLV655394:WLV655398 WVR655394:WVR655398 J720930:J720934 JF720930:JF720934 TB720930:TB720934 ACX720930:ACX720934 AMT720930:AMT720934 AWP720930:AWP720934 BGL720930:BGL720934 BQH720930:BQH720934 CAD720930:CAD720934 CJZ720930:CJZ720934 CTV720930:CTV720934 DDR720930:DDR720934 DNN720930:DNN720934 DXJ720930:DXJ720934 EHF720930:EHF720934 ERB720930:ERB720934 FAX720930:FAX720934 FKT720930:FKT720934 FUP720930:FUP720934 GEL720930:GEL720934 GOH720930:GOH720934 GYD720930:GYD720934 HHZ720930:HHZ720934 HRV720930:HRV720934 IBR720930:IBR720934 ILN720930:ILN720934 IVJ720930:IVJ720934 JFF720930:JFF720934 JPB720930:JPB720934 JYX720930:JYX720934 KIT720930:KIT720934 KSP720930:KSP720934 LCL720930:LCL720934 LMH720930:LMH720934 LWD720930:LWD720934 MFZ720930:MFZ720934 MPV720930:MPV720934 MZR720930:MZR720934 NJN720930:NJN720934 NTJ720930:NTJ720934 ODF720930:ODF720934 ONB720930:ONB720934 OWX720930:OWX720934 PGT720930:PGT720934 PQP720930:PQP720934 QAL720930:QAL720934 QKH720930:QKH720934 QUD720930:QUD720934 RDZ720930:RDZ720934 RNV720930:RNV720934 RXR720930:RXR720934 SHN720930:SHN720934 SRJ720930:SRJ720934 TBF720930:TBF720934 TLB720930:TLB720934 TUX720930:TUX720934 UET720930:UET720934 UOP720930:UOP720934 UYL720930:UYL720934 VIH720930:VIH720934 VSD720930:VSD720934 WBZ720930:WBZ720934 WLV720930:WLV720934 WVR720930:WVR720934 J786466:J786470 JF786466:JF786470 TB786466:TB786470 ACX786466:ACX786470 AMT786466:AMT786470 AWP786466:AWP786470 BGL786466:BGL786470 BQH786466:BQH786470 CAD786466:CAD786470 CJZ786466:CJZ786470 CTV786466:CTV786470 DDR786466:DDR786470 DNN786466:DNN786470 DXJ786466:DXJ786470 EHF786466:EHF786470 ERB786466:ERB786470 FAX786466:FAX786470 FKT786466:FKT786470 FUP786466:FUP786470 GEL786466:GEL786470 GOH786466:GOH786470 GYD786466:GYD786470 HHZ786466:HHZ786470 HRV786466:HRV786470 IBR786466:IBR786470 ILN786466:ILN786470 IVJ786466:IVJ786470 JFF786466:JFF786470 JPB786466:JPB786470 JYX786466:JYX786470 KIT786466:KIT786470 KSP786466:KSP786470 LCL786466:LCL786470 LMH786466:LMH786470 LWD786466:LWD786470 MFZ786466:MFZ786470 MPV786466:MPV786470 MZR786466:MZR786470 NJN786466:NJN786470 NTJ786466:NTJ786470 ODF786466:ODF786470 ONB786466:ONB786470 OWX786466:OWX786470 PGT786466:PGT786470 PQP786466:PQP786470 QAL786466:QAL786470 QKH786466:QKH786470 QUD786466:QUD786470 RDZ786466:RDZ786470 RNV786466:RNV786470 RXR786466:RXR786470 SHN786466:SHN786470 SRJ786466:SRJ786470 TBF786466:TBF786470 TLB786466:TLB786470 TUX786466:TUX786470 UET786466:UET786470 UOP786466:UOP786470 UYL786466:UYL786470 VIH786466:VIH786470 VSD786466:VSD786470 WBZ786466:WBZ786470 WLV786466:WLV786470 WVR786466:WVR786470 J852002:J852006 JF852002:JF852006 TB852002:TB852006 ACX852002:ACX852006 AMT852002:AMT852006 AWP852002:AWP852006 BGL852002:BGL852006 BQH852002:BQH852006 CAD852002:CAD852006 CJZ852002:CJZ852006 CTV852002:CTV852006 DDR852002:DDR852006 DNN852002:DNN852006 DXJ852002:DXJ852006 EHF852002:EHF852006 ERB852002:ERB852006 FAX852002:FAX852006 FKT852002:FKT852006 FUP852002:FUP852006 GEL852002:GEL852006 GOH852002:GOH852006 GYD852002:GYD852006 HHZ852002:HHZ852006 HRV852002:HRV852006 IBR852002:IBR852006 ILN852002:ILN852006 IVJ852002:IVJ852006 JFF852002:JFF852006 JPB852002:JPB852006 JYX852002:JYX852006 KIT852002:KIT852006 KSP852002:KSP852006 LCL852002:LCL852006 LMH852002:LMH852006 LWD852002:LWD852006 MFZ852002:MFZ852006 MPV852002:MPV852006 MZR852002:MZR852006 NJN852002:NJN852006 NTJ852002:NTJ852006 ODF852002:ODF852006 ONB852002:ONB852006 OWX852002:OWX852006 PGT852002:PGT852006 PQP852002:PQP852006 QAL852002:QAL852006 QKH852002:QKH852006 QUD852002:QUD852006 RDZ852002:RDZ852006 RNV852002:RNV852006 RXR852002:RXR852006 SHN852002:SHN852006 SRJ852002:SRJ852006 TBF852002:TBF852006 TLB852002:TLB852006 TUX852002:TUX852006 UET852002:UET852006 UOP852002:UOP852006 UYL852002:UYL852006 VIH852002:VIH852006 VSD852002:VSD852006 WBZ852002:WBZ852006 WLV852002:WLV852006 WVR852002:WVR852006 J917538:J917542 JF917538:JF917542 TB917538:TB917542 ACX917538:ACX917542 AMT917538:AMT917542 AWP917538:AWP917542 BGL917538:BGL917542 BQH917538:BQH917542 CAD917538:CAD917542 CJZ917538:CJZ917542 CTV917538:CTV917542 DDR917538:DDR917542 DNN917538:DNN917542 DXJ917538:DXJ917542 EHF917538:EHF917542 ERB917538:ERB917542 FAX917538:FAX917542 FKT917538:FKT917542 FUP917538:FUP917542 GEL917538:GEL917542 GOH917538:GOH917542 GYD917538:GYD917542 HHZ917538:HHZ917542 HRV917538:HRV917542 IBR917538:IBR917542 ILN917538:ILN917542 IVJ917538:IVJ917542 JFF917538:JFF917542 JPB917538:JPB917542 JYX917538:JYX917542 KIT917538:KIT917542 KSP917538:KSP917542 LCL917538:LCL917542 LMH917538:LMH917542 LWD917538:LWD917542 MFZ917538:MFZ917542 MPV917538:MPV917542 MZR917538:MZR917542 NJN917538:NJN917542 NTJ917538:NTJ917542 ODF917538:ODF917542 ONB917538:ONB917542 OWX917538:OWX917542 PGT917538:PGT917542 PQP917538:PQP917542 QAL917538:QAL917542 QKH917538:QKH917542 QUD917538:QUD917542 RDZ917538:RDZ917542 RNV917538:RNV917542 RXR917538:RXR917542 SHN917538:SHN917542 SRJ917538:SRJ917542 TBF917538:TBF917542 TLB917538:TLB917542 TUX917538:TUX917542 UET917538:UET917542 UOP917538:UOP917542 UYL917538:UYL917542 VIH917538:VIH917542 VSD917538:VSD917542 WBZ917538:WBZ917542 WLV917538:WLV917542 WVR917538:WVR917542 J983074:J983078 JF983074:JF983078 TB983074:TB983078 ACX983074:ACX983078 AMT983074:AMT983078 AWP983074:AWP983078 BGL983074:BGL983078 BQH983074:BQH983078 CAD983074:CAD983078 CJZ983074:CJZ983078 CTV983074:CTV983078 DDR983074:DDR983078 DNN983074:DNN983078 DXJ983074:DXJ983078 EHF983074:EHF983078 ERB983074:ERB983078 FAX983074:FAX983078 FKT983074:FKT983078 FUP983074:FUP983078 GEL983074:GEL983078 GOH983074:GOH983078 GYD983074:GYD983078 HHZ983074:HHZ983078 HRV983074:HRV983078 IBR983074:IBR983078 ILN983074:ILN983078 IVJ983074:IVJ983078 JFF983074:JFF983078 JPB983074:JPB983078 JYX983074:JYX983078 KIT983074:KIT983078 KSP983074:KSP983078 LCL983074:LCL983078 LMH983074:LMH983078 LWD983074:LWD983078 MFZ983074:MFZ983078 MPV983074:MPV983078 MZR983074:MZR983078 NJN983074:NJN983078 NTJ983074:NTJ983078 ODF983074:ODF983078 ONB983074:ONB983078 OWX983074:OWX983078 PGT983074:PGT983078 PQP983074:PQP983078 QAL983074:QAL983078 QKH983074:QKH983078 QUD983074:QUD983078 RDZ983074:RDZ983078 RNV983074:RNV983078 RXR983074:RXR983078 SHN983074:SHN983078 SRJ983074:SRJ983078 TBF983074:TBF983078 TLB983074:TLB983078 TUX983074:TUX983078 UET983074:UET983078 UOP983074:UOP983078 UYL983074:UYL983078 VIH983074:VIH983078 VSD983074:VSD983078 WBZ983074:WBZ983078 WLV983074:WLV983078 WVR983074:WVR983078" xr:uid="{00000000-0002-0000-0400-000001000000}">
      <formula1>$J$44:$J$50</formula1>
    </dataValidation>
    <dataValidation type="list" allowBlank="1" showInputMessage="1" showErrorMessage="1" sqref="WVR983048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xr:uid="{00000000-0002-0000-0400-000002000000}">
      <formula1>"算定なし,Ⅰ型,Ⅱ型,区分なし"</formula1>
    </dataValidation>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xr:uid="{00000000-0002-0000-0400-000003000000}">
      <formula1>$J$44:$J$47</formula1>
    </dataValidation>
    <dataValidation type="list" allowBlank="1" showInputMessage="1" showErrorMessage="1" sqref="WVM983054 E17 WLQ983054 WBU983054 VRY983054 VIC983054 UYG983054 UOK983054 UEO983054 TUS983054 TKW983054 TBA983054 SRE983054 SHI983054 RXM983054 RNQ983054 RDU983054 QTY983054 QKC983054 QAG983054 PQK983054 PGO983054 OWS983054 OMW983054 ODA983054 NTE983054 NJI983054 MZM983054 MPQ983054 MFU983054 LVY983054 LMC983054 LCG983054 KSK983054 KIO983054 JYS983054 JOW983054 JFA983054 IVE983054 ILI983054 IBM983054 HRQ983054 HHU983054 GXY983054 GOC983054 GEG983054 FUK983054 FKO983054 FAS983054 EQW983054 EHA983054 DXE983054 DNI983054 DDM983054 CTQ983054 CJU983054 BZY983054 BQC983054 BGG983054 AWK983054 AMO983054 ACS983054 SW983054 JA983054 E983054 WVM917518 WLQ917518 WBU917518 VRY917518 VIC917518 UYG917518 UOK917518 UEO917518 TUS917518 TKW917518 TBA917518 SRE917518 SHI917518 RXM917518 RNQ917518 RDU917518 QTY917518 QKC917518 QAG917518 PQK917518 PGO917518 OWS917518 OMW917518 ODA917518 NTE917518 NJI917518 MZM917518 MPQ917518 MFU917518 LVY917518 LMC917518 LCG917518 KSK917518 KIO917518 JYS917518 JOW917518 JFA917518 IVE917518 ILI917518 IBM917518 HRQ917518 HHU917518 GXY917518 GOC917518 GEG917518 FUK917518 FKO917518 FAS917518 EQW917518 EHA917518 DXE917518 DNI917518 DDM917518 CTQ917518 CJU917518 BZY917518 BQC917518 BGG917518 AWK917518 AMO917518 ACS917518 SW917518 JA917518 E917518 WVM851982 WLQ851982 WBU851982 VRY851982 VIC851982 UYG851982 UOK851982 UEO851982 TUS851982 TKW851982 TBA851982 SRE851982 SHI851982 RXM851982 RNQ851982 RDU851982 QTY851982 QKC851982 QAG851982 PQK851982 PGO851982 OWS851982 OMW851982 ODA851982 NTE851982 NJI851982 MZM851982 MPQ851982 MFU851982 LVY851982 LMC851982 LCG851982 KSK851982 KIO851982 JYS851982 JOW851982 JFA851982 IVE851982 ILI851982 IBM851982 HRQ851982 HHU851982 GXY851982 GOC851982 GEG851982 FUK851982 FKO851982 FAS851982 EQW851982 EHA851982 DXE851982 DNI851982 DDM851982 CTQ851982 CJU851982 BZY851982 BQC851982 BGG851982 AWK851982 AMO851982 ACS851982 SW851982 JA851982 E851982 WVM786446 WLQ786446 WBU786446 VRY786446 VIC786446 UYG786446 UOK786446 UEO786446 TUS786446 TKW786446 TBA786446 SRE786446 SHI786446 RXM786446 RNQ786446 RDU786446 QTY786446 QKC786446 QAG786446 PQK786446 PGO786446 OWS786446 OMW786446 ODA786446 NTE786446 NJI786446 MZM786446 MPQ786446 MFU786446 LVY786446 LMC786446 LCG786446 KSK786446 KIO786446 JYS786446 JOW786446 JFA786446 IVE786446 ILI786446 IBM786446 HRQ786446 HHU786446 GXY786446 GOC786446 GEG786446 FUK786446 FKO786446 FAS786446 EQW786446 EHA786446 DXE786446 DNI786446 DDM786446 CTQ786446 CJU786446 BZY786446 BQC786446 BGG786446 AWK786446 AMO786446 ACS786446 SW786446 JA786446 E786446 WVM720910 WLQ720910 WBU720910 VRY720910 VIC720910 UYG720910 UOK720910 UEO720910 TUS720910 TKW720910 TBA720910 SRE720910 SHI720910 RXM720910 RNQ720910 RDU720910 QTY720910 QKC720910 QAG720910 PQK720910 PGO720910 OWS720910 OMW720910 ODA720910 NTE720910 NJI720910 MZM720910 MPQ720910 MFU720910 LVY720910 LMC720910 LCG720910 KSK720910 KIO720910 JYS720910 JOW720910 JFA720910 IVE720910 ILI720910 IBM720910 HRQ720910 HHU720910 GXY720910 GOC720910 GEG720910 FUK720910 FKO720910 FAS720910 EQW720910 EHA720910 DXE720910 DNI720910 DDM720910 CTQ720910 CJU720910 BZY720910 BQC720910 BGG720910 AWK720910 AMO720910 ACS720910 SW720910 JA720910 E720910 WVM655374 WLQ655374 WBU655374 VRY655374 VIC655374 UYG655374 UOK655374 UEO655374 TUS655374 TKW655374 TBA655374 SRE655374 SHI655374 RXM655374 RNQ655374 RDU655374 QTY655374 QKC655374 QAG655374 PQK655374 PGO655374 OWS655374 OMW655374 ODA655374 NTE655374 NJI655374 MZM655374 MPQ655374 MFU655374 LVY655374 LMC655374 LCG655374 KSK655374 KIO655374 JYS655374 JOW655374 JFA655374 IVE655374 ILI655374 IBM655374 HRQ655374 HHU655374 GXY655374 GOC655374 GEG655374 FUK655374 FKO655374 FAS655374 EQW655374 EHA655374 DXE655374 DNI655374 DDM655374 CTQ655374 CJU655374 BZY655374 BQC655374 BGG655374 AWK655374 AMO655374 ACS655374 SW655374 JA655374 E655374 WVM589838 WLQ589838 WBU589838 VRY589838 VIC589838 UYG589838 UOK589838 UEO589838 TUS589838 TKW589838 TBA589838 SRE589838 SHI589838 RXM589838 RNQ589838 RDU589838 QTY589838 QKC589838 QAG589838 PQK589838 PGO589838 OWS589838 OMW589838 ODA589838 NTE589838 NJI589838 MZM589838 MPQ589838 MFU589838 LVY589838 LMC589838 LCG589838 KSK589838 KIO589838 JYS589838 JOW589838 JFA589838 IVE589838 ILI589838 IBM589838 HRQ589838 HHU589838 GXY589838 GOC589838 GEG589838 FUK589838 FKO589838 FAS589838 EQW589838 EHA589838 DXE589838 DNI589838 DDM589838 CTQ589838 CJU589838 BZY589838 BQC589838 BGG589838 AWK589838 AMO589838 ACS589838 SW589838 JA589838 E589838 WVM524302 WLQ524302 WBU524302 VRY524302 VIC524302 UYG524302 UOK524302 UEO524302 TUS524302 TKW524302 TBA524302 SRE524302 SHI524302 RXM524302 RNQ524302 RDU524302 QTY524302 QKC524302 QAG524302 PQK524302 PGO524302 OWS524302 OMW524302 ODA524302 NTE524302 NJI524302 MZM524302 MPQ524302 MFU524302 LVY524302 LMC524302 LCG524302 KSK524302 KIO524302 JYS524302 JOW524302 JFA524302 IVE524302 ILI524302 IBM524302 HRQ524302 HHU524302 GXY524302 GOC524302 GEG524302 FUK524302 FKO524302 FAS524302 EQW524302 EHA524302 DXE524302 DNI524302 DDM524302 CTQ524302 CJU524302 BZY524302 BQC524302 BGG524302 AWK524302 AMO524302 ACS524302 SW524302 JA524302 E524302 WVM458766 WLQ458766 WBU458766 VRY458766 VIC458766 UYG458766 UOK458766 UEO458766 TUS458766 TKW458766 TBA458766 SRE458766 SHI458766 RXM458766 RNQ458766 RDU458766 QTY458766 QKC458766 QAG458766 PQK458766 PGO458766 OWS458766 OMW458766 ODA458766 NTE458766 NJI458766 MZM458766 MPQ458766 MFU458766 LVY458766 LMC458766 LCG458766 KSK458766 KIO458766 JYS458766 JOW458766 JFA458766 IVE458766 ILI458766 IBM458766 HRQ458766 HHU458766 GXY458766 GOC458766 GEG458766 FUK458766 FKO458766 FAS458766 EQW458766 EHA458766 DXE458766 DNI458766 DDM458766 CTQ458766 CJU458766 BZY458766 BQC458766 BGG458766 AWK458766 AMO458766 ACS458766 SW458766 JA458766 E458766 WVM393230 WLQ393230 WBU393230 VRY393230 VIC393230 UYG393230 UOK393230 UEO393230 TUS393230 TKW393230 TBA393230 SRE393230 SHI393230 RXM393230 RNQ393230 RDU393230 QTY393230 QKC393230 QAG393230 PQK393230 PGO393230 OWS393230 OMW393230 ODA393230 NTE393230 NJI393230 MZM393230 MPQ393230 MFU393230 LVY393230 LMC393230 LCG393230 KSK393230 KIO393230 JYS393230 JOW393230 JFA393230 IVE393230 ILI393230 IBM393230 HRQ393230 HHU393230 GXY393230 GOC393230 GEG393230 FUK393230 FKO393230 FAS393230 EQW393230 EHA393230 DXE393230 DNI393230 DDM393230 CTQ393230 CJU393230 BZY393230 BQC393230 BGG393230 AWK393230 AMO393230 ACS393230 SW393230 JA393230 E393230 WVM327694 WLQ327694 WBU327694 VRY327694 VIC327694 UYG327694 UOK327694 UEO327694 TUS327694 TKW327694 TBA327694 SRE327694 SHI327694 RXM327694 RNQ327694 RDU327694 QTY327694 QKC327694 QAG327694 PQK327694 PGO327694 OWS327694 OMW327694 ODA327694 NTE327694 NJI327694 MZM327694 MPQ327694 MFU327694 LVY327694 LMC327694 LCG327694 KSK327694 KIO327694 JYS327694 JOW327694 JFA327694 IVE327694 ILI327694 IBM327694 HRQ327694 HHU327694 GXY327694 GOC327694 GEG327694 FUK327694 FKO327694 FAS327694 EQW327694 EHA327694 DXE327694 DNI327694 DDM327694 CTQ327694 CJU327694 BZY327694 BQC327694 BGG327694 AWK327694 AMO327694 ACS327694 SW327694 JA327694 E327694 WVM262158 WLQ262158 WBU262158 VRY262158 VIC262158 UYG262158 UOK262158 UEO262158 TUS262158 TKW262158 TBA262158 SRE262158 SHI262158 RXM262158 RNQ262158 RDU262158 QTY262158 QKC262158 QAG262158 PQK262158 PGO262158 OWS262158 OMW262158 ODA262158 NTE262158 NJI262158 MZM262158 MPQ262158 MFU262158 LVY262158 LMC262158 LCG262158 KSK262158 KIO262158 JYS262158 JOW262158 JFA262158 IVE262158 ILI262158 IBM262158 HRQ262158 HHU262158 GXY262158 GOC262158 GEG262158 FUK262158 FKO262158 FAS262158 EQW262158 EHA262158 DXE262158 DNI262158 DDM262158 CTQ262158 CJU262158 BZY262158 BQC262158 BGG262158 AWK262158 AMO262158 ACS262158 SW262158 JA262158 E262158 WVM196622 WLQ196622 WBU196622 VRY196622 VIC196622 UYG196622 UOK196622 UEO196622 TUS196622 TKW196622 TBA196622 SRE196622 SHI196622 RXM196622 RNQ196622 RDU196622 QTY196622 QKC196622 QAG196622 PQK196622 PGO196622 OWS196622 OMW196622 ODA196622 NTE196622 NJI196622 MZM196622 MPQ196622 MFU196622 LVY196622 LMC196622 LCG196622 KSK196622 KIO196622 JYS196622 JOW196622 JFA196622 IVE196622 ILI196622 IBM196622 HRQ196622 HHU196622 GXY196622 GOC196622 GEG196622 FUK196622 FKO196622 FAS196622 EQW196622 EHA196622 DXE196622 DNI196622 DDM196622 CTQ196622 CJU196622 BZY196622 BQC196622 BGG196622 AWK196622 AMO196622 ACS196622 SW196622 JA196622 E196622 WVM131086 WLQ131086 WBU131086 VRY131086 VIC131086 UYG131086 UOK131086 UEO131086 TUS131086 TKW131086 TBA131086 SRE131086 SHI131086 RXM131086 RNQ131086 RDU131086 QTY131086 QKC131086 QAG131086 PQK131086 PGO131086 OWS131086 OMW131086 ODA131086 NTE131086 NJI131086 MZM131086 MPQ131086 MFU131086 LVY131086 LMC131086 LCG131086 KSK131086 KIO131086 JYS131086 JOW131086 JFA131086 IVE131086 ILI131086 IBM131086 HRQ131086 HHU131086 GXY131086 GOC131086 GEG131086 FUK131086 FKO131086 FAS131086 EQW131086 EHA131086 DXE131086 DNI131086 DDM131086 CTQ131086 CJU131086 BZY131086 BQC131086 BGG131086 AWK131086 AMO131086 ACS131086 SW131086 JA131086 E131086 WVM65550 WLQ65550 WBU65550 VRY65550 VIC65550 UYG65550 UOK65550 UEO65550 TUS65550 TKW65550 TBA65550 SRE65550 SHI65550 RXM65550 RNQ65550 RDU65550 QTY65550 QKC65550 QAG65550 PQK65550 PGO65550 OWS65550 OMW65550 ODA65550 NTE65550 NJI65550 MZM65550 MPQ65550 MFU65550 LVY65550 LMC65550 LCG65550 KSK65550 KIO65550 JYS65550 JOW65550 JFA65550 IVE65550 ILI65550 IBM65550 HRQ65550 HHU65550 GXY65550 GOC65550 GEG65550 FUK65550 FKO65550 FAS65550 EQW65550 EHA65550 DXE65550 DNI65550 DDM65550 CTQ65550 CJU65550 BZY65550 BQC65550 BGG65550 AWK65550 AMO65550 ACS65550 SW65550 JA65550 E65550 WVM17 WLQ17 WBU17 VRY17 VIC17 UYG17 UOK17 UEO17 TUS17 TKW17 TBA17 SRE17 SHI17 RXM17 RNQ17 RDU17 QTY17 QKC17 QAG17 PQK17 PGO17 OWS17 OMW17 ODA17 NTE17 NJI17 MZM17 MPQ17 MFU17 LVY17 LMC17 LCG17 KSK17 KIO17 JYS17 JOW17 JFA17 IVE17 ILI17 IBM17 HRQ17 HHU17 GXY17 GOC17 GEG17 FUK17 FKO17 FAS17 EQW17 EHA17 DXE17 DNI17 DDM17 CTQ17 CJU17 BZY17 BQC17 BGG17 AWK17 AMO17 ACS17 SW17 JA17" xr:uid="{00000000-0002-0000-0400-000004000000}">
      <formula1>$E$51:$E$56</formula1>
    </dataValidation>
    <dataValidation type="list" allowBlank="1" showInputMessage="1" showErrorMessage="1" sqref="JF10 WVR983047 WLV983047 WBZ983047 VSD983047 VIH983047 UYL983047 UOP983047 UET983047 TUX983047 TLB983047 TBF983047 SRJ983047 SHN983047 RXR983047 RNV983047 RDZ983047 QUD983047 QKH983047 QAL983047 PQP983047 PGT983047 OWX983047 ONB983047 ODF983047 NTJ983047 NJN983047 MZR983047 MPV983047 MFZ983047 LWD983047 LMH983047 LCL983047 KSP983047 KIT983047 JYX983047 JPB983047 JFF983047 IVJ983047 ILN983047 IBR983047 HRV983047 HHZ983047 GYD983047 GOH983047 GEL983047 FUP983047 FKT983047 FAX983047 ERB983047 EHF983047 DXJ983047 DNN983047 DDR983047 CTV983047 CJZ983047 CAD983047 BQH983047 BGL983047 AWP983047 AMT983047 ACX983047 TB983047 JF983047 J983047 WVR917511 WLV917511 WBZ917511 VSD917511 VIH917511 UYL917511 UOP917511 UET917511 TUX917511 TLB917511 TBF917511 SRJ917511 SHN917511 RXR917511 RNV917511 RDZ917511 QUD917511 QKH917511 QAL917511 PQP917511 PGT917511 OWX917511 ONB917511 ODF917511 NTJ917511 NJN917511 MZR917511 MPV917511 MFZ917511 LWD917511 LMH917511 LCL917511 KSP917511 KIT917511 JYX917511 JPB917511 JFF917511 IVJ917511 ILN917511 IBR917511 HRV917511 HHZ917511 GYD917511 GOH917511 GEL917511 FUP917511 FKT917511 FAX917511 ERB917511 EHF917511 DXJ917511 DNN917511 DDR917511 CTV917511 CJZ917511 CAD917511 BQH917511 BGL917511 AWP917511 AMT917511 ACX917511 TB917511 JF917511 J917511 WVR851975 WLV851975 WBZ851975 VSD851975 VIH851975 UYL851975 UOP851975 UET851975 TUX851975 TLB851975 TBF851975 SRJ851975 SHN851975 RXR851975 RNV851975 RDZ851975 QUD851975 QKH851975 QAL851975 PQP851975 PGT851975 OWX851975 ONB851975 ODF851975 NTJ851975 NJN851975 MZR851975 MPV851975 MFZ851975 LWD851975 LMH851975 LCL851975 KSP851975 KIT851975 JYX851975 JPB851975 JFF851975 IVJ851975 ILN851975 IBR851975 HRV851975 HHZ851975 GYD851975 GOH851975 GEL851975 FUP851975 FKT851975 FAX851975 ERB851975 EHF851975 DXJ851975 DNN851975 DDR851975 CTV851975 CJZ851975 CAD851975 BQH851975 BGL851975 AWP851975 AMT851975 ACX851975 TB851975 JF851975 J851975 WVR786439 WLV786439 WBZ786439 VSD786439 VIH786439 UYL786439 UOP786439 UET786439 TUX786439 TLB786439 TBF786439 SRJ786439 SHN786439 RXR786439 RNV786439 RDZ786439 QUD786439 QKH786439 QAL786439 PQP786439 PGT786439 OWX786439 ONB786439 ODF786439 NTJ786439 NJN786439 MZR786439 MPV786439 MFZ786439 LWD786439 LMH786439 LCL786439 KSP786439 KIT786439 JYX786439 JPB786439 JFF786439 IVJ786439 ILN786439 IBR786439 HRV786439 HHZ786439 GYD786439 GOH786439 GEL786439 FUP786439 FKT786439 FAX786439 ERB786439 EHF786439 DXJ786439 DNN786439 DDR786439 CTV786439 CJZ786439 CAD786439 BQH786439 BGL786439 AWP786439 AMT786439 ACX786439 TB786439 JF786439 J786439 WVR720903 WLV720903 WBZ720903 VSD720903 VIH720903 UYL720903 UOP720903 UET720903 TUX720903 TLB720903 TBF720903 SRJ720903 SHN720903 RXR720903 RNV720903 RDZ720903 QUD720903 QKH720903 QAL720903 PQP720903 PGT720903 OWX720903 ONB720903 ODF720903 NTJ720903 NJN720903 MZR720903 MPV720903 MFZ720903 LWD720903 LMH720903 LCL720903 KSP720903 KIT720903 JYX720903 JPB720903 JFF720903 IVJ720903 ILN720903 IBR720903 HRV720903 HHZ720903 GYD720903 GOH720903 GEL720903 FUP720903 FKT720903 FAX720903 ERB720903 EHF720903 DXJ720903 DNN720903 DDR720903 CTV720903 CJZ720903 CAD720903 BQH720903 BGL720903 AWP720903 AMT720903 ACX720903 TB720903 JF720903 J720903 WVR655367 WLV655367 WBZ655367 VSD655367 VIH655367 UYL655367 UOP655367 UET655367 TUX655367 TLB655367 TBF655367 SRJ655367 SHN655367 RXR655367 RNV655367 RDZ655367 QUD655367 QKH655367 QAL655367 PQP655367 PGT655367 OWX655367 ONB655367 ODF655367 NTJ655367 NJN655367 MZR655367 MPV655367 MFZ655367 LWD655367 LMH655367 LCL655367 KSP655367 KIT655367 JYX655367 JPB655367 JFF655367 IVJ655367 ILN655367 IBR655367 HRV655367 HHZ655367 GYD655367 GOH655367 GEL655367 FUP655367 FKT655367 FAX655367 ERB655367 EHF655367 DXJ655367 DNN655367 DDR655367 CTV655367 CJZ655367 CAD655367 BQH655367 BGL655367 AWP655367 AMT655367 ACX655367 TB655367 JF655367 J655367 WVR589831 WLV589831 WBZ589831 VSD589831 VIH589831 UYL589831 UOP589831 UET589831 TUX589831 TLB589831 TBF589831 SRJ589831 SHN589831 RXR589831 RNV589831 RDZ589831 QUD589831 QKH589831 QAL589831 PQP589831 PGT589831 OWX589831 ONB589831 ODF589831 NTJ589831 NJN589831 MZR589831 MPV589831 MFZ589831 LWD589831 LMH589831 LCL589831 KSP589831 KIT589831 JYX589831 JPB589831 JFF589831 IVJ589831 ILN589831 IBR589831 HRV589831 HHZ589831 GYD589831 GOH589831 GEL589831 FUP589831 FKT589831 FAX589831 ERB589831 EHF589831 DXJ589831 DNN589831 DDR589831 CTV589831 CJZ589831 CAD589831 BQH589831 BGL589831 AWP589831 AMT589831 ACX589831 TB589831 JF589831 J589831 WVR524295 WLV524295 WBZ524295 VSD524295 VIH524295 UYL524295 UOP524295 UET524295 TUX524295 TLB524295 TBF524295 SRJ524295 SHN524295 RXR524295 RNV524295 RDZ524295 QUD524295 QKH524295 QAL524295 PQP524295 PGT524295 OWX524295 ONB524295 ODF524295 NTJ524295 NJN524295 MZR524295 MPV524295 MFZ524295 LWD524295 LMH524295 LCL524295 KSP524295 KIT524295 JYX524295 JPB524295 JFF524295 IVJ524295 ILN524295 IBR524295 HRV524295 HHZ524295 GYD524295 GOH524295 GEL524295 FUP524295 FKT524295 FAX524295 ERB524295 EHF524295 DXJ524295 DNN524295 DDR524295 CTV524295 CJZ524295 CAD524295 BQH524295 BGL524295 AWP524295 AMT524295 ACX524295 TB524295 JF524295 J524295 WVR458759 WLV458759 WBZ458759 VSD458759 VIH458759 UYL458759 UOP458759 UET458759 TUX458759 TLB458759 TBF458759 SRJ458759 SHN458759 RXR458759 RNV458759 RDZ458759 QUD458759 QKH458759 QAL458759 PQP458759 PGT458759 OWX458759 ONB458759 ODF458759 NTJ458759 NJN458759 MZR458759 MPV458759 MFZ458759 LWD458759 LMH458759 LCL458759 KSP458759 KIT458759 JYX458759 JPB458759 JFF458759 IVJ458759 ILN458759 IBR458759 HRV458759 HHZ458759 GYD458759 GOH458759 GEL458759 FUP458759 FKT458759 FAX458759 ERB458759 EHF458759 DXJ458759 DNN458759 DDR458759 CTV458759 CJZ458759 CAD458759 BQH458759 BGL458759 AWP458759 AMT458759 ACX458759 TB458759 JF458759 J458759 WVR393223 WLV393223 WBZ393223 VSD393223 VIH393223 UYL393223 UOP393223 UET393223 TUX393223 TLB393223 TBF393223 SRJ393223 SHN393223 RXR393223 RNV393223 RDZ393223 QUD393223 QKH393223 QAL393223 PQP393223 PGT393223 OWX393223 ONB393223 ODF393223 NTJ393223 NJN393223 MZR393223 MPV393223 MFZ393223 LWD393223 LMH393223 LCL393223 KSP393223 KIT393223 JYX393223 JPB393223 JFF393223 IVJ393223 ILN393223 IBR393223 HRV393223 HHZ393223 GYD393223 GOH393223 GEL393223 FUP393223 FKT393223 FAX393223 ERB393223 EHF393223 DXJ393223 DNN393223 DDR393223 CTV393223 CJZ393223 CAD393223 BQH393223 BGL393223 AWP393223 AMT393223 ACX393223 TB393223 JF393223 J393223 WVR327687 WLV327687 WBZ327687 VSD327687 VIH327687 UYL327687 UOP327687 UET327687 TUX327687 TLB327687 TBF327687 SRJ327687 SHN327687 RXR327687 RNV327687 RDZ327687 QUD327687 QKH327687 QAL327687 PQP327687 PGT327687 OWX327687 ONB327687 ODF327687 NTJ327687 NJN327687 MZR327687 MPV327687 MFZ327687 LWD327687 LMH327687 LCL327687 KSP327687 KIT327687 JYX327687 JPB327687 JFF327687 IVJ327687 ILN327687 IBR327687 HRV327687 HHZ327687 GYD327687 GOH327687 GEL327687 FUP327687 FKT327687 FAX327687 ERB327687 EHF327687 DXJ327687 DNN327687 DDR327687 CTV327687 CJZ327687 CAD327687 BQH327687 BGL327687 AWP327687 AMT327687 ACX327687 TB327687 JF327687 J327687 WVR262151 WLV262151 WBZ262151 VSD262151 VIH262151 UYL262151 UOP262151 UET262151 TUX262151 TLB262151 TBF262151 SRJ262151 SHN262151 RXR262151 RNV262151 RDZ262151 QUD262151 QKH262151 QAL262151 PQP262151 PGT262151 OWX262151 ONB262151 ODF262151 NTJ262151 NJN262151 MZR262151 MPV262151 MFZ262151 LWD262151 LMH262151 LCL262151 KSP262151 KIT262151 JYX262151 JPB262151 JFF262151 IVJ262151 ILN262151 IBR262151 HRV262151 HHZ262151 GYD262151 GOH262151 GEL262151 FUP262151 FKT262151 FAX262151 ERB262151 EHF262151 DXJ262151 DNN262151 DDR262151 CTV262151 CJZ262151 CAD262151 BQH262151 BGL262151 AWP262151 AMT262151 ACX262151 TB262151 JF262151 J262151 WVR196615 WLV196615 WBZ196615 VSD196615 VIH196615 UYL196615 UOP196615 UET196615 TUX196615 TLB196615 TBF196615 SRJ196615 SHN196615 RXR196615 RNV196615 RDZ196615 QUD196615 QKH196615 QAL196615 PQP196615 PGT196615 OWX196615 ONB196615 ODF196615 NTJ196615 NJN196615 MZR196615 MPV196615 MFZ196615 LWD196615 LMH196615 LCL196615 KSP196615 KIT196615 JYX196615 JPB196615 JFF196615 IVJ196615 ILN196615 IBR196615 HRV196615 HHZ196615 GYD196615 GOH196615 GEL196615 FUP196615 FKT196615 FAX196615 ERB196615 EHF196615 DXJ196615 DNN196615 DDR196615 CTV196615 CJZ196615 CAD196615 BQH196615 BGL196615 AWP196615 AMT196615 ACX196615 TB196615 JF196615 J196615 WVR131079 WLV131079 WBZ131079 VSD131079 VIH131079 UYL131079 UOP131079 UET131079 TUX131079 TLB131079 TBF131079 SRJ131079 SHN131079 RXR131079 RNV131079 RDZ131079 QUD131079 QKH131079 QAL131079 PQP131079 PGT131079 OWX131079 ONB131079 ODF131079 NTJ131079 NJN131079 MZR131079 MPV131079 MFZ131079 LWD131079 LMH131079 LCL131079 KSP131079 KIT131079 JYX131079 JPB131079 JFF131079 IVJ131079 ILN131079 IBR131079 HRV131079 HHZ131079 GYD131079 GOH131079 GEL131079 FUP131079 FKT131079 FAX131079 ERB131079 EHF131079 DXJ131079 DNN131079 DDR131079 CTV131079 CJZ131079 CAD131079 BQH131079 BGL131079 AWP131079 AMT131079 ACX131079 TB131079 JF131079 J131079 WVR65543 WLV65543 WBZ65543 VSD65543 VIH65543 UYL65543 UOP65543 UET65543 TUX65543 TLB65543 TBF65543 SRJ65543 SHN65543 RXR65543 RNV65543 RDZ65543 QUD65543 QKH65543 QAL65543 PQP65543 PGT65543 OWX65543 ONB65543 ODF65543 NTJ65543 NJN65543 MZR65543 MPV65543 MFZ65543 LWD65543 LMH65543 LCL65543 KSP65543 KIT65543 JYX65543 JPB65543 JFF65543 IVJ65543 ILN65543 IBR65543 HRV65543 HHZ65543 GYD65543 GOH65543 GEL65543 FUP65543 FKT65543 FAX65543 ERB65543 EHF65543 DXJ65543 DNN65543 DDR65543 CTV65543 CJZ65543 CAD65543 BQH65543 BGL65543 AWP65543 AMT65543 ACX65543 TB65543 JF65543 J65543 WVR10 WLV10 WBZ10 VSD10 VIH10 UYL10 UOP10 UET10 TUX10 TLB10 TBF10 SRJ10 SHN10 RXR10 RNV10 RDZ10 QUD10 QKH10 QAL10 PQP10 PGT10 OWX10 ONB10 ODF10 NTJ10 NJN10 MZR10 MPV10 MFZ10 LWD10 LMH10 LCL10 KSP10 KIT10 JYX10 JPB10 JFF10 IVJ10 ILN10 IBR10 HRV10 HHZ10 GYD10 GOH10 GEL10 FUP10 FKT10 FAX10 ERB10 EHF10 DXJ10 DNN10 DDR10 CTV10 CJZ10 CAD10 BQH10 BGL10 AWP10 AMT10 ACX10 TB10" xr:uid="{00000000-0002-0000-0400-000005000000}">
      <formula1>$E$51:$E$55</formula1>
    </dataValidation>
    <dataValidation type="list" allowBlank="1" showInputMessage="1" showErrorMessage="1" sqref="J10" xr:uid="{00000000-0002-0000-0400-000006000000}">
      <formula1>$E$51:$E$58</formula1>
    </dataValidation>
  </dataValidations>
  <pageMargins left="0.62992125984251968" right="0.47244094488188981" top="0.74803149606299213" bottom="0.74803149606299213" header="0.51181102362204722" footer="0.51181102362204722"/>
  <pageSetup paperSize="9" scale="73" orientation="landscape" r:id="rId1"/>
  <headerFooter alignWithMargins="0">
    <oddFooter>&amp;C共同生活援助-5-1（ｻｰﾋﾞｽ包括型）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3"/>
  <sheetViews>
    <sheetView view="pageBreakPreview" zoomScale="90" zoomScaleNormal="100" zoomScaleSheetLayoutView="90" workbookViewId="0">
      <selection activeCell="G21" sqref="G21"/>
    </sheetView>
  </sheetViews>
  <sheetFormatPr defaultRowHeight="13.5"/>
  <cols>
    <col min="1" max="2" width="3.125" style="190" customWidth="1"/>
    <col min="3" max="3" width="15.75" style="190" customWidth="1"/>
    <col min="4" max="4" width="19.125" style="190" customWidth="1"/>
    <col min="5" max="5" width="16.75" style="190" bestFit="1" customWidth="1"/>
    <col min="6" max="7" width="13.625" style="190" customWidth="1"/>
    <col min="8" max="10" width="17.625" style="190" customWidth="1"/>
    <col min="11" max="12" width="13.625" style="190" customWidth="1"/>
    <col min="13" max="256" width="9" style="190"/>
    <col min="257" max="258" width="3.125" style="190" customWidth="1"/>
    <col min="259" max="259" width="15.75" style="190" customWidth="1"/>
    <col min="260" max="260" width="19.125" style="190" customWidth="1"/>
    <col min="261" max="261" width="16.75" style="190" bestFit="1" customWidth="1"/>
    <col min="262" max="263" width="13.625" style="190" customWidth="1"/>
    <col min="264" max="266" width="17.625" style="190" customWidth="1"/>
    <col min="267" max="268" width="13.625" style="190" customWidth="1"/>
    <col min="269" max="512" width="9" style="190"/>
    <col min="513" max="514" width="3.125" style="190" customWidth="1"/>
    <col min="515" max="515" width="15.75" style="190" customWidth="1"/>
    <col min="516" max="516" width="19.125" style="190" customWidth="1"/>
    <col min="517" max="517" width="16.75" style="190" bestFit="1" customWidth="1"/>
    <col min="518" max="519" width="13.625" style="190" customWidth="1"/>
    <col min="520" max="522" width="17.625" style="190" customWidth="1"/>
    <col min="523" max="524" width="13.625" style="190" customWidth="1"/>
    <col min="525" max="768" width="9" style="190"/>
    <col min="769" max="770" width="3.125" style="190" customWidth="1"/>
    <col min="771" max="771" width="15.75" style="190" customWidth="1"/>
    <col min="772" max="772" width="19.125" style="190" customWidth="1"/>
    <col min="773" max="773" width="16.75" style="190" bestFit="1" customWidth="1"/>
    <col min="774" max="775" width="13.625" style="190" customWidth="1"/>
    <col min="776" max="778" width="17.625" style="190" customWidth="1"/>
    <col min="779" max="780" width="13.625" style="190" customWidth="1"/>
    <col min="781" max="1024" width="9" style="190"/>
    <col min="1025" max="1026" width="3.125" style="190" customWidth="1"/>
    <col min="1027" max="1027" width="15.75" style="190" customWidth="1"/>
    <col min="1028" max="1028" width="19.125" style="190" customWidth="1"/>
    <col min="1029" max="1029" width="16.75" style="190" bestFit="1" customWidth="1"/>
    <col min="1030" max="1031" width="13.625" style="190" customWidth="1"/>
    <col min="1032" max="1034" width="17.625" style="190" customWidth="1"/>
    <col min="1035" max="1036" width="13.625" style="190" customWidth="1"/>
    <col min="1037" max="1280" width="9" style="190"/>
    <col min="1281" max="1282" width="3.125" style="190" customWidth="1"/>
    <col min="1283" max="1283" width="15.75" style="190" customWidth="1"/>
    <col min="1284" max="1284" width="19.125" style="190" customWidth="1"/>
    <col min="1285" max="1285" width="16.75" style="190" bestFit="1" customWidth="1"/>
    <col min="1286" max="1287" width="13.625" style="190" customWidth="1"/>
    <col min="1288" max="1290" width="17.625" style="190" customWidth="1"/>
    <col min="1291" max="1292" width="13.625" style="190" customWidth="1"/>
    <col min="1293" max="1536" width="9" style="190"/>
    <col min="1537" max="1538" width="3.125" style="190" customWidth="1"/>
    <col min="1539" max="1539" width="15.75" style="190" customWidth="1"/>
    <col min="1540" max="1540" width="19.125" style="190" customWidth="1"/>
    <col min="1541" max="1541" width="16.75" style="190" bestFit="1" customWidth="1"/>
    <col min="1542" max="1543" width="13.625" style="190" customWidth="1"/>
    <col min="1544" max="1546" width="17.625" style="190" customWidth="1"/>
    <col min="1547" max="1548" width="13.625" style="190" customWidth="1"/>
    <col min="1549" max="1792" width="9" style="190"/>
    <col min="1793" max="1794" width="3.125" style="190" customWidth="1"/>
    <col min="1795" max="1795" width="15.75" style="190" customWidth="1"/>
    <col min="1796" max="1796" width="19.125" style="190" customWidth="1"/>
    <col min="1797" max="1797" width="16.75" style="190" bestFit="1" customWidth="1"/>
    <col min="1798" max="1799" width="13.625" style="190" customWidth="1"/>
    <col min="1800" max="1802" width="17.625" style="190" customWidth="1"/>
    <col min="1803" max="1804" width="13.625" style="190" customWidth="1"/>
    <col min="1805" max="2048" width="9" style="190"/>
    <col min="2049" max="2050" width="3.125" style="190" customWidth="1"/>
    <col min="2051" max="2051" width="15.75" style="190" customWidth="1"/>
    <col min="2052" max="2052" width="19.125" style="190" customWidth="1"/>
    <col min="2053" max="2053" width="16.75" style="190" bestFit="1" customWidth="1"/>
    <col min="2054" max="2055" width="13.625" style="190" customWidth="1"/>
    <col min="2056" max="2058" width="17.625" style="190" customWidth="1"/>
    <col min="2059" max="2060" width="13.625" style="190" customWidth="1"/>
    <col min="2061" max="2304" width="9" style="190"/>
    <col min="2305" max="2306" width="3.125" style="190" customWidth="1"/>
    <col min="2307" max="2307" width="15.75" style="190" customWidth="1"/>
    <col min="2308" max="2308" width="19.125" style="190" customWidth="1"/>
    <col min="2309" max="2309" width="16.75" style="190" bestFit="1" customWidth="1"/>
    <col min="2310" max="2311" width="13.625" style="190" customWidth="1"/>
    <col min="2312" max="2314" width="17.625" style="190" customWidth="1"/>
    <col min="2315" max="2316" width="13.625" style="190" customWidth="1"/>
    <col min="2317" max="2560" width="9" style="190"/>
    <col min="2561" max="2562" width="3.125" style="190" customWidth="1"/>
    <col min="2563" max="2563" width="15.75" style="190" customWidth="1"/>
    <col min="2564" max="2564" width="19.125" style="190" customWidth="1"/>
    <col min="2565" max="2565" width="16.75" style="190" bestFit="1" customWidth="1"/>
    <col min="2566" max="2567" width="13.625" style="190" customWidth="1"/>
    <col min="2568" max="2570" width="17.625" style="190" customWidth="1"/>
    <col min="2571" max="2572" width="13.625" style="190" customWidth="1"/>
    <col min="2573" max="2816" width="9" style="190"/>
    <col min="2817" max="2818" width="3.125" style="190" customWidth="1"/>
    <col min="2819" max="2819" width="15.75" style="190" customWidth="1"/>
    <col min="2820" max="2820" width="19.125" style="190" customWidth="1"/>
    <col min="2821" max="2821" width="16.75" style="190" bestFit="1" customWidth="1"/>
    <col min="2822" max="2823" width="13.625" style="190" customWidth="1"/>
    <col min="2824" max="2826" width="17.625" style="190" customWidth="1"/>
    <col min="2827" max="2828" width="13.625" style="190" customWidth="1"/>
    <col min="2829" max="3072" width="9" style="190"/>
    <col min="3073" max="3074" width="3.125" style="190" customWidth="1"/>
    <col min="3075" max="3075" width="15.75" style="190" customWidth="1"/>
    <col min="3076" max="3076" width="19.125" style="190" customWidth="1"/>
    <col min="3077" max="3077" width="16.75" style="190" bestFit="1" customWidth="1"/>
    <col min="3078" max="3079" width="13.625" style="190" customWidth="1"/>
    <col min="3080" max="3082" width="17.625" style="190" customWidth="1"/>
    <col min="3083" max="3084" width="13.625" style="190" customWidth="1"/>
    <col min="3085" max="3328" width="9" style="190"/>
    <col min="3329" max="3330" width="3.125" style="190" customWidth="1"/>
    <col min="3331" max="3331" width="15.75" style="190" customWidth="1"/>
    <col min="3332" max="3332" width="19.125" style="190" customWidth="1"/>
    <col min="3333" max="3333" width="16.75" style="190" bestFit="1" customWidth="1"/>
    <col min="3334" max="3335" width="13.625" style="190" customWidth="1"/>
    <col min="3336" max="3338" width="17.625" style="190" customWidth="1"/>
    <col min="3339" max="3340" width="13.625" style="190" customWidth="1"/>
    <col min="3341" max="3584" width="9" style="190"/>
    <col min="3585" max="3586" width="3.125" style="190" customWidth="1"/>
    <col min="3587" max="3587" width="15.75" style="190" customWidth="1"/>
    <col min="3588" max="3588" width="19.125" style="190" customWidth="1"/>
    <col min="3589" max="3589" width="16.75" style="190" bestFit="1" customWidth="1"/>
    <col min="3590" max="3591" width="13.625" style="190" customWidth="1"/>
    <col min="3592" max="3594" width="17.625" style="190" customWidth="1"/>
    <col min="3595" max="3596" width="13.625" style="190" customWidth="1"/>
    <col min="3597" max="3840" width="9" style="190"/>
    <col min="3841" max="3842" width="3.125" style="190" customWidth="1"/>
    <col min="3843" max="3843" width="15.75" style="190" customWidth="1"/>
    <col min="3844" max="3844" width="19.125" style="190" customWidth="1"/>
    <col min="3845" max="3845" width="16.75" style="190" bestFit="1" customWidth="1"/>
    <col min="3846" max="3847" width="13.625" style="190" customWidth="1"/>
    <col min="3848" max="3850" width="17.625" style="190" customWidth="1"/>
    <col min="3851" max="3852" width="13.625" style="190" customWidth="1"/>
    <col min="3853" max="4096" width="9" style="190"/>
    <col min="4097" max="4098" width="3.125" style="190" customWidth="1"/>
    <col min="4099" max="4099" width="15.75" style="190" customWidth="1"/>
    <col min="4100" max="4100" width="19.125" style="190" customWidth="1"/>
    <col min="4101" max="4101" width="16.75" style="190" bestFit="1" customWidth="1"/>
    <col min="4102" max="4103" width="13.625" style="190" customWidth="1"/>
    <col min="4104" max="4106" width="17.625" style="190" customWidth="1"/>
    <col min="4107" max="4108" width="13.625" style="190" customWidth="1"/>
    <col min="4109" max="4352" width="9" style="190"/>
    <col min="4353" max="4354" width="3.125" style="190" customWidth="1"/>
    <col min="4355" max="4355" width="15.75" style="190" customWidth="1"/>
    <col min="4356" max="4356" width="19.125" style="190" customWidth="1"/>
    <col min="4357" max="4357" width="16.75" style="190" bestFit="1" customWidth="1"/>
    <col min="4358" max="4359" width="13.625" style="190" customWidth="1"/>
    <col min="4360" max="4362" width="17.625" style="190" customWidth="1"/>
    <col min="4363" max="4364" width="13.625" style="190" customWidth="1"/>
    <col min="4365" max="4608" width="9" style="190"/>
    <col min="4609" max="4610" width="3.125" style="190" customWidth="1"/>
    <col min="4611" max="4611" width="15.75" style="190" customWidth="1"/>
    <col min="4612" max="4612" width="19.125" style="190" customWidth="1"/>
    <col min="4613" max="4613" width="16.75" style="190" bestFit="1" customWidth="1"/>
    <col min="4614" max="4615" width="13.625" style="190" customWidth="1"/>
    <col min="4616" max="4618" width="17.625" style="190" customWidth="1"/>
    <col min="4619" max="4620" width="13.625" style="190" customWidth="1"/>
    <col min="4621" max="4864" width="9" style="190"/>
    <col min="4865" max="4866" width="3.125" style="190" customWidth="1"/>
    <col min="4867" max="4867" width="15.75" style="190" customWidth="1"/>
    <col min="4868" max="4868" width="19.125" style="190" customWidth="1"/>
    <col min="4869" max="4869" width="16.75" style="190" bestFit="1" customWidth="1"/>
    <col min="4870" max="4871" width="13.625" style="190" customWidth="1"/>
    <col min="4872" max="4874" width="17.625" style="190" customWidth="1"/>
    <col min="4875" max="4876" width="13.625" style="190" customWidth="1"/>
    <col min="4877" max="5120" width="9" style="190"/>
    <col min="5121" max="5122" width="3.125" style="190" customWidth="1"/>
    <col min="5123" max="5123" width="15.75" style="190" customWidth="1"/>
    <col min="5124" max="5124" width="19.125" style="190" customWidth="1"/>
    <col min="5125" max="5125" width="16.75" style="190" bestFit="1" customWidth="1"/>
    <col min="5126" max="5127" width="13.625" style="190" customWidth="1"/>
    <col min="5128" max="5130" width="17.625" style="190" customWidth="1"/>
    <col min="5131" max="5132" width="13.625" style="190" customWidth="1"/>
    <col min="5133" max="5376" width="9" style="190"/>
    <col min="5377" max="5378" width="3.125" style="190" customWidth="1"/>
    <col min="5379" max="5379" width="15.75" style="190" customWidth="1"/>
    <col min="5380" max="5380" width="19.125" style="190" customWidth="1"/>
    <col min="5381" max="5381" width="16.75" style="190" bestFit="1" customWidth="1"/>
    <col min="5382" max="5383" width="13.625" style="190" customWidth="1"/>
    <col min="5384" max="5386" width="17.625" style="190" customWidth="1"/>
    <col min="5387" max="5388" width="13.625" style="190" customWidth="1"/>
    <col min="5389" max="5632" width="9" style="190"/>
    <col min="5633" max="5634" width="3.125" style="190" customWidth="1"/>
    <col min="5635" max="5635" width="15.75" style="190" customWidth="1"/>
    <col min="5636" max="5636" width="19.125" style="190" customWidth="1"/>
    <col min="5637" max="5637" width="16.75" style="190" bestFit="1" customWidth="1"/>
    <col min="5638" max="5639" width="13.625" style="190" customWidth="1"/>
    <col min="5640" max="5642" width="17.625" style="190" customWidth="1"/>
    <col min="5643" max="5644" width="13.625" style="190" customWidth="1"/>
    <col min="5645" max="5888" width="9" style="190"/>
    <col min="5889" max="5890" width="3.125" style="190" customWidth="1"/>
    <col min="5891" max="5891" width="15.75" style="190" customWidth="1"/>
    <col min="5892" max="5892" width="19.125" style="190" customWidth="1"/>
    <col min="5893" max="5893" width="16.75" style="190" bestFit="1" customWidth="1"/>
    <col min="5894" max="5895" width="13.625" style="190" customWidth="1"/>
    <col min="5896" max="5898" width="17.625" style="190" customWidth="1"/>
    <col min="5899" max="5900" width="13.625" style="190" customWidth="1"/>
    <col min="5901" max="6144" width="9" style="190"/>
    <col min="6145" max="6146" width="3.125" style="190" customWidth="1"/>
    <col min="6147" max="6147" width="15.75" style="190" customWidth="1"/>
    <col min="6148" max="6148" width="19.125" style="190" customWidth="1"/>
    <col min="6149" max="6149" width="16.75" style="190" bestFit="1" customWidth="1"/>
    <col min="6150" max="6151" width="13.625" style="190" customWidth="1"/>
    <col min="6152" max="6154" width="17.625" style="190" customWidth="1"/>
    <col min="6155" max="6156" width="13.625" style="190" customWidth="1"/>
    <col min="6157" max="6400" width="9" style="190"/>
    <col min="6401" max="6402" width="3.125" style="190" customWidth="1"/>
    <col min="6403" max="6403" width="15.75" style="190" customWidth="1"/>
    <col min="6404" max="6404" width="19.125" style="190" customWidth="1"/>
    <col min="6405" max="6405" width="16.75" style="190" bestFit="1" customWidth="1"/>
    <col min="6406" max="6407" width="13.625" style="190" customWidth="1"/>
    <col min="6408" max="6410" width="17.625" style="190" customWidth="1"/>
    <col min="6411" max="6412" width="13.625" style="190" customWidth="1"/>
    <col min="6413" max="6656" width="9" style="190"/>
    <col min="6657" max="6658" width="3.125" style="190" customWidth="1"/>
    <col min="6659" max="6659" width="15.75" style="190" customWidth="1"/>
    <col min="6660" max="6660" width="19.125" style="190" customWidth="1"/>
    <col min="6661" max="6661" width="16.75" style="190" bestFit="1" customWidth="1"/>
    <col min="6662" max="6663" width="13.625" style="190" customWidth="1"/>
    <col min="6664" max="6666" width="17.625" style="190" customWidth="1"/>
    <col min="6667" max="6668" width="13.625" style="190" customWidth="1"/>
    <col min="6669" max="6912" width="9" style="190"/>
    <col min="6913" max="6914" width="3.125" style="190" customWidth="1"/>
    <col min="6915" max="6915" width="15.75" style="190" customWidth="1"/>
    <col min="6916" max="6916" width="19.125" style="190" customWidth="1"/>
    <col min="6917" max="6917" width="16.75" style="190" bestFit="1" customWidth="1"/>
    <col min="6918" max="6919" width="13.625" style="190" customWidth="1"/>
    <col min="6920" max="6922" width="17.625" style="190" customWidth="1"/>
    <col min="6923" max="6924" width="13.625" style="190" customWidth="1"/>
    <col min="6925" max="7168" width="9" style="190"/>
    <col min="7169" max="7170" width="3.125" style="190" customWidth="1"/>
    <col min="7171" max="7171" width="15.75" style="190" customWidth="1"/>
    <col min="7172" max="7172" width="19.125" style="190" customWidth="1"/>
    <col min="7173" max="7173" width="16.75" style="190" bestFit="1" customWidth="1"/>
    <col min="7174" max="7175" width="13.625" style="190" customWidth="1"/>
    <col min="7176" max="7178" width="17.625" style="190" customWidth="1"/>
    <col min="7179" max="7180" width="13.625" style="190" customWidth="1"/>
    <col min="7181" max="7424" width="9" style="190"/>
    <col min="7425" max="7426" width="3.125" style="190" customWidth="1"/>
    <col min="7427" max="7427" width="15.75" style="190" customWidth="1"/>
    <col min="7428" max="7428" width="19.125" style="190" customWidth="1"/>
    <col min="7429" max="7429" width="16.75" style="190" bestFit="1" customWidth="1"/>
    <col min="7430" max="7431" width="13.625" style="190" customWidth="1"/>
    <col min="7432" max="7434" width="17.625" style="190" customWidth="1"/>
    <col min="7435" max="7436" width="13.625" style="190" customWidth="1"/>
    <col min="7437" max="7680" width="9" style="190"/>
    <col min="7681" max="7682" width="3.125" style="190" customWidth="1"/>
    <col min="7683" max="7683" width="15.75" style="190" customWidth="1"/>
    <col min="7684" max="7684" width="19.125" style="190" customWidth="1"/>
    <col min="7685" max="7685" width="16.75" style="190" bestFit="1" customWidth="1"/>
    <col min="7686" max="7687" width="13.625" style="190" customWidth="1"/>
    <col min="7688" max="7690" width="17.625" style="190" customWidth="1"/>
    <col min="7691" max="7692" width="13.625" style="190" customWidth="1"/>
    <col min="7693" max="7936" width="9" style="190"/>
    <col min="7937" max="7938" width="3.125" style="190" customWidth="1"/>
    <col min="7939" max="7939" width="15.75" style="190" customWidth="1"/>
    <col min="7940" max="7940" width="19.125" style="190" customWidth="1"/>
    <col min="7941" max="7941" width="16.75" style="190" bestFit="1" customWidth="1"/>
    <col min="7942" max="7943" width="13.625" style="190" customWidth="1"/>
    <col min="7944" max="7946" width="17.625" style="190" customWidth="1"/>
    <col min="7947" max="7948" width="13.625" style="190" customWidth="1"/>
    <col min="7949" max="8192" width="9" style="190"/>
    <col min="8193" max="8194" width="3.125" style="190" customWidth="1"/>
    <col min="8195" max="8195" width="15.75" style="190" customWidth="1"/>
    <col min="8196" max="8196" width="19.125" style="190" customWidth="1"/>
    <col min="8197" max="8197" width="16.75" style="190" bestFit="1" customWidth="1"/>
    <col min="8198" max="8199" width="13.625" style="190" customWidth="1"/>
    <col min="8200" max="8202" width="17.625" style="190" customWidth="1"/>
    <col min="8203" max="8204" width="13.625" style="190" customWidth="1"/>
    <col min="8205" max="8448" width="9" style="190"/>
    <col min="8449" max="8450" width="3.125" style="190" customWidth="1"/>
    <col min="8451" max="8451" width="15.75" style="190" customWidth="1"/>
    <col min="8452" max="8452" width="19.125" style="190" customWidth="1"/>
    <col min="8453" max="8453" width="16.75" style="190" bestFit="1" customWidth="1"/>
    <col min="8454" max="8455" width="13.625" style="190" customWidth="1"/>
    <col min="8456" max="8458" width="17.625" style="190" customWidth="1"/>
    <col min="8459" max="8460" width="13.625" style="190" customWidth="1"/>
    <col min="8461" max="8704" width="9" style="190"/>
    <col min="8705" max="8706" width="3.125" style="190" customWidth="1"/>
    <col min="8707" max="8707" width="15.75" style="190" customWidth="1"/>
    <col min="8708" max="8708" width="19.125" style="190" customWidth="1"/>
    <col min="8709" max="8709" width="16.75" style="190" bestFit="1" customWidth="1"/>
    <col min="8710" max="8711" width="13.625" style="190" customWidth="1"/>
    <col min="8712" max="8714" width="17.625" style="190" customWidth="1"/>
    <col min="8715" max="8716" width="13.625" style="190" customWidth="1"/>
    <col min="8717" max="8960" width="9" style="190"/>
    <col min="8961" max="8962" width="3.125" style="190" customWidth="1"/>
    <col min="8963" max="8963" width="15.75" style="190" customWidth="1"/>
    <col min="8964" max="8964" width="19.125" style="190" customWidth="1"/>
    <col min="8965" max="8965" width="16.75" style="190" bestFit="1" customWidth="1"/>
    <col min="8966" max="8967" width="13.625" style="190" customWidth="1"/>
    <col min="8968" max="8970" width="17.625" style="190" customWidth="1"/>
    <col min="8971" max="8972" width="13.625" style="190" customWidth="1"/>
    <col min="8973" max="9216" width="9" style="190"/>
    <col min="9217" max="9218" width="3.125" style="190" customWidth="1"/>
    <col min="9219" max="9219" width="15.75" style="190" customWidth="1"/>
    <col min="9220" max="9220" width="19.125" style="190" customWidth="1"/>
    <col min="9221" max="9221" width="16.75" style="190" bestFit="1" customWidth="1"/>
    <col min="9222" max="9223" width="13.625" style="190" customWidth="1"/>
    <col min="9224" max="9226" width="17.625" style="190" customWidth="1"/>
    <col min="9227" max="9228" width="13.625" style="190" customWidth="1"/>
    <col min="9229" max="9472" width="9" style="190"/>
    <col min="9473" max="9474" width="3.125" style="190" customWidth="1"/>
    <col min="9475" max="9475" width="15.75" style="190" customWidth="1"/>
    <col min="9476" max="9476" width="19.125" style="190" customWidth="1"/>
    <col min="9477" max="9477" width="16.75" style="190" bestFit="1" customWidth="1"/>
    <col min="9478" max="9479" width="13.625" style="190" customWidth="1"/>
    <col min="9480" max="9482" width="17.625" style="190" customWidth="1"/>
    <col min="9483" max="9484" width="13.625" style="190" customWidth="1"/>
    <col min="9485" max="9728" width="9" style="190"/>
    <col min="9729" max="9730" width="3.125" style="190" customWidth="1"/>
    <col min="9731" max="9731" width="15.75" style="190" customWidth="1"/>
    <col min="9732" max="9732" width="19.125" style="190" customWidth="1"/>
    <col min="9733" max="9733" width="16.75" style="190" bestFit="1" customWidth="1"/>
    <col min="9734" max="9735" width="13.625" style="190" customWidth="1"/>
    <col min="9736" max="9738" width="17.625" style="190" customWidth="1"/>
    <col min="9739" max="9740" width="13.625" style="190" customWidth="1"/>
    <col min="9741" max="9984" width="9" style="190"/>
    <col min="9985" max="9986" width="3.125" style="190" customWidth="1"/>
    <col min="9987" max="9987" width="15.75" style="190" customWidth="1"/>
    <col min="9988" max="9988" width="19.125" style="190" customWidth="1"/>
    <col min="9989" max="9989" width="16.75" style="190" bestFit="1" customWidth="1"/>
    <col min="9990" max="9991" width="13.625" style="190" customWidth="1"/>
    <col min="9992" max="9994" width="17.625" style="190" customWidth="1"/>
    <col min="9995" max="9996" width="13.625" style="190" customWidth="1"/>
    <col min="9997" max="10240" width="9" style="190"/>
    <col min="10241" max="10242" width="3.125" style="190" customWidth="1"/>
    <col min="10243" max="10243" width="15.75" style="190" customWidth="1"/>
    <col min="10244" max="10244" width="19.125" style="190" customWidth="1"/>
    <col min="10245" max="10245" width="16.75" style="190" bestFit="1" customWidth="1"/>
    <col min="10246" max="10247" width="13.625" style="190" customWidth="1"/>
    <col min="10248" max="10250" width="17.625" style="190" customWidth="1"/>
    <col min="10251" max="10252" width="13.625" style="190" customWidth="1"/>
    <col min="10253" max="10496" width="9" style="190"/>
    <col min="10497" max="10498" width="3.125" style="190" customWidth="1"/>
    <col min="10499" max="10499" width="15.75" style="190" customWidth="1"/>
    <col min="10500" max="10500" width="19.125" style="190" customWidth="1"/>
    <col min="10501" max="10501" width="16.75" style="190" bestFit="1" customWidth="1"/>
    <col min="10502" max="10503" width="13.625" style="190" customWidth="1"/>
    <col min="10504" max="10506" width="17.625" style="190" customWidth="1"/>
    <col min="10507" max="10508" width="13.625" style="190" customWidth="1"/>
    <col min="10509" max="10752" width="9" style="190"/>
    <col min="10753" max="10754" width="3.125" style="190" customWidth="1"/>
    <col min="10755" max="10755" width="15.75" style="190" customWidth="1"/>
    <col min="10756" max="10756" width="19.125" style="190" customWidth="1"/>
    <col min="10757" max="10757" width="16.75" style="190" bestFit="1" customWidth="1"/>
    <col min="10758" max="10759" width="13.625" style="190" customWidth="1"/>
    <col min="10760" max="10762" width="17.625" style="190" customWidth="1"/>
    <col min="10763" max="10764" width="13.625" style="190" customWidth="1"/>
    <col min="10765" max="11008" width="9" style="190"/>
    <col min="11009" max="11010" width="3.125" style="190" customWidth="1"/>
    <col min="11011" max="11011" width="15.75" style="190" customWidth="1"/>
    <col min="11012" max="11012" width="19.125" style="190" customWidth="1"/>
    <col min="11013" max="11013" width="16.75" style="190" bestFit="1" customWidth="1"/>
    <col min="11014" max="11015" width="13.625" style="190" customWidth="1"/>
    <col min="11016" max="11018" width="17.625" style="190" customWidth="1"/>
    <col min="11019" max="11020" width="13.625" style="190" customWidth="1"/>
    <col min="11021" max="11264" width="9" style="190"/>
    <col min="11265" max="11266" width="3.125" style="190" customWidth="1"/>
    <col min="11267" max="11267" width="15.75" style="190" customWidth="1"/>
    <col min="11268" max="11268" width="19.125" style="190" customWidth="1"/>
    <col min="11269" max="11269" width="16.75" style="190" bestFit="1" customWidth="1"/>
    <col min="11270" max="11271" width="13.625" style="190" customWidth="1"/>
    <col min="11272" max="11274" width="17.625" style="190" customWidth="1"/>
    <col min="11275" max="11276" width="13.625" style="190" customWidth="1"/>
    <col min="11277" max="11520" width="9" style="190"/>
    <col min="11521" max="11522" width="3.125" style="190" customWidth="1"/>
    <col min="11523" max="11523" width="15.75" style="190" customWidth="1"/>
    <col min="11524" max="11524" width="19.125" style="190" customWidth="1"/>
    <col min="11525" max="11525" width="16.75" style="190" bestFit="1" customWidth="1"/>
    <col min="11526" max="11527" width="13.625" style="190" customWidth="1"/>
    <col min="11528" max="11530" width="17.625" style="190" customWidth="1"/>
    <col min="11531" max="11532" width="13.625" style="190" customWidth="1"/>
    <col min="11533" max="11776" width="9" style="190"/>
    <col min="11777" max="11778" width="3.125" style="190" customWidth="1"/>
    <col min="11779" max="11779" width="15.75" style="190" customWidth="1"/>
    <col min="11780" max="11780" width="19.125" style="190" customWidth="1"/>
    <col min="11781" max="11781" width="16.75" style="190" bestFit="1" customWidth="1"/>
    <col min="11782" max="11783" width="13.625" style="190" customWidth="1"/>
    <col min="11784" max="11786" width="17.625" style="190" customWidth="1"/>
    <col min="11787" max="11788" width="13.625" style="190" customWidth="1"/>
    <col min="11789" max="12032" width="9" style="190"/>
    <col min="12033" max="12034" width="3.125" style="190" customWidth="1"/>
    <col min="12035" max="12035" width="15.75" style="190" customWidth="1"/>
    <col min="12036" max="12036" width="19.125" style="190" customWidth="1"/>
    <col min="12037" max="12037" width="16.75" style="190" bestFit="1" customWidth="1"/>
    <col min="12038" max="12039" width="13.625" style="190" customWidth="1"/>
    <col min="12040" max="12042" width="17.625" style="190" customWidth="1"/>
    <col min="12043" max="12044" width="13.625" style="190" customWidth="1"/>
    <col min="12045" max="12288" width="9" style="190"/>
    <col min="12289" max="12290" width="3.125" style="190" customWidth="1"/>
    <col min="12291" max="12291" width="15.75" style="190" customWidth="1"/>
    <col min="12292" max="12292" width="19.125" style="190" customWidth="1"/>
    <col min="12293" max="12293" width="16.75" style="190" bestFit="1" customWidth="1"/>
    <col min="12294" max="12295" width="13.625" style="190" customWidth="1"/>
    <col min="12296" max="12298" width="17.625" style="190" customWidth="1"/>
    <col min="12299" max="12300" width="13.625" style="190" customWidth="1"/>
    <col min="12301" max="12544" width="9" style="190"/>
    <col min="12545" max="12546" width="3.125" style="190" customWidth="1"/>
    <col min="12547" max="12547" width="15.75" style="190" customWidth="1"/>
    <col min="12548" max="12548" width="19.125" style="190" customWidth="1"/>
    <col min="12549" max="12549" width="16.75" style="190" bestFit="1" customWidth="1"/>
    <col min="12550" max="12551" width="13.625" style="190" customWidth="1"/>
    <col min="12552" max="12554" width="17.625" style="190" customWidth="1"/>
    <col min="12555" max="12556" width="13.625" style="190" customWidth="1"/>
    <col min="12557" max="12800" width="9" style="190"/>
    <col min="12801" max="12802" width="3.125" style="190" customWidth="1"/>
    <col min="12803" max="12803" width="15.75" style="190" customWidth="1"/>
    <col min="12804" max="12804" width="19.125" style="190" customWidth="1"/>
    <col min="12805" max="12805" width="16.75" style="190" bestFit="1" customWidth="1"/>
    <col min="12806" max="12807" width="13.625" style="190" customWidth="1"/>
    <col min="12808" max="12810" width="17.625" style="190" customWidth="1"/>
    <col min="12811" max="12812" width="13.625" style="190" customWidth="1"/>
    <col min="12813" max="13056" width="9" style="190"/>
    <col min="13057" max="13058" width="3.125" style="190" customWidth="1"/>
    <col min="13059" max="13059" width="15.75" style="190" customWidth="1"/>
    <col min="13060" max="13060" width="19.125" style="190" customWidth="1"/>
    <col min="13061" max="13061" width="16.75" style="190" bestFit="1" customWidth="1"/>
    <col min="13062" max="13063" width="13.625" style="190" customWidth="1"/>
    <col min="13064" max="13066" width="17.625" style="190" customWidth="1"/>
    <col min="13067" max="13068" width="13.625" style="190" customWidth="1"/>
    <col min="13069" max="13312" width="9" style="190"/>
    <col min="13313" max="13314" width="3.125" style="190" customWidth="1"/>
    <col min="13315" max="13315" width="15.75" style="190" customWidth="1"/>
    <col min="13316" max="13316" width="19.125" style="190" customWidth="1"/>
    <col min="13317" max="13317" width="16.75" style="190" bestFit="1" customWidth="1"/>
    <col min="13318" max="13319" width="13.625" style="190" customWidth="1"/>
    <col min="13320" max="13322" width="17.625" style="190" customWidth="1"/>
    <col min="13323" max="13324" width="13.625" style="190" customWidth="1"/>
    <col min="13325" max="13568" width="9" style="190"/>
    <col min="13569" max="13570" width="3.125" style="190" customWidth="1"/>
    <col min="13571" max="13571" width="15.75" style="190" customWidth="1"/>
    <col min="13572" max="13572" width="19.125" style="190" customWidth="1"/>
    <col min="13573" max="13573" width="16.75" style="190" bestFit="1" customWidth="1"/>
    <col min="13574" max="13575" width="13.625" style="190" customWidth="1"/>
    <col min="13576" max="13578" width="17.625" style="190" customWidth="1"/>
    <col min="13579" max="13580" width="13.625" style="190" customWidth="1"/>
    <col min="13581" max="13824" width="9" style="190"/>
    <col min="13825" max="13826" width="3.125" style="190" customWidth="1"/>
    <col min="13827" max="13827" width="15.75" style="190" customWidth="1"/>
    <col min="13828" max="13828" width="19.125" style="190" customWidth="1"/>
    <col min="13829" max="13829" width="16.75" style="190" bestFit="1" customWidth="1"/>
    <col min="13830" max="13831" width="13.625" style="190" customWidth="1"/>
    <col min="13832" max="13834" width="17.625" style="190" customWidth="1"/>
    <col min="13835" max="13836" width="13.625" style="190" customWidth="1"/>
    <col min="13837" max="14080" width="9" style="190"/>
    <col min="14081" max="14082" width="3.125" style="190" customWidth="1"/>
    <col min="14083" max="14083" width="15.75" style="190" customWidth="1"/>
    <col min="14084" max="14084" width="19.125" style="190" customWidth="1"/>
    <col min="14085" max="14085" width="16.75" style="190" bestFit="1" customWidth="1"/>
    <col min="14086" max="14087" width="13.625" style="190" customWidth="1"/>
    <col min="14088" max="14090" width="17.625" style="190" customWidth="1"/>
    <col min="14091" max="14092" width="13.625" style="190" customWidth="1"/>
    <col min="14093" max="14336" width="9" style="190"/>
    <col min="14337" max="14338" width="3.125" style="190" customWidth="1"/>
    <col min="14339" max="14339" width="15.75" style="190" customWidth="1"/>
    <col min="14340" max="14340" width="19.125" style="190" customWidth="1"/>
    <col min="14341" max="14341" width="16.75" style="190" bestFit="1" customWidth="1"/>
    <col min="14342" max="14343" width="13.625" style="190" customWidth="1"/>
    <col min="14344" max="14346" width="17.625" style="190" customWidth="1"/>
    <col min="14347" max="14348" width="13.625" style="190" customWidth="1"/>
    <col min="14349" max="14592" width="9" style="190"/>
    <col min="14593" max="14594" width="3.125" style="190" customWidth="1"/>
    <col min="14595" max="14595" width="15.75" style="190" customWidth="1"/>
    <col min="14596" max="14596" width="19.125" style="190" customWidth="1"/>
    <col min="14597" max="14597" width="16.75" style="190" bestFit="1" customWidth="1"/>
    <col min="14598" max="14599" width="13.625" style="190" customWidth="1"/>
    <col min="14600" max="14602" width="17.625" style="190" customWidth="1"/>
    <col min="14603" max="14604" width="13.625" style="190" customWidth="1"/>
    <col min="14605" max="14848" width="9" style="190"/>
    <col min="14849" max="14850" width="3.125" style="190" customWidth="1"/>
    <col min="14851" max="14851" width="15.75" style="190" customWidth="1"/>
    <col min="14852" max="14852" width="19.125" style="190" customWidth="1"/>
    <col min="14853" max="14853" width="16.75" style="190" bestFit="1" customWidth="1"/>
    <col min="14854" max="14855" width="13.625" style="190" customWidth="1"/>
    <col min="14856" max="14858" width="17.625" style="190" customWidth="1"/>
    <col min="14859" max="14860" width="13.625" style="190" customWidth="1"/>
    <col min="14861" max="15104" width="9" style="190"/>
    <col min="15105" max="15106" width="3.125" style="190" customWidth="1"/>
    <col min="15107" max="15107" width="15.75" style="190" customWidth="1"/>
    <col min="15108" max="15108" width="19.125" style="190" customWidth="1"/>
    <col min="15109" max="15109" width="16.75" style="190" bestFit="1" customWidth="1"/>
    <col min="15110" max="15111" width="13.625" style="190" customWidth="1"/>
    <col min="15112" max="15114" width="17.625" style="190" customWidth="1"/>
    <col min="15115" max="15116" width="13.625" style="190" customWidth="1"/>
    <col min="15117" max="15360" width="9" style="190"/>
    <col min="15361" max="15362" width="3.125" style="190" customWidth="1"/>
    <col min="15363" max="15363" width="15.75" style="190" customWidth="1"/>
    <col min="15364" max="15364" width="19.125" style="190" customWidth="1"/>
    <col min="15365" max="15365" width="16.75" style="190" bestFit="1" customWidth="1"/>
    <col min="15366" max="15367" width="13.625" style="190" customWidth="1"/>
    <col min="15368" max="15370" width="17.625" style="190" customWidth="1"/>
    <col min="15371" max="15372" width="13.625" style="190" customWidth="1"/>
    <col min="15373" max="15616" width="9" style="190"/>
    <col min="15617" max="15618" width="3.125" style="190" customWidth="1"/>
    <col min="15619" max="15619" width="15.75" style="190" customWidth="1"/>
    <col min="15620" max="15620" width="19.125" style="190" customWidth="1"/>
    <col min="15621" max="15621" width="16.75" style="190" bestFit="1" customWidth="1"/>
    <col min="15622" max="15623" width="13.625" style="190" customWidth="1"/>
    <col min="15624" max="15626" width="17.625" style="190" customWidth="1"/>
    <col min="15627" max="15628" width="13.625" style="190" customWidth="1"/>
    <col min="15629" max="15872" width="9" style="190"/>
    <col min="15873" max="15874" width="3.125" style="190" customWidth="1"/>
    <col min="15875" max="15875" width="15.75" style="190" customWidth="1"/>
    <col min="15876" max="15876" width="19.125" style="190" customWidth="1"/>
    <col min="15877" max="15877" width="16.75" style="190" bestFit="1" customWidth="1"/>
    <col min="15878" max="15879" width="13.625" style="190" customWidth="1"/>
    <col min="15880" max="15882" width="17.625" style="190" customWidth="1"/>
    <col min="15883" max="15884" width="13.625" style="190" customWidth="1"/>
    <col min="15885" max="16128" width="9" style="190"/>
    <col min="16129" max="16130" width="3.125" style="190" customWidth="1"/>
    <col min="16131" max="16131" width="15.75" style="190" customWidth="1"/>
    <col min="16132" max="16132" width="19.125" style="190" customWidth="1"/>
    <col min="16133" max="16133" width="16.75" style="190" bestFit="1" customWidth="1"/>
    <col min="16134" max="16135" width="13.625" style="190" customWidth="1"/>
    <col min="16136" max="16138" width="17.625" style="190" customWidth="1"/>
    <col min="16139" max="16140" width="13.625" style="190" customWidth="1"/>
    <col min="16141" max="16384" width="9" style="190"/>
  </cols>
  <sheetData>
    <row r="1" spans="1:12" ht="16.350000000000001" customHeight="1">
      <c r="A1" s="177" t="s">
        <v>215</v>
      </c>
      <c r="K1" s="799"/>
      <c r="L1" s="799"/>
    </row>
    <row r="2" spans="1:12" ht="16.350000000000001" customHeight="1">
      <c r="A2" s="177"/>
      <c r="E2" s="207" t="s">
        <v>140</v>
      </c>
      <c r="F2" s="208" t="s">
        <v>141</v>
      </c>
      <c r="G2" s="211" t="s">
        <v>142</v>
      </c>
      <c r="K2" s="210"/>
      <c r="L2" s="210"/>
    </row>
    <row r="3" spans="1:12" ht="16.350000000000001" customHeight="1">
      <c r="A3" s="177"/>
      <c r="E3" s="207"/>
      <c r="F3" s="211" t="s">
        <v>143</v>
      </c>
      <c r="K3" s="768" t="s">
        <v>144</v>
      </c>
      <c r="L3" s="768"/>
    </row>
    <row r="4" spans="1:12" ht="16.350000000000001" customHeight="1">
      <c r="B4" s="212"/>
      <c r="C4" s="213"/>
      <c r="D4" s="213"/>
      <c r="E4" s="214"/>
      <c r="F4" s="215" t="s">
        <v>145</v>
      </c>
      <c r="G4" s="215" t="s">
        <v>146</v>
      </c>
      <c r="H4" s="769"/>
      <c r="I4" s="770"/>
      <c r="J4" s="771"/>
      <c r="K4" s="215" t="s">
        <v>145</v>
      </c>
      <c r="L4" s="215" t="s">
        <v>146</v>
      </c>
    </row>
    <row r="5" spans="1:12" ht="16.350000000000001" customHeight="1">
      <c r="B5" s="216"/>
      <c r="C5" s="217"/>
      <c r="D5" s="217"/>
      <c r="E5" s="218"/>
      <c r="F5" s="219" t="s">
        <v>147</v>
      </c>
      <c r="G5" s="205" t="s">
        <v>148</v>
      </c>
      <c r="H5" s="772"/>
      <c r="I5" s="773"/>
      <c r="J5" s="774"/>
      <c r="K5" s="219" t="s">
        <v>147</v>
      </c>
      <c r="L5" s="205" t="s">
        <v>148</v>
      </c>
    </row>
    <row r="6" spans="1:12" ht="16.350000000000001" customHeight="1">
      <c r="B6" s="272" t="s">
        <v>216</v>
      </c>
      <c r="C6" s="273"/>
      <c r="D6" s="273"/>
      <c r="E6" s="274"/>
      <c r="F6" s="226"/>
      <c r="G6" s="226"/>
      <c r="H6" s="185" t="s">
        <v>158</v>
      </c>
      <c r="I6" s="275"/>
      <c r="J6" s="276"/>
      <c r="K6" s="225"/>
      <c r="L6" s="226"/>
    </row>
    <row r="7" spans="1:12" ht="16.350000000000001" customHeight="1">
      <c r="B7" s="272" t="s">
        <v>217</v>
      </c>
      <c r="C7" s="273"/>
      <c r="D7" s="273"/>
      <c r="E7" s="274"/>
      <c r="F7" s="226"/>
      <c r="G7" s="226"/>
      <c r="H7" s="786" t="s">
        <v>178</v>
      </c>
      <c r="I7" s="787"/>
      <c r="J7" s="788"/>
      <c r="K7" s="228"/>
      <c r="L7" s="226"/>
    </row>
    <row r="8" spans="1:12" ht="16.350000000000001" customHeight="1">
      <c r="B8" s="229" t="s">
        <v>153</v>
      </c>
      <c r="C8" s="230"/>
      <c r="D8" s="231"/>
      <c r="E8" s="232"/>
      <c r="F8" s="226"/>
      <c r="G8" s="226"/>
      <c r="H8" s="786" t="s">
        <v>180</v>
      </c>
      <c r="I8" s="787"/>
      <c r="J8" s="788"/>
      <c r="K8" s="226"/>
      <c r="L8" s="226"/>
    </row>
    <row r="9" spans="1:12" ht="16.350000000000001" customHeight="1">
      <c r="B9" s="778" t="s">
        <v>155</v>
      </c>
      <c r="C9" s="779"/>
      <c r="D9" s="779"/>
      <c r="E9" s="379"/>
      <c r="F9" s="226"/>
      <c r="G9" s="226"/>
      <c r="H9" s="786"/>
      <c r="I9" s="787"/>
      <c r="J9" s="788"/>
      <c r="K9" s="220"/>
      <c r="L9" s="226"/>
    </row>
    <row r="10" spans="1:12" ht="16.350000000000001" customHeight="1">
      <c r="B10" s="778" t="s">
        <v>157</v>
      </c>
      <c r="C10" s="779"/>
      <c r="D10" s="779"/>
      <c r="E10" s="798"/>
      <c r="F10" s="226"/>
      <c r="G10" s="226"/>
      <c r="H10" s="786"/>
      <c r="I10" s="787"/>
      <c r="J10" s="788"/>
      <c r="K10" s="220"/>
      <c r="L10" s="240"/>
    </row>
    <row r="11" spans="1:12" ht="16.350000000000001" customHeight="1">
      <c r="B11" s="243" t="s">
        <v>169</v>
      </c>
      <c r="C11" s="277"/>
      <c r="D11" s="378"/>
      <c r="E11" s="380"/>
      <c r="F11" s="226"/>
      <c r="G11" s="226"/>
      <c r="H11" s="800"/>
      <c r="I11" s="801"/>
      <c r="J11" s="802"/>
      <c r="K11" s="220"/>
      <c r="L11" s="240"/>
    </row>
    <row r="12" spans="1:12" ht="16.350000000000001" customHeight="1">
      <c r="B12" s="245" t="s">
        <v>218</v>
      </c>
      <c r="C12" s="236"/>
      <c r="D12" s="246"/>
      <c r="E12" s="237"/>
      <c r="F12" s="226"/>
      <c r="G12" s="226"/>
      <c r="H12" s="278"/>
      <c r="I12" s="279"/>
      <c r="J12" s="280"/>
      <c r="K12" s="220"/>
      <c r="L12" s="240"/>
    </row>
    <row r="13" spans="1:12" ht="16.350000000000001" customHeight="1">
      <c r="B13" s="245" t="s">
        <v>171</v>
      </c>
      <c r="C13" s="246"/>
      <c r="D13" s="251"/>
      <c r="E13" s="379"/>
      <c r="F13" s="226"/>
      <c r="G13" s="226"/>
      <c r="H13" s="278"/>
      <c r="I13" s="279"/>
      <c r="J13" s="280"/>
      <c r="K13" s="220"/>
      <c r="L13" s="240"/>
    </row>
    <row r="14" spans="1:12" ht="16.350000000000001" customHeight="1">
      <c r="B14" s="803" t="s">
        <v>162</v>
      </c>
      <c r="C14" s="804"/>
      <c r="D14" s="804"/>
      <c r="E14" s="805"/>
      <c r="F14" s="220"/>
      <c r="G14" s="226"/>
      <c r="H14" s="281"/>
      <c r="I14" s="279"/>
      <c r="J14" s="280"/>
      <c r="K14" s="220"/>
      <c r="L14" s="240"/>
    </row>
    <row r="15" spans="1:12" ht="16.350000000000001" customHeight="1">
      <c r="B15" s="803" t="s">
        <v>164</v>
      </c>
      <c r="C15" s="804"/>
      <c r="D15" s="804"/>
      <c r="E15" s="805"/>
      <c r="F15" s="220"/>
      <c r="G15" s="226"/>
      <c r="H15" s="281"/>
      <c r="I15" s="279"/>
      <c r="J15" s="280"/>
      <c r="K15" s="220"/>
      <c r="L15" s="240"/>
    </row>
    <row r="16" spans="1:12" ht="16.350000000000001" customHeight="1">
      <c r="B16" s="803" t="s">
        <v>154</v>
      </c>
      <c r="C16" s="804"/>
      <c r="D16" s="804"/>
      <c r="E16" s="805"/>
      <c r="F16" s="220"/>
      <c r="G16" s="226"/>
      <c r="H16" s="282"/>
      <c r="I16" s="279"/>
      <c r="J16" s="280"/>
      <c r="K16" s="220"/>
      <c r="L16" s="240"/>
    </row>
    <row r="17" spans="1:14" ht="16.350000000000001" customHeight="1">
      <c r="B17" s="283" t="s">
        <v>171</v>
      </c>
      <c r="C17" s="244"/>
      <c r="D17" s="244"/>
      <c r="E17" s="284"/>
      <c r="F17" s="226"/>
      <c r="G17" s="226"/>
      <c r="H17" s="278"/>
      <c r="I17" s="279"/>
      <c r="J17" s="280"/>
      <c r="K17" s="220"/>
      <c r="L17" s="240"/>
    </row>
    <row r="18" spans="1:14" ht="16.350000000000001" customHeight="1">
      <c r="B18" s="765" t="s">
        <v>173</v>
      </c>
      <c r="C18" s="766"/>
      <c r="D18" s="766"/>
      <c r="E18" s="767"/>
      <c r="F18" s="220"/>
      <c r="G18" s="226"/>
      <c r="H18" s="278"/>
      <c r="I18" s="279"/>
      <c r="J18" s="280"/>
      <c r="K18" s="220"/>
      <c r="L18" s="240"/>
    </row>
    <row r="19" spans="1:14" ht="16.350000000000001" customHeight="1">
      <c r="B19" s="283" t="s">
        <v>182</v>
      </c>
      <c r="C19" s="244"/>
      <c r="D19" s="244"/>
      <c r="E19" s="284"/>
      <c r="F19" s="226"/>
      <c r="G19" s="226"/>
      <c r="H19" s="800"/>
      <c r="I19" s="801"/>
      <c r="J19" s="802"/>
      <c r="K19" s="220"/>
      <c r="L19" s="240"/>
    </row>
    <row r="20" spans="1:14" ht="16.350000000000001" customHeight="1">
      <c r="B20" s="283" t="s">
        <v>183</v>
      </c>
      <c r="C20" s="244"/>
      <c r="D20" s="244"/>
      <c r="E20" s="284"/>
      <c r="F20" s="226"/>
      <c r="G20" s="226"/>
      <c r="H20" s="800"/>
      <c r="I20" s="801"/>
      <c r="J20" s="802"/>
      <c r="K20" s="220"/>
      <c r="L20" s="240"/>
    </row>
    <row r="21" spans="1:14" ht="16.350000000000001" customHeight="1">
      <c r="B21" s="283" t="s">
        <v>184</v>
      </c>
      <c r="C21" s="244"/>
      <c r="D21" s="244"/>
      <c r="E21" s="284"/>
      <c r="F21" s="226"/>
      <c r="G21" s="226"/>
      <c r="H21" s="278"/>
      <c r="I21" s="279"/>
      <c r="J21" s="280"/>
      <c r="K21" s="220"/>
      <c r="L21" s="240"/>
    </row>
    <row r="22" spans="1:14" ht="16.350000000000001" customHeight="1" thickBot="1">
      <c r="B22" s="806" t="s">
        <v>150</v>
      </c>
      <c r="C22" s="807"/>
      <c r="D22" s="807"/>
      <c r="E22" s="808"/>
      <c r="F22" s="226"/>
      <c r="G22" s="226"/>
      <c r="H22" s="800"/>
      <c r="I22" s="801"/>
      <c r="J22" s="802"/>
      <c r="K22" s="220"/>
      <c r="L22" s="240"/>
    </row>
    <row r="23" spans="1:14" ht="30" customHeight="1" thickBot="1">
      <c r="B23" s="257" t="s">
        <v>185</v>
      </c>
      <c r="C23" s="258"/>
      <c r="D23" s="258"/>
      <c r="E23" s="259"/>
      <c r="F23" s="260"/>
      <c r="G23" s="260"/>
      <c r="H23" s="783"/>
      <c r="I23" s="784"/>
      <c r="J23" s="785"/>
      <c r="K23" s="789" t="s">
        <v>186</v>
      </c>
      <c r="L23" s="790"/>
    </row>
    <row r="24" spans="1:14" s="209" customFormat="1" ht="12.95" customHeight="1">
      <c r="B24" s="261" t="s">
        <v>187</v>
      </c>
      <c r="C24" s="261"/>
      <c r="D24" s="261"/>
      <c r="E24" s="261"/>
      <c r="F24" s="261"/>
      <c r="G24" s="261"/>
      <c r="H24" s="261"/>
      <c r="I24" s="261"/>
      <c r="J24" s="261"/>
      <c r="K24" s="261"/>
      <c r="L24" s="261"/>
      <c r="M24" s="261"/>
      <c r="N24" s="261"/>
    </row>
    <row r="25" spans="1:14" ht="9" customHeight="1">
      <c r="B25" s="196"/>
      <c r="C25" s="196"/>
      <c r="D25" s="196"/>
      <c r="E25" s="196"/>
      <c r="F25" s="196"/>
      <c r="G25" s="194"/>
      <c r="H25" s="194"/>
      <c r="I25" s="194"/>
      <c r="J25" s="194"/>
      <c r="K25" s="194"/>
    </row>
    <row r="26" spans="1:14" ht="16.350000000000001" customHeight="1">
      <c r="A26" s="177" t="s">
        <v>188</v>
      </c>
      <c r="G26" s="206"/>
      <c r="H26" s="206"/>
      <c r="J26" s="206"/>
    </row>
    <row r="27" spans="1:14" ht="16.350000000000001" customHeight="1">
      <c r="B27" s="791" t="s">
        <v>189</v>
      </c>
      <c r="C27" s="792"/>
      <c r="D27" s="182" t="s">
        <v>190</v>
      </c>
      <c r="E27" s="182" t="s">
        <v>191</v>
      </c>
      <c r="F27" s="182" t="s">
        <v>192</v>
      </c>
      <c r="G27" s="262" t="s">
        <v>193</v>
      </c>
      <c r="H27" s="262" t="s">
        <v>194</v>
      </c>
      <c r="I27" s="262" t="s">
        <v>195</v>
      </c>
      <c r="J27" s="182" t="s">
        <v>196</v>
      </c>
      <c r="K27" s="201"/>
      <c r="L27" s="196"/>
    </row>
    <row r="28" spans="1:14" ht="16.350000000000001" customHeight="1">
      <c r="B28" s="796" t="s">
        <v>197</v>
      </c>
      <c r="C28" s="797"/>
      <c r="D28" s="264" t="s">
        <v>197</v>
      </c>
      <c r="E28" s="264" t="s">
        <v>197</v>
      </c>
      <c r="F28" s="264" t="s">
        <v>197</v>
      </c>
      <c r="G28" s="265" t="s">
        <v>197</v>
      </c>
      <c r="H28" s="265" t="s">
        <v>197</v>
      </c>
      <c r="I28" s="265" t="s">
        <v>197</v>
      </c>
      <c r="J28" s="266"/>
      <c r="K28" s="201"/>
      <c r="L28" s="267"/>
    </row>
    <row r="29" spans="1:14" ht="9.75" customHeight="1"/>
    <row r="30" spans="1:14" ht="16.350000000000001" customHeight="1">
      <c r="A30" s="177" t="s">
        <v>219</v>
      </c>
      <c r="F30" s="207"/>
      <c r="G30" s="207"/>
      <c r="H30" s="177" t="s">
        <v>199</v>
      </c>
      <c r="I30" s="177"/>
    </row>
    <row r="31" spans="1:14" ht="16.350000000000001" customHeight="1">
      <c r="B31" s="793" t="s">
        <v>200</v>
      </c>
      <c r="C31" s="794"/>
      <c r="D31" s="191" t="s">
        <v>201</v>
      </c>
      <c r="E31" s="191" t="s">
        <v>202</v>
      </c>
      <c r="F31" s="191" t="s">
        <v>203</v>
      </c>
      <c r="G31" s="268"/>
      <c r="H31" s="434" t="s">
        <v>204</v>
      </c>
      <c r="I31" s="434"/>
      <c r="J31" s="191" t="s">
        <v>205</v>
      </c>
      <c r="K31" s="191" t="s">
        <v>206</v>
      </c>
    </row>
    <row r="32" spans="1:14" ht="16.350000000000001" customHeight="1">
      <c r="B32" s="793" t="s">
        <v>207</v>
      </c>
      <c r="C32" s="794"/>
      <c r="D32" s="199"/>
      <c r="E32" s="199"/>
      <c r="F32" s="199"/>
      <c r="G32" s="201"/>
      <c r="H32" s="795"/>
      <c r="I32" s="795"/>
      <c r="J32" s="270"/>
      <c r="K32" s="264" t="s">
        <v>197</v>
      </c>
    </row>
    <row r="33" spans="2:11" ht="16.350000000000001" customHeight="1">
      <c r="B33" s="793" t="s">
        <v>208</v>
      </c>
      <c r="C33" s="794"/>
      <c r="D33" s="199"/>
      <c r="E33" s="199"/>
      <c r="F33" s="199"/>
      <c r="G33" s="201"/>
      <c r="H33" s="795"/>
      <c r="I33" s="795"/>
      <c r="J33" s="270"/>
      <c r="K33" s="264" t="s">
        <v>197</v>
      </c>
    </row>
    <row r="34" spans="2:11" ht="16.350000000000001" customHeight="1">
      <c r="B34" s="793" t="s">
        <v>209</v>
      </c>
      <c r="C34" s="794"/>
      <c r="D34" s="199"/>
      <c r="E34" s="199"/>
      <c r="F34" s="199"/>
      <c r="G34" s="201"/>
      <c r="H34" s="795"/>
      <c r="I34" s="795"/>
      <c r="J34" s="270"/>
      <c r="K34" s="264" t="s">
        <v>197</v>
      </c>
    </row>
    <row r="35" spans="2:11" ht="16.350000000000001" customHeight="1">
      <c r="B35" s="793" t="s">
        <v>210</v>
      </c>
      <c r="C35" s="794"/>
      <c r="D35" s="199"/>
      <c r="E35" s="199"/>
      <c r="F35" s="199"/>
      <c r="G35" s="201"/>
      <c r="H35" s="795"/>
      <c r="I35" s="795"/>
      <c r="J35" s="270"/>
      <c r="K35" s="264" t="s">
        <v>197</v>
      </c>
    </row>
    <row r="36" spans="2:11" ht="16.350000000000001" customHeight="1">
      <c r="B36" s="793" t="s">
        <v>211</v>
      </c>
      <c r="C36" s="794"/>
      <c r="D36" s="199"/>
      <c r="E36" s="199"/>
      <c r="F36" s="199"/>
      <c r="G36" s="201"/>
      <c r="H36" s="795"/>
      <c r="I36" s="795"/>
      <c r="J36" s="270"/>
      <c r="K36" s="264" t="s">
        <v>197</v>
      </c>
    </row>
    <row r="37" spans="2:11" ht="15.75" customHeight="1">
      <c r="B37" s="190" t="s">
        <v>212</v>
      </c>
    </row>
    <row r="38" spans="2:11" ht="15.75" customHeight="1"/>
    <row r="39" spans="2:11" ht="15.75" customHeight="1">
      <c r="E39" s="190" t="s">
        <v>213</v>
      </c>
      <c r="F39" s="190" t="s">
        <v>214</v>
      </c>
      <c r="J39" s="271" t="s">
        <v>213</v>
      </c>
    </row>
    <row r="40" spans="2:11" ht="15.75" customHeight="1">
      <c r="E40" s="190" t="s">
        <v>267</v>
      </c>
      <c r="F40" s="190" t="s">
        <v>213</v>
      </c>
      <c r="J40" s="190" t="s">
        <v>267</v>
      </c>
    </row>
    <row r="41" spans="2:11" ht="15.75" customHeight="1">
      <c r="E41" s="190" t="s">
        <v>268</v>
      </c>
      <c r="J41" s="190" t="s">
        <v>268</v>
      </c>
    </row>
    <row r="42" spans="2:11">
      <c r="E42" s="190" t="s">
        <v>265</v>
      </c>
      <c r="J42" s="190" t="s">
        <v>265</v>
      </c>
    </row>
    <row r="43" spans="2:11">
      <c r="E43" s="190" t="s">
        <v>269</v>
      </c>
      <c r="J43" s="190" t="s">
        <v>269</v>
      </c>
    </row>
    <row r="44" spans="2:11">
      <c r="E44" s="190" t="s">
        <v>270</v>
      </c>
      <c r="J44" s="190" t="s">
        <v>270</v>
      </c>
    </row>
    <row r="45" spans="2:11">
      <c r="J45" s="190" t="s">
        <v>271</v>
      </c>
    </row>
    <row r="46" spans="2:11">
      <c r="E46" s="190" t="s">
        <v>213</v>
      </c>
      <c r="J46" s="190" t="s">
        <v>273</v>
      </c>
    </row>
    <row r="47" spans="2:11">
      <c r="E47" s="190" t="s">
        <v>261</v>
      </c>
      <c r="J47" s="190" t="s">
        <v>274</v>
      </c>
    </row>
    <row r="48" spans="2:11">
      <c r="E48" s="190" t="s">
        <v>262</v>
      </c>
      <c r="J48" s="190" t="s">
        <v>275</v>
      </c>
    </row>
    <row r="49" spans="5:10">
      <c r="E49" s="190" t="s">
        <v>263</v>
      </c>
      <c r="J49" s="190" t="s">
        <v>276</v>
      </c>
    </row>
    <row r="50" spans="5:10">
      <c r="E50" s="190" t="s">
        <v>264</v>
      </c>
      <c r="J50" s="190" t="s">
        <v>277</v>
      </c>
    </row>
    <row r="51" spans="5:10">
      <c r="E51" s="190" t="s">
        <v>265</v>
      </c>
      <c r="J51" s="190" t="s">
        <v>278</v>
      </c>
    </row>
    <row r="52" spans="5:10">
      <c r="E52" s="190" t="s">
        <v>266</v>
      </c>
      <c r="J52" s="356">
        <v>13</v>
      </c>
    </row>
    <row r="53" spans="5:10">
      <c r="J53" s="356">
        <v>14</v>
      </c>
    </row>
  </sheetData>
  <mergeCells count="34">
    <mergeCell ref="B34:C34"/>
    <mergeCell ref="H34:I34"/>
    <mergeCell ref="B35:C35"/>
    <mergeCell ref="H35:I35"/>
    <mergeCell ref="B36:C36"/>
    <mergeCell ref="H36:I36"/>
    <mergeCell ref="B33:C33"/>
    <mergeCell ref="H33:I33"/>
    <mergeCell ref="H20:J20"/>
    <mergeCell ref="B22:E22"/>
    <mergeCell ref="H22:J22"/>
    <mergeCell ref="H23:J23"/>
    <mergeCell ref="B28:C28"/>
    <mergeCell ref="B31:C31"/>
    <mergeCell ref="H31:I31"/>
    <mergeCell ref="B32:C32"/>
    <mergeCell ref="H32:I32"/>
    <mergeCell ref="K23:L23"/>
    <mergeCell ref="B27:C27"/>
    <mergeCell ref="H11:J11"/>
    <mergeCell ref="B14:E14"/>
    <mergeCell ref="B15:E15"/>
    <mergeCell ref="B16:E16"/>
    <mergeCell ref="B18:E18"/>
    <mergeCell ref="H19:J19"/>
    <mergeCell ref="B10:E10"/>
    <mergeCell ref="H10:J10"/>
    <mergeCell ref="K1:L1"/>
    <mergeCell ref="K3:L3"/>
    <mergeCell ref="H4:J5"/>
    <mergeCell ref="B9:D9"/>
    <mergeCell ref="H9:J9"/>
    <mergeCell ref="H7:J7"/>
    <mergeCell ref="H8:J8"/>
  </mergeCells>
  <phoneticPr fontId="3"/>
  <dataValidations disablePrompts="1" count="6">
    <dataValidation type="list" allowBlank="1" showInputMessage="1" showErrorMessage="1" sqref="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xr:uid="{00000000-0002-0000-0500-000000000000}">
      <formula1>$J$39:$J$45</formula1>
    </dataValidation>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00000000-0002-0000-0500-000001000000}">
      <formula1>$J$44:$J$51</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00000000-0002-0000-0500-000002000000}">
      <formula1>$E$39:$E$41</formula1>
    </dataValidation>
    <dataValidation type="list" allowBlank="1" showInputMessage="1" showErrorMessage="1" sqref="WVR98304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xr:uid="{00000000-0002-0000-0500-000003000000}">
      <formula1>"算定なし,Ⅰ型,Ⅱ型,区分なし"</formula1>
    </dataValidation>
    <dataValidation type="list" allowBlank="1" showInputMessage="1" showErrorMessage="1"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xr:uid="{00000000-0002-0000-0500-000004000000}">
      <formula1>$E$46:$E$52</formula1>
    </dataValidation>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J33:J36 JF33:JF36 TB33:TB36 ACX33:ACX36 AMT33:AMT36 AWP33:AWP36 BGL33:BGL36 BQH33:BQH36 CAD33:CAD36 CJZ33:CJZ36 CTV33:CTV36 DDR33:DDR36 DNN33:DNN36 DXJ33:DXJ36 EHF33:EHF36 ERB33:ERB36 FAX33:FAX36 FKT33:FKT36 FUP33:FUP36 GEL33:GEL36 GOH33:GOH36 GYD33:GYD36 HHZ33:HHZ36 HRV33:HRV36 IBR33:IBR36 ILN33:ILN36 IVJ33:IVJ36 JFF33:JFF36 JPB33:JPB36 JYX33:JYX36 KIT33:KIT36 KSP33:KSP36 LCL33:LCL36 LMH33:LMH36 LWD33:LWD36 MFZ33:MFZ36 MPV33:MPV36 MZR33:MZR36 NJN33:NJN36 NTJ33:NTJ36 ODF33:ODF36 ONB33:ONB36 OWX33:OWX36 PGT33:PGT36 PQP33:PQP36 QAL33:QAL36 QKH33:QKH36 QUD33:QUD36 RDZ33:RDZ36 RNV33:RNV36 RXR33:RXR36 SHN33:SHN36 SRJ33:SRJ36 TBF33:TBF36 TLB33:TLB36 TUX33:TUX36 UET33:UET36 UOP33:UOP36 UYL33:UYL36 VIH33:VIH36 VSD33:VSD36 WBZ33:WBZ36 WLV33:WLV36 WVR33:WVR36 J65569:J65572 JF65569:JF65572 TB65569:TB65572 ACX65569:ACX65572 AMT65569:AMT65572 AWP65569:AWP65572 BGL65569:BGL65572 BQH65569:BQH65572 CAD65569:CAD65572 CJZ65569:CJZ65572 CTV65569:CTV65572 DDR65569:DDR65572 DNN65569:DNN65572 DXJ65569:DXJ65572 EHF65569:EHF65572 ERB65569:ERB65572 FAX65569:FAX65572 FKT65569:FKT65572 FUP65569:FUP65572 GEL65569:GEL65572 GOH65569:GOH65572 GYD65569:GYD65572 HHZ65569:HHZ65572 HRV65569:HRV65572 IBR65569:IBR65572 ILN65569:ILN65572 IVJ65569:IVJ65572 JFF65569:JFF65572 JPB65569:JPB65572 JYX65569:JYX65572 KIT65569:KIT65572 KSP65569:KSP65572 LCL65569:LCL65572 LMH65569:LMH65572 LWD65569:LWD65572 MFZ65569:MFZ65572 MPV65569:MPV65572 MZR65569:MZR65572 NJN65569:NJN65572 NTJ65569:NTJ65572 ODF65569:ODF65572 ONB65569:ONB65572 OWX65569:OWX65572 PGT65569:PGT65572 PQP65569:PQP65572 QAL65569:QAL65572 QKH65569:QKH65572 QUD65569:QUD65572 RDZ65569:RDZ65572 RNV65569:RNV65572 RXR65569:RXR65572 SHN65569:SHN65572 SRJ65569:SRJ65572 TBF65569:TBF65572 TLB65569:TLB65572 TUX65569:TUX65572 UET65569:UET65572 UOP65569:UOP65572 UYL65569:UYL65572 VIH65569:VIH65572 VSD65569:VSD65572 WBZ65569:WBZ65572 WLV65569:WLV65572 WVR65569:WVR65572 J131105:J131108 JF131105:JF131108 TB131105:TB131108 ACX131105:ACX131108 AMT131105:AMT131108 AWP131105:AWP131108 BGL131105:BGL131108 BQH131105:BQH131108 CAD131105:CAD131108 CJZ131105:CJZ131108 CTV131105:CTV131108 DDR131105:DDR131108 DNN131105:DNN131108 DXJ131105:DXJ131108 EHF131105:EHF131108 ERB131105:ERB131108 FAX131105:FAX131108 FKT131105:FKT131108 FUP131105:FUP131108 GEL131105:GEL131108 GOH131105:GOH131108 GYD131105:GYD131108 HHZ131105:HHZ131108 HRV131105:HRV131108 IBR131105:IBR131108 ILN131105:ILN131108 IVJ131105:IVJ131108 JFF131105:JFF131108 JPB131105:JPB131108 JYX131105:JYX131108 KIT131105:KIT131108 KSP131105:KSP131108 LCL131105:LCL131108 LMH131105:LMH131108 LWD131105:LWD131108 MFZ131105:MFZ131108 MPV131105:MPV131108 MZR131105:MZR131108 NJN131105:NJN131108 NTJ131105:NTJ131108 ODF131105:ODF131108 ONB131105:ONB131108 OWX131105:OWX131108 PGT131105:PGT131108 PQP131105:PQP131108 QAL131105:QAL131108 QKH131105:QKH131108 QUD131105:QUD131108 RDZ131105:RDZ131108 RNV131105:RNV131108 RXR131105:RXR131108 SHN131105:SHN131108 SRJ131105:SRJ131108 TBF131105:TBF131108 TLB131105:TLB131108 TUX131105:TUX131108 UET131105:UET131108 UOP131105:UOP131108 UYL131105:UYL131108 VIH131105:VIH131108 VSD131105:VSD131108 WBZ131105:WBZ131108 WLV131105:WLV131108 WVR131105:WVR131108 J196641:J196644 JF196641:JF196644 TB196641:TB196644 ACX196641:ACX196644 AMT196641:AMT196644 AWP196641:AWP196644 BGL196641:BGL196644 BQH196641:BQH196644 CAD196641:CAD196644 CJZ196641:CJZ196644 CTV196641:CTV196644 DDR196641:DDR196644 DNN196641:DNN196644 DXJ196641:DXJ196644 EHF196641:EHF196644 ERB196641:ERB196644 FAX196641:FAX196644 FKT196641:FKT196644 FUP196641:FUP196644 GEL196641:GEL196644 GOH196641:GOH196644 GYD196641:GYD196644 HHZ196641:HHZ196644 HRV196641:HRV196644 IBR196641:IBR196644 ILN196641:ILN196644 IVJ196641:IVJ196644 JFF196641:JFF196644 JPB196641:JPB196644 JYX196641:JYX196644 KIT196641:KIT196644 KSP196641:KSP196644 LCL196641:LCL196644 LMH196641:LMH196644 LWD196641:LWD196644 MFZ196641:MFZ196644 MPV196641:MPV196644 MZR196641:MZR196644 NJN196641:NJN196644 NTJ196641:NTJ196644 ODF196641:ODF196644 ONB196641:ONB196644 OWX196641:OWX196644 PGT196641:PGT196644 PQP196641:PQP196644 QAL196641:QAL196644 QKH196641:QKH196644 QUD196641:QUD196644 RDZ196641:RDZ196644 RNV196641:RNV196644 RXR196641:RXR196644 SHN196641:SHN196644 SRJ196641:SRJ196644 TBF196641:TBF196644 TLB196641:TLB196644 TUX196641:TUX196644 UET196641:UET196644 UOP196641:UOP196644 UYL196641:UYL196644 VIH196641:VIH196644 VSD196641:VSD196644 WBZ196641:WBZ196644 WLV196641:WLV196644 WVR196641:WVR196644 J262177:J262180 JF262177:JF262180 TB262177:TB262180 ACX262177:ACX262180 AMT262177:AMT262180 AWP262177:AWP262180 BGL262177:BGL262180 BQH262177:BQH262180 CAD262177:CAD262180 CJZ262177:CJZ262180 CTV262177:CTV262180 DDR262177:DDR262180 DNN262177:DNN262180 DXJ262177:DXJ262180 EHF262177:EHF262180 ERB262177:ERB262180 FAX262177:FAX262180 FKT262177:FKT262180 FUP262177:FUP262180 GEL262177:GEL262180 GOH262177:GOH262180 GYD262177:GYD262180 HHZ262177:HHZ262180 HRV262177:HRV262180 IBR262177:IBR262180 ILN262177:ILN262180 IVJ262177:IVJ262180 JFF262177:JFF262180 JPB262177:JPB262180 JYX262177:JYX262180 KIT262177:KIT262180 KSP262177:KSP262180 LCL262177:LCL262180 LMH262177:LMH262180 LWD262177:LWD262180 MFZ262177:MFZ262180 MPV262177:MPV262180 MZR262177:MZR262180 NJN262177:NJN262180 NTJ262177:NTJ262180 ODF262177:ODF262180 ONB262177:ONB262180 OWX262177:OWX262180 PGT262177:PGT262180 PQP262177:PQP262180 QAL262177:QAL262180 QKH262177:QKH262180 QUD262177:QUD262180 RDZ262177:RDZ262180 RNV262177:RNV262180 RXR262177:RXR262180 SHN262177:SHN262180 SRJ262177:SRJ262180 TBF262177:TBF262180 TLB262177:TLB262180 TUX262177:TUX262180 UET262177:UET262180 UOP262177:UOP262180 UYL262177:UYL262180 VIH262177:VIH262180 VSD262177:VSD262180 WBZ262177:WBZ262180 WLV262177:WLV262180 WVR262177:WVR262180 J327713:J327716 JF327713:JF327716 TB327713:TB327716 ACX327713:ACX327716 AMT327713:AMT327716 AWP327713:AWP327716 BGL327713:BGL327716 BQH327713:BQH327716 CAD327713:CAD327716 CJZ327713:CJZ327716 CTV327713:CTV327716 DDR327713:DDR327716 DNN327713:DNN327716 DXJ327713:DXJ327716 EHF327713:EHF327716 ERB327713:ERB327716 FAX327713:FAX327716 FKT327713:FKT327716 FUP327713:FUP327716 GEL327713:GEL327716 GOH327713:GOH327716 GYD327713:GYD327716 HHZ327713:HHZ327716 HRV327713:HRV327716 IBR327713:IBR327716 ILN327713:ILN327716 IVJ327713:IVJ327716 JFF327713:JFF327716 JPB327713:JPB327716 JYX327713:JYX327716 KIT327713:KIT327716 KSP327713:KSP327716 LCL327713:LCL327716 LMH327713:LMH327716 LWD327713:LWD327716 MFZ327713:MFZ327716 MPV327713:MPV327716 MZR327713:MZR327716 NJN327713:NJN327716 NTJ327713:NTJ327716 ODF327713:ODF327716 ONB327713:ONB327716 OWX327713:OWX327716 PGT327713:PGT327716 PQP327713:PQP327716 QAL327713:QAL327716 QKH327713:QKH327716 QUD327713:QUD327716 RDZ327713:RDZ327716 RNV327713:RNV327716 RXR327713:RXR327716 SHN327713:SHN327716 SRJ327713:SRJ327716 TBF327713:TBF327716 TLB327713:TLB327716 TUX327713:TUX327716 UET327713:UET327716 UOP327713:UOP327716 UYL327713:UYL327716 VIH327713:VIH327716 VSD327713:VSD327716 WBZ327713:WBZ327716 WLV327713:WLV327716 WVR327713:WVR327716 J393249:J393252 JF393249:JF393252 TB393249:TB393252 ACX393249:ACX393252 AMT393249:AMT393252 AWP393249:AWP393252 BGL393249:BGL393252 BQH393249:BQH393252 CAD393249:CAD393252 CJZ393249:CJZ393252 CTV393249:CTV393252 DDR393249:DDR393252 DNN393249:DNN393252 DXJ393249:DXJ393252 EHF393249:EHF393252 ERB393249:ERB393252 FAX393249:FAX393252 FKT393249:FKT393252 FUP393249:FUP393252 GEL393249:GEL393252 GOH393249:GOH393252 GYD393249:GYD393252 HHZ393249:HHZ393252 HRV393249:HRV393252 IBR393249:IBR393252 ILN393249:ILN393252 IVJ393249:IVJ393252 JFF393249:JFF393252 JPB393249:JPB393252 JYX393249:JYX393252 KIT393249:KIT393252 KSP393249:KSP393252 LCL393249:LCL393252 LMH393249:LMH393252 LWD393249:LWD393252 MFZ393249:MFZ393252 MPV393249:MPV393252 MZR393249:MZR393252 NJN393249:NJN393252 NTJ393249:NTJ393252 ODF393249:ODF393252 ONB393249:ONB393252 OWX393249:OWX393252 PGT393249:PGT393252 PQP393249:PQP393252 QAL393249:QAL393252 QKH393249:QKH393252 QUD393249:QUD393252 RDZ393249:RDZ393252 RNV393249:RNV393252 RXR393249:RXR393252 SHN393249:SHN393252 SRJ393249:SRJ393252 TBF393249:TBF393252 TLB393249:TLB393252 TUX393249:TUX393252 UET393249:UET393252 UOP393249:UOP393252 UYL393249:UYL393252 VIH393249:VIH393252 VSD393249:VSD393252 WBZ393249:WBZ393252 WLV393249:WLV393252 WVR393249:WVR393252 J458785:J458788 JF458785:JF458788 TB458785:TB458788 ACX458785:ACX458788 AMT458785:AMT458788 AWP458785:AWP458788 BGL458785:BGL458788 BQH458785:BQH458788 CAD458785:CAD458788 CJZ458785:CJZ458788 CTV458785:CTV458788 DDR458785:DDR458788 DNN458785:DNN458788 DXJ458785:DXJ458788 EHF458785:EHF458788 ERB458785:ERB458788 FAX458785:FAX458788 FKT458785:FKT458788 FUP458785:FUP458788 GEL458785:GEL458788 GOH458785:GOH458788 GYD458785:GYD458788 HHZ458785:HHZ458788 HRV458785:HRV458788 IBR458785:IBR458788 ILN458785:ILN458788 IVJ458785:IVJ458788 JFF458785:JFF458788 JPB458785:JPB458788 JYX458785:JYX458788 KIT458785:KIT458788 KSP458785:KSP458788 LCL458785:LCL458788 LMH458785:LMH458788 LWD458785:LWD458788 MFZ458785:MFZ458788 MPV458785:MPV458788 MZR458785:MZR458788 NJN458785:NJN458788 NTJ458785:NTJ458788 ODF458785:ODF458788 ONB458785:ONB458788 OWX458785:OWX458788 PGT458785:PGT458788 PQP458785:PQP458788 QAL458785:QAL458788 QKH458785:QKH458788 QUD458785:QUD458788 RDZ458785:RDZ458788 RNV458785:RNV458788 RXR458785:RXR458788 SHN458785:SHN458788 SRJ458785:SRJ458788 TBF458785:TBF458788 TLB458785:TLB458788 TUX458785:TUX458788 UET458785:UET458788 UOP458785:UOP458788 UYL458785:UYL458788 VIH458785:VIH458788 VSD458785:VSD458788 WBZ458785:WBZ458788 WLV458785:WLV458788 WVR458785:WVR458788 J524321:J524324 JF524321:JF524324 TB524321:TB524324 ACX524321:ACX524324 AMT524321:AMT524324 AWP524321:AWP524324 BGL524321:BGL524324 BQH524321:BQH524324 CAD524321:CAD524324 CJZ524321:CJZ524324 CTV524321:CTV524324 DDR524321:DDR524324 DNN524321:DNN524324 DXJ524321:DXJ524324 EHF524321:EHF524324 ERB524321:ERB524324 FAX524321:FAX524324 FKT524321:FKT524324 FUP524321:FUP524324 GEL524321:GEL524324 GOH524321:GOH524324 GYD524321:GYD524324 HHZ524321:HHZ524324 HRV524321:HRV524324 IBR524321:IBR524324 ILN524321:ILN524324 IVJ524321:IVJ524324 JFF524321:JFF524324 JPB524321:JPB524324 JYX524321:JYX524324 KIT524321:KIT524324 KSP524321:KSP524324 LCL524321:LCL524324 LMH524321:LMH524324 LWD524321:LWD524324 MFZ524321:MFZ524324 MPV524321:MPV524324 MZR524321:MZR524324 NJN524321:NJN524324 NTJ524321:NTJ524324 ODF524321:ODF524324 ONB524321:ONB524324 OWX524321:OWX524324 PGT524321:PGT524324 PQP524321:PQP524324 QAL524321:QAL524324 QKH524321:QKH524324 QUD524321:QUD524324 RDZ524321:RDZ524324 RNV524321:RNV524324 RXR524321:RXR524324 SHN524321:SHN524324 SRJ524321:SRJ524324 TBF524321:TBF524324 TLB524321:TLB524324 TUX524321:TUX524324 UET524321:UET524324 UOP524321:UOP524324 UYL524321:UYL524324 VIH524321:VIH524324 VSD524321:VSD524324 WBZ524321:WBZ524324 WLV524321:WLV524324 WVR524321:WVR524324 J589857:J589860 JF589857:JF589860 TB589857:TB589860 ACX589857:ACX589860 AMT589857:AMT589860 AWP589857:AWP589860 BGL589857:BGL589860 BQH589857:BQH589860 CAD589857:CAD589860 CJZ589857:CJZ589860 CTV589857:CTV589860 DDR589857:DDR589860 DNN589857:DNN589860 DXJ589857:DXJ589860 EHF589857:EHF589860 ERB589857:ERB589860 FAX589857:FAX589860 FKT589857:FKT589860 FUP589857:FUP589860 GEL589857:GEL589860 GOH589857:GOH589860 GYD589857:GYD589860 HHZ589857:HHZ589860 HRV589857:HRV589860 IBR589857:IBR589860 ILN589857:ILN589860 IVJ589857:IVJ589860 JFF589857:JFF589860 JPB589857:JPB589860 JYX589857:JYX589860 KIT589857:KIT589860 KSP589857:KSP589860 LCL589857:LCL589860 LMH589857:LMH589860 LWD589857:LWD589860 MFZ589857:MFZ589860 MPV589857:MPV589860 MZR589857:MZR589860 NJN589857:NJN589860 NTJ589857:NTJ589860 ODF589857:ODF589860 ONB589857:ONB589860 OWX589857:OWX589860 PGT589857:PGT589860 PQP589857:PQP589860 QAL589857:QAL589860 QKH589857:QKH589860 QUD589857:QUD589860 RDZ589857:RDZ589860 RNV589857:RNV589860 RXR589857:RXR589860 SHN589857:SHN589860 SRJ589857:SRJ589860 TBF589857:TBF589860 TLB589857:TLB589860 TUX589857:TUX589860 UET589857:UET589860 UOP589857:UOP589860 UYL589857:UYL589860 VIH589857:VIH589860 VSD589857:VSD589860 WBZ589857:WBZ589860 WLV589857:WLV589860 WVR589857:WVR589860 J655393:J655396 JF655393:JF655396 TB655393:TB655396 ACX655393:ACX655396 AMT655393:AMT655396 AWP655393:AWP655396 BGL655393:BGL655396 BQH655393:BQH655396 CAD655393:CAD655396 CJZ655393:CJZ655396 CTV655393:CTV655396 DDR655393:DDR655396 DNN655393:DNN655396 DXJ655393:DXJ655396 EHF655393:EHF655396 ERB655393:ERB655396 FAX655393:FAX655396 FKT655393:FKT655396 FUP655393:FUP655396 GEL655393:GEL655396 GOH655393:GOH655396 GYD655393:GYD655396 HHZ655393:HHZ655396 HRV655393:HRV655396 IBR655393:IBR655396 ILN655393:ILN655396 IVJ655393:IVJ655396 JFF655393:JFF655396 JPB655393:JPB655396 JYX655393:JYX655396 KIT655393:KIT655396 KSP655393:KSP655396 LCL655393:LCL655396 LMH655393:LMH655396 LWD655393:LWD655396 MFZ655393:MFZ655396 MPV655393:MPV655396 MZR655393:MZR655396 NJN655393:NJN655396 NTJ655393:NTJ655396 ODF655393:ODF655396 ONB655393:ONB655396 OWX655393:OWX655396 PGT655393:PGT655396 PQP655393:PQP655396 QAL655393:QAL655396 QKH655393:QKH655396 QUD655393:QUD655396 RDZ655393:RDZ655396 RNV655393:RNV655396 RXR655393:RXR655396 SHN655393:SHN655396 SRJ655393:SRJ655396 TBF655393:TBF655396 TLB655393:TLB655396 TUX655393:TUX655396 UET655393:UET655396 UOP655393:UOP655396 UYL655393:UYL655396 VIH655393:VIH655396 VSD655393:VSD655396 WBZ655393:WBZ655396 WLV655393:WLV655396 WVR655393:WVR655396 J720929:J720932 JF720929:JF720932 TB720929:TB720932 ACX720929:ACX720932 AMT720929:AMT720932 AWP720929:AWP720932 BGL720929:BGL720932 BQH720929:BQH720932 CAD720929:CAD720932 CJZ720929:CJZ720932 CTV720929:CTV720932 DDR720929:DDR720932 DNN720929:DNN720932 DXJ720929:DXJ720932 EHF720929:EHF720932 ERB720929:ERB720932 FAX720929:FAX720932 FKT720929:FKT720932 FUP720929:FUP720932 GEL720929:GEL720932 GOH720929:GOH720932 GYD720929:GYD720932 HHZ720929:HHZ720932 HRV720929:HRV720932 IBR720929:IBR720932 ILN720929:ILN720932 IVJ720929:IVJ720932 JFF720929:JFF720932 JPB720929:JPB720932 JYX720929:JYX720932 KIT720929:KIT720932 KSP720929:KSP720932 LCL720929:LCL720932 LMH720929:LMH720932 LWD720929:LWD720932 MFZ720929:MFZ720932 MPV720929:MPV720932 MZR720929:MZR720932 NJN720929:NJN720932 NTJ720929:NTJ720932 ODF720929:ODF720932 ONB720929:ONB720932 OWX720929:OWX720932 PGT720929:PGT720932 PQP720929:PQP720932 QAL720929:QAL720932 QKH720929:QKH720932 QUD720929:QUD720932 RDZ720929:RDZ720932 RNV720929:RNV720932 RXR720929:RXR720932 SHN720929:SHN720932 SRJ720929:SRJ720932 TBF720929:TBF720932 TLB720929:TLB720932 TUX720929:TUX720932 UET720929:UET720932 UOP720929:UOP720932 UYL720929:UYL720932 VIH720929:VIH720932 VSD720929:VSD720932 WBZ720929:WBZ720932 WLV720929:WLV720932 WVR720929:WVR720932 J786465:J786468 JF786465:JF786468 TB786465:TB786468 ACX786465:ACX786468 AMT786465:AMT786468 AWP786465:AWP786468 BGL786465:BGL786468 BQH786465:BQH786468 CAD786465:CAD786468 CJZ786465:CJZ786468 CTV786465:CTV786468 DDR786465:DDR786468 DNN786465:DNN786468 DXJ786465:DXJ786468 EHF786465:EHF786468 ERB786465:ERB786468 FAX786465:FAX786468 FKT786465:FKT786468 FUP786465:FUP786468 GEL786465:GEL786468 GOH786465:GOH786468 GYD786465:GYD786468 HHZ786465:HHZ786468 HRV786465:HRV786468 IBR786465:IBR786468 ILN786465:ILN786468 IVJ786465:IVJ786468 JFF786465:JFF786468 JPB786465:JPB786468 JYX786465:JYX786468 KIT786465:KIT786468 KSP786465:KSP786468 LCL786465:LCL786468 LMH786465:LMH786468 LWD786465:LWD786468 MFZ786465:MFZ786468 MPV786465:MPV786468 MZR786465:MZR786468 NJN786465:NJN786468 NTJ786465:NTJ786468 ODF786465:ODF786468 ONB786465:ONB786468 OWX786465:OWX786468 PGT786465:PGT786468 PQP786465:PQP786468 QAL786465:QAL786468 QKH786465:QKH786468 QUD786465:QUD786468 RDZ786465:RDZ786468 RNV786465:RNV786468 RXR786465:RXR786468 SHN786465:SHN786468 SRJ786465:SRJ786468 TBF786465:TBF786468 TLB786465:TLB786468 TUX786465:TUX786468 UET786465:UET786468 UOP786465:UOP786468 UYL786465:UYL786468 VIH786465:VIH786468 VSD786465:VSD786468 WBZ786465:WBZ786468 WLV786465:WLV786468 WVR786465:WVR786468 J852001:J852004 JF852001:JF852004 TB852001:TB852004 ACX852001:ACX852004 AMT852001:AMT852004 AWP852001:AWP852004 BGL852001:BGL852004 BQH852001:BQH852004 CAD852001:CAD852004 CJZ852001:CJZ852004 CTV852001:CTV852004 DDR852001:DDR852004 DNN852001:DNN852004 DXJ852001:DXJ852004 EHF852001:EHF852004 ERB852001:ERB852004 FAX852001:FAX852004 FKT852001:FKT852004 FUP852001:FUP852004 GEL852001:GEL852004 GOH852001:GOH852004 GYD852001:GYD852004 HHZ852001:HHZ852004 HRV852001:HRV852004 IBR852001:IBR852004 ILN852001:ILN852004 IVJ852001:IVJ852004 JFF852001:JFF852004 JPB852001:JPB852004 JYX852001:JYX852004 KIT852001:KIT852004 KSP852001:KSP852004 LCL852001:LCL852004 LMH852001:LMH852004 LWD852001:LWD852004 MFZ852001:MFZ852004 MPV852001:MPV852004 MZR852001:MZR852004 NJN852001:NJN852004 NTJ852001:NTJ852004 ODF852001:ODF852004 ONB852001:ONB852004 OWX852001:OWX852004 PGT852001:PGT852004 PQP852001:PQP852004 QAL852001:QAL852004 QKH852001:QKH852004 QUD852001:QUD852004 RDZ852001:RDZ852004 RNV852001:RNV852004 RXR852001:RXR852004 SHN852001:SHN852004 SRJ852001:SRJ852004 TBF852001:TBF852004 TLB852001:TLB852004 TUX852001:TUX852004 UET852001:UET852004 UOP852001:UOP852004 UYL852001:UYL852004 VIH852001:VIH852004 VSD852001:VSD852004 WBZ852001:WBZ852004 WLV852001:WLV852004 WVR852001:WVR852004 J917537:J917540 JF917537:JF917540 TB917537:TB917540 ACX917537:ACX917540 AMT917537:AMT917540 AWP917537:AWP917540 BGL917537:BGL917540 BQH917537:BQH917540 CAD917537:CAD917540 CJZ917537:CJZ917540 CTV917537:CTV917540 DDR917537:DDR917540 DNN917537:DNN917540 DXJ917537:DXJ917540 EHF917537:EHF917540 ERB917537:ERB917540 FAX917537:FAX917540 FKT917537:FKT917540 FUP917537:FUP917540 GEL917537:GEL917540 GOH917537:GOH917540 GYD917537:GYD917540 HHZ917537:HHZ917540 HRV917537:HRV917540 IBR917537:IBR917540 ILN917537:ILN917540 IVJ917537:IVJ917540 JFF917537:JFF917540 JPB917537:JPB917540 JYX917537:JYX917540 KIT917537:KIT917540 KSP917537:KSP917540 LCL917537:LCL917540 LMH917537:LMH917540 LWD917537:LWD917540 MFZ917537:MFZ917540 MPV917537:MPV917540 MZR917537:MZR917540 NJN917537:NJN917540 NTJ917537:NTJ917540 ODF917537:ODF917540 ONB917537:ONB917540 OWX917537:OWX917540 PGT917537:PGT917540 PQP917537:PQP917540 QAL917537:QAL917540 QKH917537:QKH917540 QUD917537:QUD917540 RDZ917537:RDZ917540 RNV917537:RNV917540 RXR917537:RXR917540 SHN917537:SHN917540 SRJ917537:SRJ917540 TBF917537:TBF917540 TLB917537:TLB917540 TUX917537:TUX917540 UET917537:UET917540 UOP917537:UOP917540 UYL917537:UYL917540 VIH917537:VIH917540 VSD917537:VSD917540 WBZ917537:WBZ917540 WLV917537:WLV917540 WVR917537:WVR917540 J983073:J983076 JF983073:JF983076 TB983073:TB983076 ACX983073:ACX983076 AMT983073:AMT983076 AWP983073:AWP983076 BGL983073:BGL983076 BQH983073:BQH983076 CAD983073:CAD983076 CJZ983073:CJZ983076 CTV983073:CTV983076 DDR983073:DDR983076 DNN983073:DNN983076 DXJ983073:DXJ983076 EHF983073:EHF983076 ERB983073:ERB983076 FAX983073:FAX983076 FKT983073:FKT983076 FUP983073:FUP983076 GEL983073:GEL983076 GOH983073:GOH983076 GYD983073:GYD983076 HHZ983073:HHZ983076 HRV983073:HRV983076 IBR983073:IBR983076 ILN983073:ILN983076 IVJ983073:IVJ983076 JFF983073:JFF983076 JPB983073:JPB983076 JYX983073:JYX983076 KIT983073:KIT983076 KSP983073:KSP983076 LCL983073:LCL983076 LMH983073:LMH983076 LWD983073:LWD983076 MFZ983073:MFZ983076 MPV983073:MPV983076 MZR983073:MZR983076 NJN983073:NJN983076 NTJ983073:NTJ983076 ODF983073:ODF983076 ONB983073:ONB983076 OWX983073:OWX983076 PGT983073:PGT983076 PQP983073:PQP983076 QAL983073:QAL983076 QKH983073:QKH983076 QUD983073:QUD983076 RDZ983073:RDZ983076 RNV983073:RNV983076 RXR983073:RXR983076 SHN983073:SHN983076 SRJ983073:SRJ983076 TBF983073:TBF983076 TLB983073:TLB983076 TUX983073:TUX983076 UET983073:UET983076 UOP983073:UOP983076 UYL983073:UYL983076 VIH983073:VIH983076 VSD983073:VSD983076 WBZ983073:WBZ983076 WLV983073:WLV983076 WVR983073:WVR983076" xr:uid="{00000000-0002-0000-0500-000005000000}">
      <formula1>$J$39:$J$42</formula1>
    </dataValidation>
  </dataValidations>
  <pageMargins left="0.62992125984251968" right="0.47244094488188981" top="0.74803149606299213" bottom="0.74803149606299213" header="0.51181102362204722" footer="0.51181102362204722"/>
  <pageSetup paperSize="9" scale="71" fitToHeight="0" orientation="landscape" r:id="rId1"/>
  <headerFooter alignWithMargins="0">
    <oddFooter xml:space="preserve">&amp;C共同生活援助-5-2（日中サービス支援型）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4"/>
  <sheetViews>
    <sheetView view="pageBreakPreview" zoomScale="90" zoomScaleNormal="100" zoomScaleSheetLayoutView="90" workbookViewId="0">
      <selection activeCell="D7" sqref="D7"/>
    </sheetView>
  </sheetViews>
  <sheetFormatPr defaultRowHeight="13.5"/>
  <cols>
    <col min="1" max="2" width="3.125" style="190" customWidth="1"/>
    <col min="3" max="4" width="19.375" style="190" customWidth="1"/>
    <col min="5" max="5" width="19.5" style="190" customWidth="1"/>
    <col min="6" max="7" width="13.625" style="190" customWidth="1"/>
    <col min="8" max="10" width="17.625" style="190" customWidth="1"/>
    <col min="11" max="12" width="13.625" style="190" customWidth="1"/>
    <col min="13" max="256" width="9" style="190"/>
    <col min="257" max="258" width="3.125" style="190" customWidth="1"/>
    <col min="259" max="260" width="19.375" style="190" customWidth="1"/>
    <col min="261" max="261" width="19.5" style="190" customWidth="1"/>
    <col min="262" max="263" width="13.625" style="190" customWidth="1"/>
    <col min="264" max="266" width="17.625" style="190" customWidth="1"/>
    <col min="267" max="268" width="13.625" style="190" customWidth="1"/>
    <col min="269" max="512" width="9" style="190"/>
    <col min="513" max="514" width="3.125" style="190" customWidth="1"/>
    <col min="515" max="516" width="19.375" style="190" customWidth="1"/>
    <col min="517" max="517" width="19.5" style="190" customWidth="1"/>
    <col min="518" max="519" width="13.625" style="190" customWidth="1"/>
    <col min="520" max="522" width="17.625" style="190" customWidth="1"/>
    <col min="523" max="524" width="13.625" style="190" customWidth="1"/>
    <col min="525" max="768" width="9" style="190"/>
    <col min="769" max="770" width="3.125" style="190" customWidth="1"/>
    <col min="771" max="772" width="19.375" style="190" customWidth="1"/>
    <col min="773" max="773" width="19.5" style="190" customWidth="1"/>
    <col min="774" max="775" width="13.625" style="190" customWidth="1"/>
    <col min="776" max="778" width="17.625" style="190" customWidth="1"/>
    <col min="779" max="780" width="13.625" style="190" customWidth="1"/>
    <col min="781" max="1024" width="9" style="190"/>
    <col min="1025" max="1026" width="3.125" style="190" customWidth="1"/>
    <col min="1027" max="1028" width="19.375" style="190" customWidth="1"/>
    <col min="1029" max="1029" width="19.5" style="190" customWidth="1"/>
    <col min="1030" max="1031" width="13.625" style="190" customWidth="1"/>
    <col min="1032" max="1034" width="17.625" style="190" customWidth="1"/>
    <col min="1035" max="1036" width="13.625" style="190" customWidth="1"/>
    <col min="1037" max="1280" width="9" style="190"/>
    <col min="1281" max="1282" width="3.125" style="190" customWidth="1"/>
    <col min="1283" max="1284" width="19.375" style="190" customWidth="1"/>
    <col min="1285" max="1285" width="19.5" style="190" customWidth="1"/>
    <col min="1286" max="1287" width="13.625" style="190" customWidth="1"/>
    <col min="1288" max="1290" width="17.625" style="190" customWidth="1"/>
    <col min="1291" max="1292" width="13.625" style="190" customWidth="1"/>
    <col min="1293" max="1536" width="9" style="190"/>
    <col min="1537" max="1538" width="3.125" style="190" customWidth="1"/>
    <col min="1539" max="1540" width="19.375" style="190" customWidth="1"/>
    <col min="1541" max="1541" width="19.5" style="190" customWidth="1"/>
    <col min="1542" max="1543" width="13.625" style="190" customWidth="1"/>
    <col min="1544" max="1546" width="17.625" style="190" customWidth="1"/>
    <col min="1547" max="1548" width="13.625" style="190" customWidth="1"/>
    <col min="1549" max="1792" width="9" style="190"/>
    <col min="1793" max="1794" width="3.125" style="190" customWidth="1"/>
    <col min="1795" max="1796" width="19.375" style="190" customWidth="1"/>
    <col min="1797" max="1797" width="19.5" style="190" customWidth="1"/>
    <col min="1798" max="1799" width="13.625" style="190" customWidth="1"/>
    <col min="1800" max="1802" width="17.625" style="190" customWidth="1"/>
    <col min="1803" max="1804" width="13.625" style="190" customWidth="1"/>
    <col min="1805" max="2048" width="9" style="190"/>
    <col min="2049" max="2050" width="3.125" style="190" customWidth="1"/>
    <col min="2051" max="2052" width="19.375" style="190" customWidth="1"/>
    <col min="2053" max="2053" width="19.5" style="190" customWidth="1"/>
    <col min="2054" max="2055" width="13.625" style="190" customWidth="1"/>
    <col min="2056" max="2058" width="17.625" style="190" customWidth="1"/>
    <col min="2059" max="2060" width="13.625" style="190" customWidth="1"/>
    <col min="2061" max="2304" width="9" style="190"/>
    <col min="2305" max="2306" width="3.125" style="190" customWidth="1"/>
    <col min="2307" max="2308" width="19.375" style="190" customWidth="1"/>
    <col min="2309" max="2309" width="19.5" style="190" customWidth="1"/>
    <col min="2310" max="2311" width="13.625" style="190" customWidth="1"/>
    <col min="2312" max="2314" width="17.625" style="190" customWidth="1"/>
    <col min="2315" max="2316" width="13.625" style="190" customWidth="1"/>
    <col min="2317" max="2560" width="9" style="190"/>
    <col min="2561" max="2562" width="3.125" style="190" customWidth="1"/>
    <col min="2563" max="2564" width="19.375" style="190" customWidth="1"/>
    <col min="2565" max="2565" width="19.5" style="190" customWidth="1"/>
    <col min="2566" max="2567" width="13.625" style="190" customWidth="1"/>
    <col min="2568" max="2570" width="17.625" style="190" customWidth="1"/>
    <col min="2571" max="2572" width="13.625" style="190" customWidth="1"/>
    <col min="2573" max="2816" width="9" style="190"/>
    <col min="2817" max="2818" width="3.125" style="190" customWidth="1"/>
    <col min="2819" max="2820" width="19.375" style="190" customWidth="1"/>
    <col min="2821" max="2821" width="19.5" style="190" customWidth="1"/>
    <col min="2822" max="2823" width="13.625" style="190" customWidth="1"/>
    <col min="2824" max="2826" width="17.625" style="190" customWidth="1"/>
    <col min="2827" max="2828" width="13.625" style="190" customWidth="1"/>
    <col min="2829" max="3072" width="9" style="190"/>
    <col min="3073" max="3074" width="3.125" style="190" customWidth="1"/>
    <col min="3075" max="3076" width="19.375" style="190" customWidth="1"/>
    <col min="3077" max="3077" width="19.5" style="190" customWidth="1"/>
    <col min="3078" max="3079" width="13.625" style="190" customWidth="1"/>
    <col min="3080" max="3082" width="17.625" style="190" customWidth="1"/>
    <col min="3083" max="3084" width="13.625" style="190" customWidth="1"/>
    <col min="3085" max="3328" width="9" style="190"/>
    <col min="3329" max="3330" width="3.125" style="190" customWidth="1"/>
    <col min="3331" max="3332" width="19.375" style="190" customWidth="1"/>
    <col min="3333" max="3333" width="19.5" style="190" customWidth="1"/>
    <col min="3334" max="3335" width="13.625" style="190" customWidth="1"/>
    <col min="3336" max="3338" width="17.625" style="190" customWidth="1"/>
    <col min="3339" max="3340" width="13.625" style="190" customWidth="1"/>
    <col min="3341" max="3584" width="9" style="190"/>
    <col min="3585" max="3586" width="3.125" style="190" customWidth="1"/>
    <col min="3587" max="3588" width="19.375" style="190" customWidth="1"/>
    <col min="3589" max="3589" width="19.5" style="190" customWidth="1"/>
    <col min="3590" max="3591" width="13.625" style="190" customWidth="1"/>
    <col min="3592" max="3594" width="17.625" style="190" customWidth="1"/>
    <col min="3595" max="3596" width="13.625" style="190" customWidth="1"/>
    <col min="3597" max="3840" width="9" style="190"/>
    <col min="3841" max="3842" width="3.125" style="190" customWidth="1"/>
    <col min="3843" max="3844" width="19.375" style="190" customWidth="1"/>
    <col min="3845" max="3845" width="19.5" style="190" customWidth="1"/>
    <col min="3846" max="3847" width="13.625" style="190" customWidth="1"/>
    <col min="3848" max="3850" width="17.625" style="190" customWidth="1"/>
    <col min="3851" max="3852" width="13.625" style="190" customWidth="1"/>
    <col min="3853" max="4096" width="9" style="190"/>
    <col min="4097" max="4098" width="3.125" style="190" customWidth="1"/>
    <col min="4099" max="4100" width="19.375" style="190" customWidth="1"/>
    <col min="4101" max="4101" width="19.5" style="190" customWidth="1"/>
    <col min="4102" max="4103" width="13.625" style="190" customWidth="1"/>
    <col min="4104" max="4106" width="17.625" style="190" customWidth="1"/>
    <col min="4107" max="4108" width="13.625" style="190" customWidth="1"/>
    <col min="4109" max="4352" width="9" style="190"/>
    <col min="4353" max="4354" width="3.125" style="190" customWidth="1"/>
    <col min="4355" max="4356" width="19.375" style="190" customWidth="1"/>
    <col min="4357" max="4357" width="19.5" style="190" customWidth="1"/>
    <col min="4358" max="4359" width="13.625" style="190" customWidth="1"/>
    <col min="4360" max="4362" width="17.625" style="190" customWidth="1"/>
    <col min="4363" max="4364" width="13.625" style="190" customWidth="1"/>
    <col min="4365" max="4608" width="9" style="190"/>
    <col min="4609" max="4610" width="3.125" style="190" customWidth="1"/>
    <col min="4611" max="4612" width="19.375" style="190" customWidth="1"/>
    <col min="4613" max="4613" width="19.5" style="190" customWidth="1"/>
    <col min="4614" max="4615" width="13.625" style="190" customWidth="1"/>
    <col min="4616" max="4618" width="17.625" style="190" customWidth="1"/>
    <col min="4619" max="4620" width="13.625" style="190" customWidth="1"/>
    <col min="4621" max="4864" width="9" style="190"/>
    <col min="4865" max="4866" width="3.125" style="190" customWidth="1"/>
    <col min="4867" max="4868" width="19.375" style="190" customWidth="1"/>
    <col min="4869" max="4869" width="19.5" style="190" customWidth="1"/>
    <col min="4870" max="4871" width="13.625" style="190" customWidth="1"/>
    <col min="4872" max="4874" width="17.625" style="190" customWidth="1"/>
    <col min="4875" max="4876" width="13.625" style="190" customWidth="1"/>
    <col min="4877" max="5120" width="9" style="190"/>
    <col min="5121" max="5122" width="3.125" style="190" customWidth="1"/>
    <col min="5123" max="5124" width="19.375" style="190" customWidth="1"/>
    <col min="5125" max="5125" width="19.5" style="190" customWidth="1"/>
    <col min="5126" max="5127" width="13.625" style="190" customWidth="1"/>
    <col min="5128" max="5130" width="17.625" style="190" customWidth="1"/>
    <col min="5131" max="5132" width="13.625" style="190" customWidth="1"/>
    <col min="5133" max="5376" width="9" style="190"/>
    <col min="5377" max="5378" width="3.125" style="190" customWidth="1"/>
    <col min="5379" max="5380" width="19.375" style="190" customWidth="1"/>
    <col min="5381" max="5381" width="19.5" style="190" customWidth="1"/>
    <col min="5382" max="5383" width="13.625" style="190" customWidth="1"/>
    <col min="5384" max="5386" width="17.625" style="190" customWidth="1"/>
    <col min="5387" max="5388" width="13.625" style="190" customWidth="1"/>
    <col min="5389" max="5632" width="9" style="190"/>
    <col min="5633" max="5634" width="3.125" style="190" customWidth="1"/>
    <col min="5635" max="5636" width="19.375" style="190" customWidth="1"/>
    <col min="5637" max="5637" width="19.5" style="190" customWidth="1"/>
    <col min="5638" max="5639" width="13.625" style="190" customWidth="1"/>
    <col min="5640" max="5642" width="17.625" style="190" customWidth="1"/>
    <col min="5643" max="5644" width="13.625" style="190" customWidth="1"/>
    <col min="5645" max="5888" width="9" style="190"/>
    <col min="5889" max="5890" width="3.125" style="190" customWidth="1"/>
    <col min="5891" max="5892" width="19.375" style="190" customWidth="1"/>
    <col min="5893" max="5893" width="19.5" style="190" customWidth="1"/>
    <col min="5894" max="5895" width="13.625" style="190" customWidth="1"/>
    <col min="5896" max="5898" width="17.625" style="190" customWidth="1"/>
    <col min="5899" max="5900" width="13.625" style="190" customWidth="1"/>
    <col min="5901" max="6144" width="9" style="190"/>
    <col min="6145" max="6146" width="3.125" style="190" customWidth="1"/>
    <col min="6147" max="6148" width="19.375" style="190" customWidth="1"/>
    <col min="6149" max="6149" width="19.5" style="190" customWidth="1"/>
    <col min="6150" max="6151" width="13.625" style="190" customWidth="1"/>
    <col min="6152" max="6154" width="17.625" style="190" customWidth="1"/>
    <col min="6155" max="6156" width="13.625" style="190" customWidth="1"/>
    <col min="6157" max="6400" width="9" style="190"/>
    <col min="6401" max="6402" width="3.125" style="190" customWidth="1"/>
    <col min="6403" max="6404" width="19.375" style="190" customWidth="1"/>
    <col min="6405" max="6405" width="19.5" style="190" customWidth="1"/>
    <col min="6406" max="6407" width="13.625" style="190" customWidth="1"/>
    <col min="6408" max="6410" width="17.625" style="190" customWidth="1"/>
    <col min="6411" max="6412" width="13.625" style="190" customWidth="1"/>
    <col min="6413" max="6656" width="9" style="190"/>
    <col min="6657" max="6658" width="3.125" style="190" customWidth="1"/>
    <col min="6659" max="6660" width="19.375" style="190" customWidth="1"/>
    <col min="6661" max="6661" width="19.5" style="190" customWidth="1"/>
    <col min="6662" max="6663" width="13.625" style="190" customWidth="1"/>
    <col min="6664" max="6666" width="17.625" style="190" customWidth="1"/>
    <col min="6667" max="6668" width="13.625" style="190" customWidth="1"/>
    <col min="6669" max="6912" width="9" style="190"/>
    <col min="6913" max="6914" width="3.125" style="190" customWidth="1"/>
    <col min="6915" max="6916" width="19.375" style="190" customWidth="1"/>
    <col min="6917" max="6917" width="19.5" style="190" customWidth="1"/>
    <col min="6918" max="6919" width="13.625" style="190" customWidth="1"/>
    <col min="6920" max="6922" width="17.625" style="190" customWidth="1"/>
    <col min="6923" max="6924" width="13.625" style="190" customWidth="1"/>
    <col min="6925" max="7168" width="9" style="190"/>
    <col min="7169" max="7170" width="3.125" style="190" customWidth="1"/>
    <col min="7171" max="7172" width="19.375" style="190" customWidth="1"/>
    <col min="7173" max="7173" width="19.5" style="190" customWidth="1"/>
    <col min="7174" max="7175" width="13.625" style="190" customWidth="1"/>
    <col min="7176" max="7178" width="17.625" style="190" customWidth="1"/>
    <col min="7179" max="7180" width="13.625" style="190" customWidth="1"/>
    <col min="7181" max="7424" width="9" style="190"/>
    <col min="7425" max="7426" width="3.125" style="190" customWidth="1"/>
    <col min="7427" max="7428" width="19.375" style="190" customWidth="1"/>
    <col min="7429" max="7429" width="19.5" style="190" customWidth="1"/>
    <col min="7430" max="7431" width="13.625" style="190" customWidth="1"/>
    <col min="7432" max="7434" width="17.625" style="190" customWidth="1"/>
    <col min="7435" max="7436" width="13.625" style="190" customWidth="1"/>
    <col min="7437" max="7680" width="9" style="190"/>
    <col min="7681" max="7682" width="3.125" style="190" customWidth="1"/>
    <col min="7683" max="7684" width="19.375" style="190" customWidth="1"/>
    <col min="7685" max="7685" width="19.5" style="190" customWidth="1"/>
    <col min="7686" max="7687" width="13.625" style="190" customWidth="1"/>
    <col min="7688" max="7690" width="17.625" style="190" customWidth="1"/>
    <col min="7691" max="7692" width="13.625" style="190" customWidth="1"/>
    <col min="7693" max="7936" width="9" style="190"/>
    <col min="7937" max="7938" width="3.125" style="190" customWidth="1"/>
    <col min="7939" max="7940" width="19.375" style="190" customWidth="1"/>
    <col min="7941" max="7941" width="19.5" style="190" customWidth="1"/>
    <col min="7942" max="7943" width="13.625" style="190" customWidth="1"/>
    <col min="7944" max="7946" width="17.625" style="190" customWidth="1"/>
    <col min="7947" max="7948" width="13.625" style="190" customWidth="1"/>
    <col min="7949" max="8192" width="9" style="190"/>
    <col min="8193" max="8194" width="3.125" style="190" customWidth="1"/>
    <col min="8195" max="8196" width="19.375" style="190" customWidth="1"/>
    <col min="8197" max="8197" width="19.5" style="190" customWidth="1"/>
    <col min="8198" max="8199" width="13.625" style="190" customWidth="1"/>
    <col min="8200" max="8202" width="17.625" style="190" customWidth="1"/>
    <col min="8203" max="8204" width="13.625" style="190" customWidth="1"/>
    <col min="8205" max="8448" width="9" style="190"/>
    <col min="8449" max="8450" width="3.125" style="190" customWidth="1"/>
    <col min="8451" max="8452" width="19.375" style="190" customWidth="1"/>
    <col min="8453" max="8453" width="19.5" style="190" customWidth="1"/>
    <col min="8454" max="8455" width="13.625" style="190" customWidth="1"/>
    <col min="8456" max="8458" width="17.625" style="190" customWidth="1"/>
    <col min="8459" max="8460" width="13.625" style="190" customWidth="1"/>
    <col min="8461" max="8704" width="9" style="190"/>
    <col min="8705" max="8706" width="3.125" style="190" customWidth="1"/>
    <col min="8707" max="8708" width="19.375" style="190" customWidth="1"/>
    <col min="8709" max="8709" width="19.5" style="190" customWidth="1"/>
    <col min="8710" max="8711" width="13.625" style="190" customWidth="1"/>
    <col min="8712" max="8714" width="17.625" style="190" customWidth="1"/>
    <col min="8715" max="8716" width="13.625" style="190" customWidth="1"/>
    <col min="8717" max="8960" width="9" style="190"/>
    <col min="8961" max="8962" width="3.125" style="190" customWidth="1"/>
    <col min="8963" max="8964" width="19.375" style="190" customWidth="1"/>
    <col min="8965" max="8965" width="19.5" style="190" customWidth="1"/>
    <col min="8966" max="8967" width="13.625" style="190" customWidth="1"/>
    <col min="8968" max="8970" width="17.625" style="190" customWidth="1"/>
    <col min="8971" max="8972" width="13.625" style="190" customWidth="1"/>
    <col min="8973" max="9216" width="9" style="190"/>
    <col min="9217" max="9218" width="3.125" style="190" customWidth="1"/>
    <col min="9219" max="9220" width="19.375" style="190" customWidth="1"/>
    <col min="9221" max="9221" width="19.5" style="190" customWidth="1"/>
    <col min="9222" max="9223" width="13.625" style="190" customWidth="1"/>
    <col min="9224" max="9226" width="17.625" style="190" customWidth="1"/>
    <col min="9227" max="9228" width="13.625" style="190" customWidth="1"/>
    <col min="9229" max="9472" width="9" style="190"/>
    <col min="9473" max="9474" width="3.125" style="190" customWidth="1"/>
    <col min="9475" max="9476" width="19.375" style="190" customWidth="1"/>
    <col min="9477" max="9477" width="19.5" style="190" customWidth="1"/>
    <col min="9478" max="9479" width="13.625" style="190" customWidth="1"/>
    <col min="9480" max="9482" width="17.625" style="190" customWidth="1"/>
    <col min="9483" max="9484" width="13.625" style="190" customWidth="1"/>
    <col min="9485" max="9728" width="9" style="190"/>
    <col min="9729" max="9730" width="3.125" style="190" customWidth="1"/>
    <col min="9731" max="9732" width="19.375" style="190" customWidth="1"/>
    <col min="9733" max="9733" width="19.5" style="190" customWidth="1"/>
    <col min="9734" max="9735" width="13.625" style="190" customWidth="1"/>
    <col min="9736" max="9738" width="17.625" style="190" customWidth="1"/>
    <col min="9739" max="9740" width="13.625" style="190" customWidth="1"/>
    <col min="9741" max="9984" width="9" style="190"/>
    <col min="9985" max="9986" width="3.125" style="190" customWidth="1"/>
    <col min="9987" max="9988" width="19.375" style="190" customWidth="1"/>
    <col min="9989" max="9989" width="19.5" style="190" customWidth="1"/>
    <col min="9990" max="9991" width="13.625" style="190" customWidth="1"/>
    <col min="9992" max="9994" width="17.625" style="190" customWidth="1"/>
    <col min="9995" max="9996" width="13.625" style="190" customWidth="1"/>
    <col min="9997" max="10240" width="9" style="190"/>
    <col min="10241" max="10242" width="3.125" style="190" customWidth="1"/>
    <col min="10243" max="10244" width="19.375" style="190" customWidth="1"/>
    <col min="10245" max="10245" width="19.5" style="190" customWidth="1"/>
    <col min="10246" max="10247" width="13.625" style="190" customWidth="1"/>
    <col min="10248" max="10250" width="17.625" style="190" customWidth="1"/>
    <col min="10251" max="10252" width="13.625" style="190" customWidth="1"/>
    <col min="10253" max="10496" width="9" style="190"/>
    <col min="10497" max="10498" width="3.125" style="190" customWidth="1"/>
    <col min="10499" max="10500" width="19.375" style="190" customWidth="1"/>
    <col min="10501" max="10501" width="19.5" style="190" customWidth="1"/>
    <col min="10502" max="10503" width="13.625" style="190" customWidth="1"/>
    <col min="10504" max="10506" width="17.625" style="190" customWidth="1"/>
    <col min="10507" max="10508" width="13.625" style="190" customWidth="1"/>
    <col min="10509" max="10752" width="9" style="190"/>
    <col min="10753" max="10754" width="3.125" style="190" customWidth="1"/>
    <col min="10755" max="10756" width="19.375" style="190" customWidth="1"/>
    <col min="10757" max="10757" width="19.5" style="190" customWidth="1"/>
    <col min="10758" max="10759" width="13.625" style="190" customWidth="1"/>
    <col min="10760" max="10762" width="17.625" style="190" customWidth="1"/>
    <col min="10763" max="10764" width="13.625" style="190" customWidth="1"/>
    <col min="10765" max="11008" width="9" style="190"/>
    <col min="11009" max="11010" width="3.125" style="190" customWidth="1"/>
    <col min="11011" max="11012" width="19.375" style="190" customWidth="1"/>
    <col min="11013" max="11013" width="19.5" style="190" customWidth="1"/>
    <col min="11014" max="11015" width="13.625" style="190" customWidth="1"/>
    <col min="11016" max="11018" width="17.625" style="190" customWidth="1"/>
    <col min="11019" max="11020" width="13.625" style="190" customWidth="1"/>
    <col min="11021" max="11264" width="9" style="190"/>
    <col min="11265" max="11266" width="3.125" style="190" customWidth="1"/>
    <col min="11267" max="11268" width="19.375" style="190" customWidth="1"/>
    <col min="11269" max="11269" width="19.5" style="190" customWidth="1"/>
    <col min="11270" max="11271" width="13.625" style="190" customWidth="1"/>
    <col min="11272" max="11274" width="17.625" style="190" customWidth="1"/>
    <col min="11275" max="11276" width="13.625" style="190" customWidth="1"/>
    <col min="11277" max="11520" width="9" style="190"/>
    <col min="11521" max="11522" width="3.125" style="190" customWidth="1"/>
    <col min="11523" max="11524" width="19.375" style="190" customWidth="1"/>
    <col min="11525" max="11525" width="19.5" style="190" customWidth="1"/>
    <col min="11526" max="11527" width="13.625" style="190" customWidth="1"/>
    <col min="11528" max="11530" width="17.625" style="190" customWidth="1"/>
    <col min="11531" max="11532" width="13.625" style="190" customWidth="1"/>
    <col min="11533" max="11776" width="9" style="190"/>
    <col min="11777" max="11778" width="3.125" style="190" customWidth="1"/>
    <col min="11779" max="11780" width="19.375" style="190" customWidth="1"/>
    <col min="11781" max="11781" width="19.5" style="190" customWidth="1"/>
    <col min="11782" max="11783" width="13.625" style="190" customWidth="1"/>
    <col min="11784" max="11786" width="17.625" style="190" customWidth="1"/>
    <col min="11787" max="11788" width="13.625" style="190" customWidth="1"/>
    <col min="11789" max="12032" width="9" style="190"/>
    <col min="12033" max="12034" width="3.125" style="190" customWidth="1"/>
    <col min="12035" max="12036" width="19.375" style="190" customWidth="1"/>
    <col min="12037" max="12037" width="19.5" style="190" customWidth="1"/>
    <col min="12038" max="12039" width="13.625" style="190" customWidth="1"/>
    <col min="12040" max="12042" width="17.625" style="190" customWidth="1"/>
    <col min="12043" max="12044" width="13.625" style="190" customWidth="1"/>
    <col min="12045" max="12288" width="9" style="190"/>
    <col min="12289" max="12290" width="3.125" style="190" customWidth="1"/>
    <col min="12291" max="12292" width="19.375" style="190" customWidth="1"/>
    <col min="12293" max="12293" width="19.5" style="190" customWidth="1"/>
    <col min="12294" max="12295" width="13.625" style="190" customWidth="1"/>
    <col min="12296" max="12298" width="17.625" style="190" customWidth="1"/>
    <col min="12299" max="12300" width="13.625" style="190" customWidth="1"/>
    <col min="12301" max="12544" width="9" style="190"/>
    <col min="12545" max="12546" width="3.125" style="190" customWidth="1"/>
    <col min="12547" max="12548" width="19.375" style="190" customWidth="1"/>
    <col min="12549" max="12549" width="19.5" style="190" customWidth="1"/>
    <col min="12550" max="12551" width="13.625" style="190" customWidth="1"/>
    <col min="12552" max="12554" width="17.625" style="190" customWidth="1"/>
    <col min="12555" max="12556" width="13.625" style="190" customWidth="1"/>
    <col min="12557" max="12800" width="9" style="190"/>
    <col min="12801" max="12802" width="3.125" style="190" customWidth="1"/>
    <col min="12803" max="12804" width="19.375" style="190" customWidth="1"/>
    <col min="12805" max="12805" width="19.5" style="190" customWidth="1"/>
    <col min="12806" max="12807" width="13.625" style="190" customWidth="1"/>
    <col min="12808" max="12810" width="17.625" style="190" customWidth="1"/>
    <col min="12811" max="12812" width="13.625" style="190" customWidth="1"/>
    <col min="12813" max="13056" width="9" style="190"/>
    <col min="13057" max="13058" width="3.125" style="190" customWidth="1"/>
    <col min="13059" max="13060" width="19.375" style="190" customWidth="1"/>
    <col min="13061" max="13061" width="19.5" style="190" customWidth="1"/>
    <col min="13062" max="13063" width="13.625" style="190" customWidth="1"/>
    <col min="13064" max="13066" width="17.625" style="190" customWidth="1"/>
    <col min="13067" max="13068" width="13.625" style="190" customWidth="1"/>
    <col min="13069" max="13312" width="9" style="190"/>
    <col min="13313" max="13314" width="3.125" style="190" customWidth="1"/>
    <col min="13315" max="13316" width="19.375" style="190" customWidth="1"/>
    <col min="13317" max="13317" width="19.5" style="190" customWidth="1"/>
    <col min="13318" max="13319" width="13.625" style="190" customWidth="1"/>
    <col min="13320" max="13322" width="17.625" style="190" customWidth="1"/>
    <col min="13323" max="13324" width="13.625" style="190" customWidth="1"/>
    <col min="13325" max="13568" width="9" style="190"/>
    <col min="13569" max="13570" width="3.125" style="190" customWidth="1"/>
    <col min="13571" max="13572" width="19.375" style="190" customWidth="1"/>
    <col min="13573" max="13573" width="19.5" style="190" customWidth="1"/>
    <col min="13574" max="13575" width="13.625" style="190" customWidth="1"/>
    <col min="13576" max="13578" width="17.625" style="190" customWidth="1"/>
    <col min="13579" max="13580" width="13.625" style="190" customWidth="1"/>
    <col min="13581" max="13824" width="9" style="190"/>
    <col min="13825" max="13826" width="3.125" style="190" customWidth="1"/>
    <col min="13827" max="13828" width="19.375" style="190" customWidth="1"/>
    <col min="13829" max="13829" width="19.5" style="190" customWidth="1"/>
    <col min="13830" max="13831" width="13.625" style="190" customWidth="1"/>
    <col min="13832" max="13834" width="17.625" style="190" customWidth="1"/>
    <col min="13835" max="13836" width="13.625" style="190" customWidth="1"/>
    <col min="13837" max="14080" width="9" style="190"/>
    <col min="14081" max="14082" width="3.125" style="190" customWidth="1"/>
    <col min="14083" max="14084" width="19.375" style="190" customWidth="1"/>
    <col min="14085" max="14085" width="19.5" style="190" customWidth="1"/>
    <col min="14086" max="14087" width="13.625" style="190" customWidth="1"/>
    <col min="14088" max="14090" width="17.625" style="190" customWidth="1"/>
    <col min="14091" max="14092" width="13.625" style="190" customWidth="1"/>
    <col min="14093" max="14336" width="9" style="190"/>
    <col min="14337" max="14338" width="3.125" style="190" customWidth="1"/>
    <col min="14339" max="14340" width="19.375" style="190" customWidth="1"/>
    <col min="14341" max="14341" width="19.5" style="190" customWidth="1"/>
    <col min="14342" max="14343" width="13.625" style="190" customWidth="1"/>
    <col min="14344" max="14346" width="17.625" style="190" customWidth="1"/>
    <col min="14347" max="14348" width="13.625" style="190" customWidth="1"/>
    <col min="14349" max="14592" width="9" style="190"/>
    <col min="14593" max="14594" width="3.125" style="190" customWidth="1"/>
    <col min="14595" max="14596" width="19.375" style="190" customWidth="1"/>
    <col min="14597" max="14597" width="19.5" style="190" customWidth="1"/>
    <col min="14598" max="14599" width="13.625" style="190" customWidth="1"/>
    <col min="14600" max="14602" width="17.625" style="190" customWidth="1"/>
    <col min="14603" max="14604" width="13.625" style="190" customWidth="1"/>
    <col min="14605" max="14848" width="9" style="190"/>
    <col min="14849" max="14850" width="3.125" style="190" customWidth="1"/>
    <col min="14851" max="14852" width="19.375" style="190" customWidth="1"/>
    <col min="14853" max="14853" width="19.5" style="190" customWidth="1"/>
    <col min="14854" max="14855" width="13.625" style="190" customWidth="1"/>
    <col min="14856" max="14858" width="17.625" style="190" customWidth="1"/>
    <col min="14859" max="14860" width="13.625" style="190" customWidth="1"/>
    <col min="14861" max="15104" width="9" style="190"/>
    <col min="15105" max="15106" width="3.125" style="190" customWidth="1"/>
    <col min="15107" max="15108" width="19.375" style="190" customWidth="1"/>
    <col min="15109" max="15109" width="19.5" style="190" customWidth="1"/>
    <col min="15110" max="15111" width="13.625" style="190" customWidth="1"/>
    <col min="15112" max="15114" width="17.625" style="190" customWidth="1"/>
    <col min="15115" max="15116" width="13.625" style="190" customWidth="1"/>
    <col min="15117" max="15360" width="9" style="190"/>
    <col min="15361" max="15362" width="3.125" style="190" customWidth="1"/>
    <col min="15363" max="15364" width="19.375" style="190" customWidth="1"/>
    <col min="15365" max="15365" width="19.5" style="190" customWidth="1"/>
    <col min="15366" max="15367" width="13.625" style="190" customWidth="1"/>
    <col min="15368" max="15370" width="17.625" style="190" customWidth="1"/>
    <col min="15371" max="15372" width="13.625" style="190" customWidth="1"/>
    <col min="15373" max="15616" width="9" style="190"/>
    <col min="15617" max="15618" width="3.125" style="190" customWidth="1"/>
    <col min="15619" max="15620" width="19.375" style="190" customWidth="1"/>
    <col min="15621" max="15621" width="19.5" style="190" customWidth="1"/>
    <col min="15622" max="15623" width="13.625" style="190" customWidth="1"/>
    <col min="15624" max="15626" width="17.625" style="190" customWidth="1"/>
    <col min="15627" max="15628" width="13.625" style="190" customWidth="1"/>
    <col min="15629" max="15872" width="9" style="190"/>
    <col min="15873" max="15874" width="3.125" style="190" customWidth="1"/>
    <col min="15875" max="15876" width="19.375" style="190" customWidth="1"/>
    <col min="15877" max="15877" width="19.5" style="190" customWidth="1"/>
    <col min="15878" max="15879" width="13.625" style="190" customWidth="1"/>
    <col min="15880" max="15882" width="17.625" style="190" customWidth="1"/>
    <col min="15883" max="15884" width="13.625" style="190" customWidth="1"/>
    <col min="15885" max="16128" width="9" style="190"/>
    <col min="16129" max="16130" width="3.125" style="190" customWidth="1"/>
    <col min="16131" max="16132" width="19.375" style="190" customWidth="1"/>
    <col min="16133" max="16133" width="19.5" style="190" customWidth="1"/>
    <col min="16134" max="16135" width="13.625" style="190" customWidth="1"/>
    <col min="16136" max="16138" width="17.625" style="190" customWidth="1"/>
    <col min="16139" max="16140" width="13.625" style="190" customWidth="1"/>
    <col min="16141" max="16384" width="9" style="190"/>
  </cols>
  <sheetData>
    <row r="1" spans="1:12" ht="16.350000000000001" customHeight="1">
      <c r="A1" s="177" t="s">
        <v>220</v>
      </c>
      <c r="K1" s="799"/>
      <c r="L1" s="799"/>
    </row>
    <row r="2" spans="1:12" ht="16.350000000000001" customHeight="1">
      <c r="A2" s="177"/>
      <c r="E2" s="207" t="s">
        <v>140</v>
      </c>
      <c r="F2" s="208" t="s">
        <v>141</v>
      </c>
      <c r="G2" s="209" t="s">
        <v>142</v>
      </c>
      <c r="K2" s="210"/>
      <c r="L2" s="210"/>
    </row>
    <row r="3" spans="1:12" ht="16.350000000000001" customHeight="1">
      <c r="A3" s="177"/>
      <c r="E3" s="207"/>
      <c r="F3" s="211" t="s">
        <v>143</v>
      </c>
      <c r="G3" s="209"/>
      <c r="K3" s="768" t="s">
        <v>144</v>
      </c>
      <c r="L3" s="768"/>
    </row>
    <row r="4" spans="1:12" ht="16.350000000000001" customHeight="1">
      <c r="B4" s="285"/>
      <c r="C4" s="286"/>
      <c r="D4" s="286"/>
      <c r="E4" s="287"/>
      <c r="F4" s="215" t="s">
        <v>145</v>
      </c>
      <c r="G4" s="215" t="s">
        <v>146</v>
      </c>
      <c r="H4" s="769"/>
      <c r="I4" s="770"/>
      <c r="J4" s="771"/>
      <c r="K4" s="215" t="s">
        <v>145</v>
      </c>
      <c r="L4" s="215" t="s">
        <v>146</v>
      </c>
    </row>
    <row r="5" spans="1:12" ht="16.350000000000001" customHeight="1">
      <c r="B5" s="288"/>
      <c r="C5" s="289"/>
      <c r="D5" s="289"/>
      <c r="E5" s="290"/>
      <c r="F5" s="219" t="s">
        <v>147</v>
      </c>
      <c r="G5" s="205" t="s">
        <v>148</v>
      </c>
      <c r="H5" s="772"/>
      <c r="I5" s="773"/>
      <c r="J5" s="774"/>
      <c r="K5" s="219" t="s">
        <v>147</v>
      </c>
      <c r="L5" s="205" t="s">
        <v>148</v>
      </c>
    </row>
    <row r="6" spans="1:12" ht="16.350000000000001" customHeight="1">
      <c r="B6" s="291" t="s">
        <v>221</v>
      </c>
      <c r="C6" s="292"/>
      <c r="D6" s="292"/>
      <c r="E6" s="293"/>
      <c r="F6" s="226"/>
      <c r="G6" s="226"/>
      <c r="H6" s="281" t="s">
        <v>150</v>
      </c>
      <c r="I6" s="294"/>
      <c r="J6" s="295"/>
      <c r="K6" s="225"/>
      <c r="L6" s="226"/>
    </row>
    <row r="7" spans="1:12" ht="16.350000000000001" customHeight="1">
      <c r="B7" s="296"/>
      <c r="C7" s="297" t="s">
        <v>222</v>
      </c>
      <c r="D7" s="298"/>
      <c r="E7" s="299"/>
      <c r="F7" s="226"/>
      <c r="G7" s="226"/>
      <c r="H7" s="281" t="s">
        <v>152</v>
      </c>
      <c r="I7" s="294"/>
      <c r="J7" s="295"/>
      <c r="K7" s="228"/>
      <c r="L7" s="226"/>
    </row>
    <row r="8" spans="1:12" ht="16.350000000000001" customHeight="1">
      <c r="B8" s="296"/>
      <c r="C8" s="300" t="s">
        <v>223</v>
      </c>
      <c r="D8" s="300"/>
      <c r="E8" s="301"/>
      <c r="F8" s="226"/>
      <c r="G8" s="226"/>
      <c r="H8" s="281" t="s">
        <v>162</v>
      </c>
      <c r="I8" s="294"/>
      <c r="J8" s="295"/>
      <c r="K8" s="226"/>
      <c r="L8" s="226"/>
    </row>
    <row r="9" spans="1:12" ht="16.350000000000001" customHeight="1">
      <c r="B9" s="296"/>
      <c r="C9" s="302" t="s">
        <v>224</v>
      </c>
      <c r="D9" s="300"/>
      <c r="E9" s="303"/>
      <c r="F9" s="226"/>
      <c r="G9" s="226"/>
      <c r="H9" s="281" t="s">
        <v>154</v>
      </c>
      <c r="I9" s="294"/>
      <c r="J9" s="295"/>
      <c r="K9" s="226"/>
      <c r="L9" s="226"/>
    </row>
    <row r="10" spans="1:12" ht="16.350000000000001" customHeight="1">
      <c r="B10" s="296"/>
      <c r="C10" s="300" t="s">
        <v>223</v>
      </c>
      <c r="D10" s="300"/>
      <c r="E10" s="301"/>
      <c r="F10" s="226"/>
      <c r="G10" s="226"/>
      <c r="H10" s="281" t="s">
        <v>156</v>
      </c>
      <c r="I10" s="294"/>
      <c r="J10" s="295"/>
      <c r="K10" s="226"/>
      <c r="L10" s="226"/>
    </row>
    <row r="11" spans="1:12" ht="16.350000000000001" customHeight="1">
      <c r="B11" s="304" t="s">
        <v>153</v>
      </c>
      <c r="C11" s="300"/>
      <c r="D11" s="303"/>
      <c r="E11" s="305"/>
      <c r="F11" s="226"/>
      <c r="G11" s="226"/>
      <c r="H11" s="786" t="s">
        <v>166</v>
      </c>
      <c r="I11" s="787"/>
      <c r="J11" s="788"/>
      <c r="K11" s="226"/>
      <c r="L11" s="226"/>
    </row>
    <row r="12" spans="1:12" ht="16.350000000000001" customHeight="1">
      <c r="B12" s="306" t="s">
        <v>155</v>
      </c>
      <c r="C12" s="307"/>
      <c r="D12" s="307"/>
      <c r="E12" s="308"/>
      <c r="F12" s="226"/>
      <c r="G12" s="226"/>
      <c r="H12" s="786" t="s">
        <v>168</v>
      </c>
      <c r="I12" s="787"/>
      <c r="J12" s="788"/>
      <c r="K12" s="220"/>
      <c r="L12" s="226"/>
    </row>
    <row r="13" spans="1:12" ht="16.350000000000001" customHeight="1">
      <c r="B13" s="306" t="s">
        <v>157</v>
      </c>
      <c r="C13" s="307"/>
      <c r="D13" s="307"/>
      <c r="E13" s="308"/>
      <c r="F13" s="226"/>
      <c r="G13" s="226"/>
      <c r="H13" s="786" t="s">
        <v>170</v>
      </c>
      <c r="I13" s="787"/>
      <c r="J13" s="788"/>
      <c r="K13" s="220"/>
      <c r="L13" s="240"/>
    </row>
    <row r="14" spans="1:12" ht="16.350000000000001" customHeight="1">
      <c r="B14" s="306" t="s">
        <v>159</v>
      </c>
      <c r="C14" s="307"/>
      <c r="D14" s="307"/>
      <c r="E14" s="308"/>
      <c r="F14" s="226"/>
      <c r="G14" s="226"/>
      <c r="H14" s="786" t="s">
        <v>178</v>
      </c>
      <c r="I14" s="787"/>
      <c r="J14" s="788"/>
      <c r="K14" s="226"/>
      <c r="L14" s="226"/>
    </row>
    <row r="15" spans="1:12" ht="16.350000000000001" customHeight="1">
      <c r="B15" s="306" t="s">
        <v>160</v>
      </c>
      <c r="C15" s="307"/>
      <c r="D15" s="307"/>
      <c r="E15" s="308"/>
      <c r="F15" s="226"/>
      <c r="G15" s="226"/>
      <c r="H15" s="786" t="s">
        <v>180</v>
      </c>
      <c r="I15" s="787"/>
      <c r="J15" s="788"/>
      <c r="K15" s="226"/>
      <c r="L15" s="226"/>
    </row>
    <row r="16" spans="1:12" ht="16.350000000000001" customHeight="1">
      <c r="B16" s="306" t="s">
        <v>161</v>
      </c>
      <c r="C16" s="307"/>
      <c r="D16" s="307"/>
      <c r="E16" s="308"/>
      <c r="F16" s="226"/>
      <c r="G16" s="226"/>
      <c r="H16" s="309" t="s">
        <v>169</v>
      </c>
      <c r="I16" s="310"/>
      <c r="J16" s="254"/>
      <c r="K16" s="220"/>
      <c r="L16" s="226"/>
    </row>
    <row r="17" spans="1:14" ht="16.350000000000001" customHeight="1">
      <c r="B17" s="306" t="s">
        <v>163</v>
      </c>
      <c r="C17" s="311"/>
      <c r="D17" s="311"/>
      <c r="E17" s="312"/>
      <c r="F17" s="226"/>
      <c r="G17" s="226"/>
      <c r="H17" s="319" t="s">
        <v>158</v>
      </c>
      <c r="I17" s="294"/>
      <c r="J17" s="320"/>
      <c r="K17" s="220"/>
      <c r="L17" s="240"/>
    </row>
    <row r="18" spans="1:14" ht="16.350000000000001" customHeight="1">
      <c r="B18" s="306" t="s">
        <v>165</v>
      </c>
      <c r="C18" s="311"/>
      <c r="D18" s="311"/>
      <c r="E18" s="312"/>
      <c r="F18" s="226"/>
      <c r="G18" s="226"/>
      <c r="H18" s="786"/>
      <c r="I18" s="787"/>
      <c r="J18" s="788"/>
      <c r="K18" s="226"/>
      <c r="L18" s="226"/>
    </row>
    <row r="19" spans="1:14" ht="16.350000000000001" customHeight="1">
      <c r="B19" s="313" t="s">
        <v>174</v>
      </c>
      <c r="C19" s="314"/>
      <c r="D19" s="314"/>
      <c r="E19" s="315"/>
      <c r="F19" s="226"/>
      <c r="G19" s="226"/>
      <c r="H19" s="786"/>
      <c r="I19" s="787"/>
      <c r="J19" s="788"/>
      <c r="K19" s="226"/>
      <c r="L19" s="226"/>
    </row>
    <row r="20" spans="1:14" ht="16.350000000000001" customHeight="1">
      <c r="B20" s="313" t="s">
        <v>175</v>
      </c>
      <c r="C20" s="314"/>
      <c r="D20" s="314"/>
      <c r="E20" s="315"/>
      <c r="F20" s="226"/>
      <c r="G20" s="226"/>
      <c r="H20" s="809"/>
      <c r="I20" s="810"/>
      <c r="J20" s="811"/>
      <c r="K20" s="220"/>
      <c r="L20" s="226"/>
    </row>
    <row r="21" spans="1:14" ht="16.350000000000001" customHeight="1">
      <c r="B21" s="316"/>
      <c r="C21" s="317" t="s">
        <v>177</v>
      </c>
      <c r="D21" s="311"/>
      <c r="E21" s="312"/>
      <c r="F21" s="226"/>
      <c r="G21" s="226"/>
      <c r="H21" s="800"/>
      <c r="I21" s="801"/>
      <c r="J21" s="802"/>
      <c r="K21" s="220"/>
      <c r="L21" s="240"/>
    </row>
    <row r="22" spans="1:14" ht="16.350000000000001" customHeight="1">
      <c r="B22" s="318"/>
      <c r="C22" s="317" t="s">
        <v>179</v>
      </c>
      <c r="D22" s="311"/>
      <c r="E22" s="312"/>
      <c r="F22" s="226"/>
      <c r="G22" s="226"/>
      <c r="H22" s="800"/>
      <c r="I22" s="801"/>
      <c r="J22" s="802"/>
      <c r="K22" s="226"/>
      <c r="L22" s="226"/>
    </row>
    <row r="23" spans="1:14" ht="16.350000000000001" customHeight="1">
      <c r="B23" s="321" t="s">
        <v>181</v>
      </c>
      <c r="C23" s="311"/>
      <c r="D23" s="311"/>
      <c r="E23" s="322"/>
      <c r="F23" s="226"/>
      <c r="G23" s="226"/>
      <c r="H23" s="800"/>
      <c r="I23" s="801"/>
      <c r="J23" s="802"/>
      <c r="K23" s="226"/>
      <c r="L23" s="226"/>
    </row>
    <row r="24" spans="1:14" ht="16.350000000000001" customHeight="1">
      <c r="B24" s="317" t="s">
        <v>182</v>
      </c>
      <c r="C24" s="311"/>
      <c r="D24" s="311"/>
      <c r="E24" s="312"/>
      <c r="F24" s="226"/>
      <c r="G24" s="226"/>
      <c r="H24" s="372"/>
      <c r="I24" s="373"/>
      <c r="J24" s="374"/>
      <c r="K24" s="220"/>
      <c r="L24" s="226"/>
    </row>
    <row r="25" spans="1:14" ht="16.350000000000001" customHeight="1">
      <c r="B25" s="317" t="s">
        <v>183</v>
      </c>
      <c r="C25" s="311"/>
      <c r="D25" s="311"/>
      <c r="E25" s="312"/>
      <c r="F25" s="226"/>
      <c r="G25" s="226"/>
      <c r="H25" s="800"/>
      <c r="I25" s="801"/>
      <c r="J25" s="802"/>
      <c r="K25" s="220"/>
      <c r="L25" s="240"/>
    </row>
    <row r="26" spans="1:14" ht="16.350000000000001" customHeight="1" thickBot="1">
      <c r="B26" s="317" t="s">
        <v>184</v>
      </c>
      <c r="C26" s="311"/>
      <c r="D26" s="311"/>
      <c r="E26" s="312"/>
      <c r="F26" s="226"/>
      <c r="G26" s="226"/>
      <c r="H26" s="800"/>
      <c r="I26" s="801"/>
      <c r="J26" s="802"/>
      <c r="K26" s="226"/>
      <c r="L26" s="226"/>
    </row>
    <row r="27" spans="1:14" ht="30" customHeight="1" thickBot="1">
      <c r="B27" s="257" t="s">
        <v>185</v>
      </c>
      <c r="C27" s="258"/>
      <c r="D27" s="258"/>
      <c r="E27" s="259"/>
      <c r="F27" s="260"/>
      <c r="G27" s="260"/>
      <c r="H27" s="783"/>
      <c r="I27" s="784"/>
      <c r="J27" s="785"/>
      <c r="K27" s="789" t="s">
        <v>186</v>
      </c>
      <c r="L27" s="790"/>
    </row>
    <row r="28" spans="1:14" s="209" customFormat="1" ht="12.95" customHeight="1">
      <c r="B28" s="261" t="s">
        <v>187</v>
      </c>
      <c r="C28" s="261"/>
      <c r="D28" s="261"/>
      <c r="E28" s="261"/>
      <c r="F28" s="261"/>
      <c r="G28" s="261"/>
      <c r="H28" s="261"/>
      <c r="I28" s="261"/>
      <c r="J28" s="261"/>
      <c r="K28" s="261"/>
      <c r="L28" s="261"/>
      <c r="M28" s="261"/>
      <c r="N28" s="261"/>
    </row>
    <row r="29" spans="1:14" ht="9" customHeight="1">
      <c r="B29" s="196"/>
      <c r="C29" s="196"/>
      <c r="D29" s="196"/>
      <c r="E29" s="196"/>
      <c r="F29" s="196"/>
      <c r="G29" s="194"/>
      <c r="H29" s="194"/>
      <c r="I29" s="194"/>
      <c r="J29" s="194"/>
      <c r="K29" s="194"/>
    </row>
    <row r="30" spans="1:14" ht="9.75" customHeight="1"/>
    <row r="31" spans="1:14" ht="16.350000000000001" customHeight="1">
      <c r="A31" s="177" t="s">
        <v>225</v>
      </c>
      <c r="F31" s="207"/>
      <c r="G31" s="210"/>
      <c r="H31" s="177" t="s">
        <v>226</v>
      </c>
      <c r="I31" s="177"/>
    </row>
    <row r="32" spans="1:14" ht="16.350000000000001" customHeight="1">
      <c r="B32" s="793" t="s">
        <v>200</v>
      </c>
      <c r="C32" s="794"/>
      <c r="D32" s="191" t="s">
        <v>201</v>
      </c>
      <c r="E32" s="191" t="s">
        <v>202</v>
      </c>
      <c r="F32" s="191" t="s">
        <v>203</v>
      </c>
      <c r="G32" s="196"/>
      <c r="H32" s="434" t="s">
        <v>204</v>
      </c>
      <c r="I32" s="434"/>
      <c r="J32" s="191" t="s">
        <v>205</v>
      </c>
      <c r="K32" s="191" t="s">
        <v>206</v>
      </c>
    </row>
    <row r="33" spans="1:11" ht="16.350000000000001" customHeight="1">
      <c r="B33" s="793" t="s">
        <v>207</v>
      </c>
      <c r="C33" s="794"/>
      <c r="D33" s="199"/>
      <c r="E33" s="199"/>
      <c r="F33" s="199"/>
      <c r="G33" s="194"/>
      <c r="H33" s="795"/>
      <c r="I33" s="795"/>
      <c r="J33" s="270"/>
      <c r="K33" s="264" t="s">
        <v>197</v>
      </c>
    </row>
    <row r="34" spans="1:11" ht="16.350000000000001" customHeight="1">
      <c r="B34" s="793" t="s">
        <v>208</v>
      </c>
      <c r="C34" s="794"/>
      <c r="D34" s="199"/>
      <c r="E34" s="199"/>
      <c r="F34" s="199"/>
      <c r="G34" s="194"/>
      <c r="H34" s="795"/>
      <c r="I34" s="795"/>
      <c r="J34" s="270"/>
      <c r="K34" s="264" t="s">
        <v>197</v>
      </c>
    </row>
    <row r="35" spans="1:11" ht="16.350000000000001" customHeight="1">
      <c r="B35" s="793" t="s">
        <v>209</v>
      </c>
      <c r="C35" s="794"/>
      <c r="D35" s="199"/>
      <c r="E35" s="199"/>
      <c r="F35" s="199"/>
      <c r="G35" s="194"/>
      <c r="H35" s="795"/>
      <c r="I35" s="795"/>
      <c r="J35" s="270"/>
      <c r="K35" s="264" t="s">
        <v>197</v>
      </c>
    </row>
    <row r="36" spans="1:11" ht="16.350000000000001" customHeight="1">
      <c r="B36" s="793" t="s">
        <v>210</v>
      </c>
      <c r="C36" s="794"/>
      <c r="D36" s="199"/>
      <c r="E36" s="199"/>
      <c r="F36" s="199"/>
      <c r="G36" s="194"/>
      <c r="H36" s="795"/>
      <c r="I36" s="795"/>
      <c r="J36" s="270"/>
      <c r="K36" s="264" t="s">
        <v>197</v>
      </c>
    </row>
    <row r="37" spans="1:11" ht="16.350000000000001" customHeight="1">
      <c r="B37" s="793" t="s">
        <v>211</v>
      </c>
      <c r="C37" s="794"/>
      <c r="D37" s="199"/>
      <c r="E37" s="199"/>
      <c r="F37" s="199"/>
      <c r="G37" s="194"/>
      <c r="H37" s="795"/>
      <c r="I37" s="795"/>
      <c r="J37" s="270"/>
      <c r="K37" s="264" t="s">
        <v>197</v>
      </c>
    </row>
    <row r="38" spans="1:11" ht="15.75" customHeight="1">
      <c r="B38" s="190" t="s">
        <v>212</v>
      </c>
    </row>
    <row r="39" spans="1:11" ht="15.75" customHeight="1">
      <c r="A39" s="323"/>
      <c r="B39" s="194"/>
      <c r="C39" s="194"/>
      <c r="D39" s="194"/>
    </row>
    <row r="40" spans="1:11">
      <c r="E40" s="190" t="s">
        <v>213</v>
      </c>
      <c r="F40" s="190" t="s">
        <v>214</v>
      </c>
      <c r="H40" s="271" t="s">
        <v>213</v>
      </c>
      <c r="J40" s="271" t="s">
        <v>213</v>
      </c>
    </row>
    <row r="41" spans="1:11">
      <c r="E41" s="190" t="s">
        <v>267</v>
      </c>
      <c r="F41" s="190" t="s">
        <v>213</v>
      </c>
      <c r="H41" s="190" t="s">
        <v>267</v>
      </c>
      <c r="J41" s="190" t="s">
        <v>267</v>
      </c>
    </row>
    <row r="42" spans="1:11">
      <c r="E42" s="190" t="s">
        <v>268</v>
      </c>
      <c r="H42" s="190" t="s">
        <v>268</v>
      </c>
      <c r="J42" s="190" t="s">
        <v>268</v>
      </c>
    </row>
    <row r="43" spans="1:11">
      <c r="E43" s="190" t="s">
        <v>265</v>
      </c>
      <c r="H43" s="190" t="s">
        <v>265</v>
      </c>
      <c r="J43" s="190" t="s">
        <v>265</v>
      </c>
    </row>
    <row r="44" spans="1:11">
      <c r="E44" s="190" t="s">
        <v>269</v>
      </c>
      <c r="H44" s="190" t="s">
        <v>269</v>
      </c>
      <c r="J44" s="190" t="s">
        <v>269</v>
      </c>
    </row>
    <row r="45" spans="1:11">
      <c r="E45" s="190" t="s">
        <v>270</v>
      </c>
      <c r="H45" s="190" t="s">
        <v>270</v>
      </c>
      <c r="J45" s="190" t="s">
        <v>270</v>
      </c>
    </row>
    <row r="46" spans="1:11" ht="15.75" customHeight="1">
      <c r="H46" s="190" t="s">
        <v>271</v>
      </c>
      <c r="J46" s="190" t="s">
        <v>271</v>
      </c>
    </row>
    <row r="47" spans="1:11">
      <c r="E47" s="190" t="s">
        <v>213</v>
      </c>
      <c r="H47" s="190" t="s">
        <v>273</v>
      </c>
    </row>
    <row r="48" spans="1:11">
      <c r="E48" s="190" t="s">
        <v>261</v>
      </c>
      <c r="H48" s="190" t="s">
        <v>274</v>
      </c>
    </row>
    <row r="49" spans="5:8">
      <c r="E49" s="190" t="s">
        <v>262</v>
      </c>
      <c r="H49" s="190" t="s">
        <v>275</v>
      </c>
    </row>
    <row r="50" spans="5:8">
      <c r="E50" s="190" t="s">
        <v>263</v>
      </c>
      <c r="H50" s="190" t="s">
        <v>276</v>
      </c>
    </row>
    <row r="51" spans="5:8">
      <c r="E51" s="190" t="s">
        <v>264</v>
      </c>
      <c r="H51" s="190" t="s">
        <v>277</v>
      </c>
    </row>
    <row r="52" spans="5:8">
      <c r="E52" s="190" t="s">
        <v>265</v>
      </c>
      <c r="H52" s="190" t="s">
        <v>278</v>
      </c>
    </row>
    <row r="53" spans="5:8">
      <c r="E53" s="190" t="s">
        <v>266</v>
      </c>
      <c r="H53" s="356">
        <v>13</v>
      </c>
    </row>
    <row r="54" spans="5:8">
      <c r="H54" s="356">
        <v>14</v>
      </c>
    </row>
  </sheetData>
  <mergeCells count="30">
    <mergeCell ref="B35:C35"/>
    <mergeCell ref="H35:I35"/>
    <mergeCell ref="B36:C36"/>
    <mergeCell ref="H36:I36"/>
    <mergeCell ref="B37:C37"/>
    <mergeCell ref="H37:I37"/>
    <mergeCell ref="B32:C32"/>
    <mergeCell ref="H32:I32"/>
    <mergeCell ref="B33:C33"/>
    <mergeCell ref="H33:I33"/>
    <mergeCell ref="B34:C34"/>
    <mergeCell ref="H34:I34"/>
    <mergeCell ref="K27:L27"/>
    <mergeCell ref="H14:J14"/>
    <mergeCell ref="H15:J15"/>
    <mergeCell ref="H18:J18"/>
    <mergeCell ref="H19:J19"/>
    <mergeCell ref="H20:J20"/>
    <mergeCell ref="H21:J21"/>
    <mergeCell ref="H25:J25"/>
    <mergeCell ref="H26:J26"/>
    <mergeCell ref="H27:J27"/>
    <mergeCell ref="H23:J23"/>
    <mergeCell ref="H22:J22"/>
    <mergeCell ref="H13:J13"/>
    <mergeCell ref="K1:L1"/>
    <mergeCell ref="K3:L3"/>
    <mergeCell ref="H4:J5"/>
    <mergeCell ref="H11:J11"/>
    <mergeCell ref="H12:J12"/>
  </mergeCells>
  <phoneticPr fontId="3"/>
  <dataValidations disablePrompts="1" count="6">
    <dataValidation type="list" allowBlank="1" showInputMessage="1" showErrorMessage="1" sqref="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xr:uid="{00000000-0002-0000-0600-000000000000}">
      <formula1>$H$53:$H$54</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00000000-0002-0000-0600-000001000000}">
      <formula1>$E$41:$E$42</formula1>
    </dataValidation>
    <dataValidation type="list" allowBlank="1" showInputMessage="1" showErrorMessage="1" sqref="J33:J37 JF33:JF37 TB33:TB37 ACX33:ACX37 AMT33:AMT37 AWP33:AWP37 BGL33:BGL37 BQH33:BQH37 CAD33:CAD37 CJZ33:CJZ37 CTV33:CTV37 DDR33:DDR37 DNN33:DNN37 DXJ33:DXJ37 EHF33:EHF37 ERB33:ERB37 FAX33:FAX37 FKT33:FKT37 FUP33:FUP37 GEL33:GEL37 GOH33:GOH37 GYD33:GYD37 HHZ33:HHZ37 HRV33:HRV37 IBR33:IBR37 ILN33:ILN37 IVJ33:IVJ37 JFF33:JFF37 JPB33:JPB37 JYX33:JYX37 KIT33:KIT37 KSP33:KSP37 LCL33:LCL37 LMH33:LMH37 LWD33:LWD37 MFZ33:MFZ37 MPV33:MPV37 MZR33:MZR37 NJN33:NJN37 NTJ33:NTJ37 ODF33:ODF37 ONB33:ONB37 OWX33:OWX37 PGT33:PGT37 PQP33:PQP37 QAL33:QAL37 QKH33:QKH37 QUD33:QUD37 RDZ33:RDZ37 RNV33:RNV37 RXR33:RXR37 SHN33:SHN37 SRJ33:SRJ37 TBF33:TBF37 TLB33:TLB37 TUX33:TUX37 UET33:UET37 UOP33:UOP37 UYL33:UYL37 VIH33:VIH37 VSD33:VSD37 WBZ33:WBZ37 WLV33:WLV37 WVR33:WVR37 J65569:J65573 JF65569:JF65573 TB65569:TB65573 ACX65569:ACX65573 AMT65569:AMT65573 AWP65569:AWP65573 BGL65569:BGL65573 BQH65569:BQH65573 CAD65569:CAD65573 CJZ65569:CJZ65573 CTV65569:CTV65573 DDR65569:DDR65573 DNN65569:DNN65573 DXJ65569:DXJ65573 EHF65569:EHF65573 ERB65569:ERB65573 FAX65569:FAX65573 FKT65569:FKT65573 FUP65569:FUP65573 GEL65569:GEL65573 GOH65569:GOH65573 GYD65569:GYD65573 HHZ65569:HHZ65573 HRV65569:HRV65573 IBR65569:IBR65573 ILN65569:ILN65573 IVJ65569:IVJ65573 JFF65569:JFF65573 JPB65569:JPB65573 JYX65569:JYX65573 KIT65569:KIT65573 KSP65569:KSP65573 LCL65569:LCL65573 LMH65569:LMH65573 LWD65569:LWD65573 MFZ65569:MFZ65573 MPV65569:MPV65573 MZR65569:MZR65573 NJN65569:NJN65573 NTJ65569:NTJ65573 ODF65569:ODF65573 ONB65569:ONB65573 OWX65569:OWX65573 PGT65569:PGT65573 PQP65569:PQP65573 QAL65569:QAL65573 QKH65569:QKH65573 QUD65569:QUD65573 RDZ65569:RDZ65573 RNV65569:RNV65573 RXR65569:RXR65573 SHN65569:SHN65573 SRJ65569:SRJ65573 TBF65569:TBF65573 TLB65569:TLB65573 TUX65569:TUX65573 UET65569:UET65573 UOP65569:UOP65573 UYL65569:UYL65573 VIH65569:VIH65573 VSD65569:VSD65573 WBZ65569:WBZ65573 WLV65569:WLV65573 WVR65569:WVR65573 J131105:J131109 JF131105:JF131109 TB131105:TB131109 ACX131105:ACX131109 AMT131105:AMT131109 AWP131105:AWP131109 BGL131105:BGL131109 BQH131105:BQH131109 CAD131105:CAD131109 CJZ131105:CJZ131109 CTV131105:CTV131109 DDR131105:DDR131109 DNN131105:DNN131109 DXJ131105:DXJ131109 EHF131105:EHF131109 ERB131105:ERB131109 FAX131105:FAX131109 FKT131105:FKT131109 FUP131105:FUP131109 GEL131105:GEL131109 GOH131105:GOH131109 GYD131105:GYD131109 HHZ131105:HHZ131109 HRV131105:HRV131109 IBR131105:IBR131109 ILN131105:ILN131109 IVJ131105:IVJ131109 JFF131105:JFF131109 JPB131105:JPB131109 JYX131105:JYX131109 KIT131105:KIT131109 KSP131105:KSP131109 LCL131105:LCL131109 LMH131105:LMH131109 LWD131105:LWD131109 MFZ131105:MFZ131109 MPV131105:MPV131109 MZR131105:MZR131109 NJN131105:NJN131109 NTJ131105:NTJ131109 ODF131105:ODF131109 ONB131105:ONB131109 OWX131105:OWX131109 PGT131105:PGT131109 PQP131105:PQP131109 QAL131105:QAL131109 QKH131105:QKH131109 QUD131105:QUD131109 RDZ131105:RDZ131109 RNV131105:RNV131109 RXR131105:RXR131109 SHN131105:SHN131109 SRJ131105:SRJ131109 TBF131105:TBF131109 TLB131105:TLB131109 TUX131105:TUX131109 UET131105:UET131109 UOP131105:UOP131109 UYL131105:UYL131109 VIH131105:VIH131109 VSD131105:VSD131109 WBZ131105:WBZ131109 WLV131105:WLV131109 WVR131105:WVR131109 J196641:J196645 JF196641:JF196645 TB196641:TB196645 ACX196641:ACX196645 AMT196641:AMT196645 AWP196641:AWP196645 BGL196641:BGL196645 BQH196641:BQH196645 CAD196641:CAD196645 CJZ196641:CJZ196645 CTV196641:CTV196645 DDR196641:DDR196645 DNN196641:DNN196645 DXJ196641:DXJ196645 EHF196641:EHF196645 ERB196641:ERB196645 FAX196641:FAX196645 FKT196641:FKT196645 FUP196641:FUP196645 GEL196641:GEL196645 GOH196641:GOH196645 GYD196641:GYD196645 HHZ196641:HHZ196645 HRV196641:HRV196645 IBR196641:IBR196645 ILN196641:ILN196645 IVJ196641:IVJ196645 JFF196641:JFF196645 JPB196641:JPB196645 JYX196641:JYX196645 KIT196641:KIT196645 KSP196641:KSP196645 LCL196641:LCL196645 LMH196641:LMH196645 LWD196641:LWD196645 MFZ196641:MFZ196645 MPV196641:MPV196645 MZR196641:MZR196645 NJN196641:NJN196645 NTJ196641:NTJ196645 ODF196641:ODF196645 ONB196641:ONB196645 OWX196641:OWX196645 PGT196641:PGT196645 PQP196641:PQP196645 QAL196641:QAL196645 QKH196641:QKH196645 QUD196641:QUD196645 RDZ196641:RDZ196645 RNV196641:RNV196645 RXR196641:RXR196645 SHN196641:SHN196645 SRJ196641:SRJ196645 TBF196641:TBF196645 TLB196641:TLB196645 TUX196641:TUX196645 UET196641:UET196645 UOP196641:UOP196645 UYL196641:UYL196645 VIH196641:VIH196645 VSD196641:VSD196645 WBZ196641:WBZ196645 WLV196641:WLV196645 WVR196641:WVR196645 J262177:J262181 JF262177:JF262181 TB262177:TB262181 ACX262177:ACX262181 AMT262177:AMT262181 AWP262177:AWP262181 BGL262177:BGL262181 BQH262177:BQH262181 CAD262177:CAD262181 CJZ262177:CJZ262181 CTV262177:CTV262181 DDR262177:DDR262181 DNN262177:DNN262181 DXJ262177:DXJ262181 EHF262177:EHF262181 ERB262177:ERB262181 FAX262177:FAX262181 FKT262177:FKT262181 FUP262177:FUP262181 GEL262177:GEL262181 GOH262177:GOH262181 GYD262177:GYD262181 HHZ262177:HHZ262181 HRV262177:HRV262181 IBR262177:IBR262181 ILN262177:ILN262181 IVJ262177:IVJ262181 JFF262177:JFF262181 JPB262177:JPB262181 JYX262177:JYX262181 KIT262177:KIT262181 KSP262177:KSP262181 LCL262177:LCL262181 LMH262177:LMH262181 LWD262177:LWD262181 MFZ262177:MFZ262181 MPV262177:MPV262181 MZR262177:MZR262181 NJN262177:NJN262181 NTJ262177:NTJ262181 ODF262177:ODF262181 ONB262177:ONB262181 OWX262177:OWX262181 PGT262177:PGT262181 PQP262177:PQP262181 QAL262177:QAL262181 QKH262177:QKH262181 QUD262177:QUD262181 RDZ262177:RDZ262181 RNV262177:RNV262181 RXR262177:RXR262181 SHN262177:SHN262181 SRJ262177:SRJ262181 TBF262177:TBF262181 TLB262177:TLB262181 TUX262177:TUX262181 UET262177:UET262181 UOP262177:UOP262181 UYL262177:UYL262181 VIH262177:VIH262181 VSD262177:VSD262181 WBZ262177:WBZ262181 WLV262177:WLV262181 WVR262177:WVR262181 J327713:J327717 JF327713:JF327717 TB327713:TB327717 ACX327713:ACX327717 AMT327713:AMT327717 AWP327713:AWP327717 BGL327713:BGL327717 BQH327713:BQH327717 CAD327713:CAD327717 CJZ327713:CJZ327717 CTV327713:CTV327717 DDR327713:DDR327717 DNN327713:DNN327717 DXJ327713:DXJ327717 EHF327713:EHF327717 ERB327713:ERB327717 FAX327713:FAX327717 FKT327713:FKT327717 FUP327713:FUP327717 GEL327713:GEL327717 GOH327713:GOH327717 GYD327713:GYD327717 HHZ327713:HHZ327717 HRV327713:HRV327717 IBR327713:IBR327717 ILN327713:ILN327717 IVJ327713:IVJ327717 JFF327713:JFF327717 JPB327713:JPB327717 JYX327713:JYX327717 KIT327713:KIT327717 KSP327713:KSP327717 LCL327713:LCL327717 LMH327713:LMH327717 LWD327713:LWD327717 MFZ327713:MFZ327717 MPV327713:MPV327717 MZR327713:MZR327717 NJN327713:NJN327717 NTJ327713:NTJ327717 ODF327713:ODF327717 ONB327713:ONB327717 OWX327713:OWX327717 PGT327713:PGT327717 PQP327713:PQP327717 QAL327713:QAL327717 QKH327713:QKH327717 QUD327713:QUD327717 RDZ327713:RDZ327717 RNV327713:RNV327717 RXR327713:RXR327717 SHN327713:SHN327717 SRJ327713:SRJ327717 TBF327713:TBF327717 TLB327713:TLB327717 TUX327713:TUX327717 UET327713:UET327717 UOP327713:UOP327717 UYL327713:UYL327717 VIH327713:VIH327717 VSD327713:VSD327717 WBZ327713:WBZ327717 WLV327713:WLV327717 WVR327713:WVR327717 J393249:J393253 JF393249:JF393253 TB393249:TB393253 ACX393249:ACX393253 AMT393249:AMT393253 AWP393249:AWP393253 BGL393249:BGL393253 BQH393249:BQH393253 CAD393249:CAD393253 CJZ393249:CJZ393253 CTV393249:CTV393253 DDR393249:DDR393253 DNN393249:DNN393253 DXJ393249:DXJ393253 EHF393249:EHF393253 ERB393249:ERB393253 FAX393249:FAX393253 FKT393249:FKT393253 FUP393249:FUP393253 GEL393249:GEL393253 GOH393249:GOH393253 GYD393249:GYD393253 HHZ393249:HHZ393253 HRV393249:HRV393253 IBR393249:IBR393253 ILN393249:ILN393253 IVJ393249:IVJ393253 JFF393249:JFF393253 JPB393249:JPB393253 JYX393249:JYX393253 KIT393249:KIT393253 KSP393249:KSP393253 LCL393249:LCL393253 LMH393249:LMH393253 LWD393249:LWD393253 MFZ393249:MFZ393253 MPV393249:MPV393253 MZR393249:MZR393253 NJN393249:NJN393253 NTJ393249:NTJ393253 ODF393249:ODF393253 ONB393249:ONB393253 OWX393249:OWX393253 PGT393249:PGT393253 PQP393249:PQP393253 QAL393249:QAL393253 QKH393249:QKH393253 QUD393249:QUD393253 RDZ393249:RDZ393253 RNV393249:RNV393253 RXR393249:RXR393253 SHN393249:SHN393253 SRJ393249:SRJ393253 TBF393249:TBF393253 TLB393249:TLB393253 TUX393249:TUX393253 UET393249:UET393253 UOP393249:UOP393253 UYL393249:UYL393253 VIH393249:VIH393253 VSD393249:VSD393253 WBZ393249:WBZ393253 WLV393249:WLV393253 WVR393249:WVR393253 J458785:J458789 JF458785:JF458789 TB458785:TB458789 ACX458785:ACX458789 AMT458785:AMT458789 AWP458785:AWP458789 BGL458785:BGL458789 BQH458785:BQH458789 CAD458785:CAD458789 CJZ458785:CJZ458789 CTV458785:CTV458789 DDR458785:DDR458789 DNN458785:DNN458789 DXJ458785:DXJ458789 EHF458785:EHF458789 ERB458785:ERB458789 FAX458785:FAX458789 FKT458785:FKT458789 FUP458785:FUP458789 GEL458785:GEL458789 GOH458785:GOH458789 GYD458785:GYD458789 HHZ458785:HHZ458789 HRV458785:HRV458789 IBR458785:IBR458789 ILN458785:ILN458789 IVJ458785:IVJ458789 JFF458785:JFF458789 JPB458785:JPB458789 JYX458785:JYX458789 KIT458785:KIT458789 KSP458785:KSP458789 LCL458785:LCL458789 LMH458785:LMH458789 LWD458785:LWD458789 MFZ458785:MFZ458789 MPV458785:MPV458789 MZR458785:MZR458789 NJN458785:NJN458789 NTJ458785:NTJ458789 ODF458785:ODF458789 ONB458785:ONB458789 OWX458785:OWX458789 PGT458785:PGT458789 PQP458785:PQP458789 QAL458785:QAL458789 QKH458785:QKH458789 QUD458785:QUD458789 RDZ458785:RDZ458789 RNV458785:RNV458789 RXR458785:RXR458789 SHN458785:SHN458789 SRJ458785:SRJ458789 TBF458785:TBF458789 TLB458785:TLB458789 TUX458785:TUX458789 UET458785:UET458789 UOP458785:UOP458789 UYL458785:UYL458789 VIH458785:VIH458789 VSD458785:VSD458789 WBZ458785:WBZ458789 WLV458785:WLV458789 WVR458785:WVR458789 J524321:J524325 JF524321:JF524325 TB524321:TB524325 ACX524321:ACX524325 AMT524321:AMT524325 AWP524321:AWP524325 BGL524321:BGL524325 BQH524321:BQH524325 CAD524321:CAD524325 CJZ524321:CJZ524325 CTV524321:CTV524325 DDR524321:DDR524325 DNN524321:DNN524325 DXJ524321:DXJ524325 EHF524321:EHF524325 ERB524321:ERB524325 FAX524321:FAX524325 FKT524321:FKT524325 FUP524321:FUP524325 GEL524321:GEL524325 GOH524321:GOH524325 GYD524321:GYD524325 HHZ524321:HHZ524325 HRV524321:HRV524325 IBR524321:IBR524325 ILN524321:ILN524325 IVJ524321:IVJ524325 JFF524321:JFF524325 JPB524321:JPB524325 JYX524321:JYX524325 KIT524321:KIT524325 KSP524321:KSP524325 LCL524321:LCL524325 LMH524321:LMH524325 LWD524321:LWD524325 MFZ524321:MFZ524325 MPV524321:MPV524325 MZR524321:MZR524325 NJN524321:NJN524325 NTJ524321:NTJ524325 ODF524321:ODF524325 ONB524321:ONB524325 OWX524321:OWX524325 PGT524321:PGT524325 PQP524321:PQP524325 QAL524321:QAL524325 QKH524321:QKH524325 QUD524321:QUD524325 RDZ524321:RDZ524325 RNV524321:RNV524325 RXR524321:RXR524325 SHN524321:SHN524325 SRJ524321:SRJ524325 TBF524321:TBF524325 TLB524321:TLB524325 TUX524321:TUX524325 UET524321:UET524325 UOP524321:UOP524325 UYL524321:UYL524325 VIH524321:VIH524325 VSD524321:VSD524325 WBZ524321:WBZ524325 WLV524321:WLV524325 WVR524321:WVR524325 J589857:J589861 JF589857:JF589861 TB589857:TB589861 ACX589857:ACX589861 AMT589857:AMT589861 AWP589857:AWP589861 BGL589857:BGL589861 BQH589857:BQH589861 CAD589857:CAD589861 CJZ589857:CJZ589861 CTV589857:CTV589861 DDR589857:DDR589861 DNN589857:DNN589861 DXJ589857:DXJ589861 EHF589857:EHF589861 ERB589857:ERB589861 FAX589857:FAX589861 FKT589857:FKT589861 FUP589857:FUP589861 GEL589857:GEL589861 GOH589857:GOH589861 GYD589857:GYD589861 HHZ589857:HHZ589861 HRV589857:HRV589861 IBR589857:IBR589861 ILN589857:ILN589861 IVJ589857:IVJ589861 JFF589857:JFF589861 JPB589857:JPB589861 JYX589857:JYX589861 KIT589857:KIT589861 KSP589857:KSP589861 LCL589857:LCL589861 LMH589857:LMH589861 LWD589857:LWD589861 MFZ589857:MFZ589861 MPV589857:MPV589861 MZR589857:MZR589861 NJN589857:NJN589861 NTJ589857:NTJ589861 ODF589857:ODF589861 ONB589857:ONB589861 OWX589857:OWX589861 PGT589857:PGT589861 PQP589857:PQP589861 QAL589857:QAL589861 QKH589857:QKH589861 QUD589857:QUD589861 RDZ589857:RDZ589861 RNV589857:RNV589861 RXR589857:RXR589861 SHN589857:SHN589861 SRJ589857:SRJ589861 TBF589857:TBF589861 TLB589857:TLB589861 TUX589857:TUX589861 UET589857:UET589861 UOP589857:UOP589861 UYL589857:UYL589861 VIH589857:VIH589861 VSD589857:VSD589861 WBZ589857:WBZ589861 WLV589857:WLV589861 WVR589857:WVR589861 J655393:J655397 JF655393:JF655397 TB655393:TB655397 ACX655393:ACX655397 AMT655393:AMT655397 AWP655393:AWP655397 BGL655393:BGL655397 BQH655393:BQH655397 CAD655393:CAD655397 CJZ655393:CJZ655397 CTV655393:CTV655397 DDR655393:DDR655397 DNN655393:DNN655397 DXJ655393:DXJ655397 EHF655393:EHF655397 ERB655393:ERB655397 FAX655393:FAX655397 FKT655393:FKT655397 FUP655393:FUP655397 GEL655393:GEL655397 GOH655393:GOH655397 GYD655393:GYD655397 HHZ655393:HHZ655397 HRV655393:HRV655397 IBR655393:IBR655397 ILN655393:ILN655397 IVJ655393:IVJ655397 JFF655393:JFF655397 JPB655393:JPB655397 JYX655393:JYX655397 KIT655393:KIT655397 KSP655393:KSP655397 LCL655393:LCL655397 LMH655393:LMH655397 LWD655393:LWD655397 MFZ655393:MFZ655397 MPV655393:MPV655397 MZR655393:MZR655397 NJN655393:NJN655397 NTJ655393:NTJ655397 ODF655393:ODF655397 ONB655393:ONB655397 OWX655393:OWX655397 PGT655393:PGT655397 PQP655393:PQP655397 QAL655393:QAL655397 QKH655393:QKH655397 QUD655393:QUD655397 RDZ655393:RDZ655397 RNV655393:RNV655397 RXR655393:RXR655397 SHN655393:SHN655397 SRJ655393:SRJ655397 TBF655393:TBF655397 TLB655393:TLB655397 TUX655393:TUX655397 UET655393:UET655397 UOP655393:UOP655397 UYL655393:UYL655397 VIH655393:VIH655397 VSD655393:VSD655397 WBZ655393:WBZ655397 WLV655393:WLV655397 WVR655393:WVR655397 J720929:J720933 JF720929:JF720933 TB720929:TB720933 ACX720929:ACX720933 AMT720929:AMT720933 AWP720929:AWP720933 BGL720929:BGL720933 BQH720929:BQH720933 CAD720929:CAD720933 CJZ720929:CJZ720933 CTV720929:CTV720933 DDR720929:DDR720933 DNN720929:DNN720933 DXJ720929:DXJ720933 EHF720929:EHF720933 ERB720929:ERB720933 FAX720929:FAX720933 FKT720929:FKT720933 FUP720929:FUP720933 GEL720929:GEL720933 GOH720929:GOH720933 GYD720929:GYD720933 HHZ720929:HHZ720933 HRV720929:HRV720933 IBR720929:IBR720933 ILN720929:ILN720933 IVJ720929:IVJ720933 JFF720929:JFF720933 JPB720929:JPB720933 JYX720929:JYX720933 KIT720929:KIT720933 KSP720929:KSP720933 LCL720929:LCL720933 LMH720929:LMH720933 LWD720929:LWD720933 MFZ720929:MFZ720933 MPV720929:MPV720933 MZR720929:MZR720933 NJN720929:NJN720933 NTJ720929:NTJ720933 ODF720929:ODF720933 ONB720929:ONB720933 OWX720929:OWX720933 PGT720929:PGT720933 PQP720929:PQP720933 QAL720929:QAL720933 QKH720929:QKH720933 QUD720929:QUD720933 RDZ720929:RDZ720933 RNV720929:RNV720933 RXR720929:RXR720933 SHN720929:SHN720933 SRJ720929:SRJ720933 TBF720929:TBF720933 TLB720929:TLB720933 TUX720929:TUX720933 UET720929:UET720933 UOP720929:UOP720933 UYL720929:UYL720933 VIH720929:VIH720933 VSD720929:VSD720933 WBZ720929:WBZ720933 WLV720929:WLV720933 WVR720929:WVR720933 J786465:J786469 JF786465:JF786469 TB786465:TB786469 ACX786465:ACX786469 AMT786465:AMT786469 AWP786465:AWP786469 BGL786465:BGL786469 BQH786465:BQH786469 CAD786465:CAD786469 CJZ786465:CJZ786469 CTV786465:CTV786469 DDR786465:DDR786469 DNN786465:DNN786469 DXJ786465:DXJ786469 EHF786465:EHF786469 ERB786465:ERB786469 FAX786465:FAX786469 FKT786465:FKT786469 FUP786465:FUP786469 GEL786465:GEL786469 GOH786465:GOH786469 GYD786465:GYD786469 HHZ786465:HHZ786469 HRV786465:HRV786469 IBR786465:IBR786469 ILN786465:ILN786469 IVJ786465:IVJ786469 JFF786465:JFF786469 JPB786465:JPB786469 JYX786465:JYX786469 KIT786465:KIT786469 KSP786465:KSP786469 LCL786465:LCL786469 LMH786465:LMH786469 LWD786465:LWD786469 MFZ786465:MFZ786469 MPV786465:MPV786469 MZR786465:MZR786469 NJN786465:NJN786469 NTJ786465:NTJ786469 ODF786465:ODF786469 ONB786465:ONB786469 OWX786465:OWX786469 PGT786465:PGT786469 PQP786465:PQP786469 QAL786465:QAL786469 QKH786465:QKH786469 QUD786465:QUD786469 RDZ786465:RDZ786469 RNV786465:RNV786469 RXR786465:RXR786469 SHN786465:SHN786469 SRJ786465:SRJ786469 TBF786465:TBF786469 TLB786465:TLB786469 TUX786465:TUX786469 UET786465:UET786469 UOP786465:UOP786469 UYL786465:UYL786469 VIH786465:VIH786469 VSD786465:VSD786469 WBZ786465:WBZ786469 WLV786465:WLV786469 WVR786465:WVR786469 J852001:J852005 JF852001:JF852005 TB852001:TB852005 ACX852001:ACX852005 AMT852001:AMT852005 AWP852001:AWP852005 BGL852001:BGL852005 BQH852001:BQH852005 CAD852001:CAD852005 CJZ852001:CJZ852005 CTV852001:CTV852005 DDR852001:DDR852005 DNN852001:DNN852005 DXJ852001:DXJ852005 EHF852001:EHF852005 ERB852001:ERB852005 FAX852001:FAX852005 FKT852001:FKT852005 FUP852001:FUP852005 GEL852001:GEL852005 GOH852001:GOH852005 GYD852001:GYD852005 HHZ852001:HHZ852005 HRV852001:HRV852005 IBR852001:IBR852005 ILN852001:ILN852005 IVJ852001:IVJ852005 JFF852001:JFF852005 JPB852001:JPB852005 JYX852001:JYX852005 KIT852001:KIT852005 KSP852001:KSP852005 LCL852001:LCL852005 LMH852001:LMH852005 LWD852001:LWD852005 MFZ852001:MFZ852005 MPV852001:MPV852005 MZR852001:MZR852005 NJN852001:NJN852005 NTJ852001:NTJ852005 ODF852001:ODF852005 ONB852001:ONB852005 OWX852001:OWX852005 PGT852001:PGT852005 PQP852001:PQP852005 QAL852001:QAL852005 QKH852001:QKH852005 QUD852001:QUD852005 RDZ852001:RDZ852005 RNV852001:RNV852005 RXR852001:RXR852005 SHN852001:SHN852005 SRJ852001:SRJ852005 TBF852001:TBF852005 TLB852001:TLB852005 TUX852001:TUX852005 UET852001:UET852005 UOP852001:UOP852005 UYL852001:UYL852005 VIH852001:VIH852005 VSD852001:VSD852005 WBZ852001:WBZ852005 WLV852001:WLV852005 WVR852001:WVR852005 J917537:J917541 JF917537:JF917541 TB917537:TB917541 ACX917537:ACX917541 AMT917537:AMT917541 AWP917537:AWP917541 BGL917537:BGL917541 BQH917537:BQH917541 CAD917537:CAD917541 CJZ917537:CJZ917541 CTV917537:CTV917541 DDR917537:DDR917541 DNN917537:DNN917541 DXJ917537:DXJ917541 EHF917537:EHF917541 ERB917537:ERB917541 FAX917537:FAX917541 FKT917537:FKT917541 FUP917537:FUP917541 GEL917537:GEL917541 GOH917537:GOH917541 GYD917537:GYD917541 HHZ917537:HHZ917541 HRV917537:HRV917541 IBR917537:IBR917541 ILN917537:ILN917541 IVJ917537:IVJ917541 JFF917537:JFF917541 JPB917537:JPB917541 JYX917537:JYX917541 KIT917537:KIT917541 KSP917537:KSP917541 LCL917537:LCL917541 LMH917537:LMH917541 LWD917537:LWD917541 MFZ917537:MFZ917541 MPV917537:MPV917541 MZR917537:MZR917541 NJN917537:NJN917541 NTJ917537:NTJ917541 ODF917537:ODF917541 ONB917537:ONB917541 OWX917537:OWX917541 PGT917537:PGT917541 PQP917537:PQP917541 QAL917537:QAL917541 QKH917537:QKH917541 QUD917537:QUD917541 RDZ917537:RDZ917541 RNV917537:RNV917541 RXR917537:RXR917541 SHN917537:SHN917541 SRJ917537:SRJ917541 TBF917537:TBF917541 TLB917537:TLB917541 TUX917537:TUX917541 UET917537:UET917541 UOP917537:UOP917541 UYL917537:UYL917541 VIH917537:VIH917541 VSD917537:VSD917541 WBZ917537:WBZ917541 WLV917537:WLV917541 WVR917537:WVR917541 J983073:J983077 JF983073:JF983077 TB983073:TB983077 ACX983073:ACX983077 AMT983073:AMT983077 AWP983073:AWP983077 BGL983073:BGL983077 BQH983073:BQH983077 CAD983073:CAD983077 CJZ983073:CJZ983077 CTV983073:CTV983077 DDR983073:DDR983077 DNN983073:DNN983077 DXJ983073:DXJ983077 EHF983073:EHF983077 ERB983073:ERB983077 FAX983073:FAX983077 FKT983073:FKT983077 FUP983073:FUP983077 GEL983073:GEL983077 GOH983073:GOH983077 GYD983073:GYD983077 HHZ983073:HHZ983077 HRV983073:HRV983077 IBR983073:IBR983077 ILN983073:ILN983077 IVJ983073:IVJ983077 JFF983073:JFF983077 JPB983073:JPB983077 JYX983073:JYX983077 KIT983073:KIT983077 KSP983073:KSP983077 LCL983073:LCL983077 LMH983073:LMH983077 LWD983073:LWD983077 MFZ983073:MFZ983077 MPV983073:MPV983077 MZR983073:MZR983077 NJN983073:NJN983077 NTJ983073:NTJ983077 ODF983073:ODF983077 ONB983073:ONB983077 OWX983073:OWX983077 PGT983073:PGT983077 PQP983073:PQP983077 QAL983073:QAL983077 QKH983073:QKH983077 QUD983073:QUD983077 RDZ983073:RDZ983077 RNV983073:RNV983077 RXR983073:RXR983077 SHN983073:SHN983077 SRJ983073:SRJ983077 TBF983073:TBF983077 TLB983073:TLB983077 TUX983073:TUX983077 UET983073:UET983077 UOP983073:UOP983077 UYL983073:UYL983077 VIH983073:VIH983077 VSD983073:VSD983077 WBZ983073:WBZ983077 WLV983073:WLV983077 WVR983073:WVR983077" xr:uid="{00000000-0002-0000-0600-000002000000}">
      <formula1>$J$40:$J$46</formula1>
    </dataValidation>
    <dataValidation type="list" allowBlank="1" showInputMessage="1" showErrorMessage="1" sqref="J17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xr:uid="{00000000-0002-0000-0600-000003000000}">
      <formula1>$E$47:$E$53</formula1>
    </dataValidation>
    <dataValidation type="list" allowBlank="1" showInputMessage="1" showErrorMessage="1" sqref="WVR98306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xr:uid="{00000000-0002-0000-0600-000004000000}">
      <formula1>"算定なし,Ⅰ型,Ⅱ型,区分なし"</formula1>
    </dataValidation>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xr:uid="{00000000-0002-0000-0600-000005000000}">
      <formula1>$J$40:$J$43</formula1>
    </dataValidation>
  </dataValidations>
  <pageMargins left="0.62992125984251968" right="0.47244094488188981" top="0.74803149606299213" bottom="0.74803149606299213" header="0.51181102362204722" footer="0.51181102362204722"/>
  <pageSetup paperSize="9" scale="68" fitToHeight="0" orientation="landscape" r:id="rId1"/>
  <headerFooter alignWithMargins="0">
    <oddFooter xml:space="preserve">&amp;C共同生活援助-5-3(外部サービス利用型)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6F6F0-619C-463B-8F1E-1DF95C33F294}">
  <sheetPr>
    <pageSetUpPr fitToPage="1"/>
  </sheetPr>
  <dimension ref="A1:J24"/>
  <sheetViews>
    <sheetView view="pageBreakPreview" zoomScale="90" zoomScaleNormal="100" zoomScaleSheetLayoutView="90" workbookViewId="0">
      <selection activeCell="F17" sqref="F17:J17"/>
    </sheetView>
  </sheetViews>
  <sheetFormatPr defaultRowHeight="13.5"/>
  <cols>
    <col min="1" max="1" width="3.125" style="325" customWidth="1"/>
    <col min="2" max="2" width="15.625" style="325" customWidth="1"/>
    <col min="3" max="4" width="14.125" style="325" customWidth="1"/>
    <col min="5" max="5" width="16.875" style="325" customWidth="1"/>
    <col min="6" max="7" width="14.125" style="325" customWidth="1"/>
    <col min="8" max="8" width="14.625" style="325" customWidth="1"/>
    <col min="9" max="10" width="13.125" style="325" customWidth="1"/>
    <col min="11" max="256" width="9" style="325"/>
    <col min="257" max="257" width="3.125" style="325" customWidth="1"/>
    <col min="258" max="258" width="15.625" style="325" customWidth="1"/>
    <col min="259" max="260" width="14.125" style="325" customWidth="1"/>
    <col min="261" max="261" width="16.875" style="325" customWidth="1"/>
    <col min="262" max="263" width="14.125" style="325" customWidth="1"/>
    <col min="264" max="264" width="14.625" style="325" customWidth="1"/>
    <col min="265" max="266" width="13.125" style="325" customWidth="1"/>
    <col min="267" max="512" width="9" style="325"/>
    <col min="513" max="513" width="3.125" style="325" customWidth="1"/>
    <col min="514" max="514" width="15.625" style="325" customWidth="1"/>
    <col min="515" max="516" width="14.125" style="325" customWidth="1"/>
    <col min="517" max="517" width="16.875" style="325" customWidth="1"/>
    <col min="518" max="519" width="14.125" style="325" customWidth="1"/>
    <col min="520" max="520" width="14.625" style="325" customWidth="1"/>
    <col min="521" max="522" width="13.125" style="325" customWidth="1"/>
    <col min="523" max="768" width="9" style="325"/>
    <col min="769" max="769" width="3.125" style="325" customWidth="1"/>
    <col min="770" max="770" width="15.625" style="325" customWidth="1"/>
    <col min="771" max="772" width="14.125" style="325" customWidth="1"/>
    <col min="773" max="773" width="16.875" style="325" customWidth="1"/>
    <col min="774" max="775" width="14.125" style="325" customWidth="1"/>
    <col min="776" max="776" width="14.625" style="325" customWidth="1"/>
    <col min="777" max="778" width="13.125" style="325" customWidth="1"/>
    <col min="779" max="1024" width="9" style="325"/>
    <col min="1025" max="1025" width="3.125" style="325" customWidth="1"/>
    <col min="1026" max="1026" width="15.625" style="325" customWidth="1"/>
    <col min="1027" max="1028" width="14.125" style="325" customWidth="1"/>
    <col min="1029" max="1029" width="16.875" style="325" customWidth="1"/>
    <col min="1030" max="1031" width="14.125" style="325" customWidth="1"/>
    <col min="1032" max="1032" width="14.625" style="325" customWidth="1"/>
    <col min="1033" max="1034" width="13.125" style="325" customWidth="1"/>
    <col min="1035" max="1280" width="9" style="325"/>
    <col min="1281" max="1281" width="3.125" style="325" customWidth="1"/>
    <col min="1282" max="1282" width="15.625" style="325" customWidth="1"/>
    <col min="1283" max="1284" width="14.125" style="325" customWidth="1"/>
    <col min="1285" max="1285" width="16.875" style="325" customWidth="1"/>
    <col min="1286" max="1287" width="14.125" style="325" customWidth="1"/>
    <col min="1288" max="1288" width="14.625" style="325" customWidth="1"/>
    <col min="1289" max="1290" width="13.125" style="325" customWidth="1"/>
    <col min="1291" max="1536" width="9" style="325"/>
    <col min="1537" max="1537" width="3.125" style="325" customWidth="1"/>
    <col min="1538" max="1538" width="15.625" style="325" customWidth="1"/>
    <col min="1539" max="1540" width="14.125" style="325" customWidth="1"/>
    <col min="1541" max="1541" width="16.875" style="325" customWidth="1"/>
    <col min="1542" max="1543" width="14.125" style="325" customWidth="1"/>
    <col min="1544" max="1544" width="14.625" style="325" customWidth="1"/>
    <col min="1545" max="1546" width="13.125" style="325" customWidth="1"/>
    <col min="1547" max="1792" width="9" style="325"/>
    <col min="1793" max="1793" width="3.125" style="325" customWidth="1"/>
    <col min="1794" max="1794" width="15.625" style="325" customWidth="1"/>
    <col min="1795" max="1796" width="14.125" style="325" customWidth="1"/>
    <col min="1797" max="1797" width="16.875" style="325" customWidth="1"/>
    <col min="1798" max="1799" width="14.125" style="325" customWidth="1"/>
    <col min="1800" max="1800" width="14.625" style="325" customWidth="1"/>
    <col min="1801" max="1802" width="13.125" style="325" customWidth="1"/>
    <col min="1803" max="2048" width="9" style="325"/>
    <col min="2049" max="2049" width="3.125" style="325" customWidth="1"/>
    <col min="2050" max="2050" width="15.625" style="325" customWidth="1"/>
    <col min="2051" max="2052" width="14.125" style="325" customWidth="1"/>
    <col min="2053" max="2053" width="16.875" style="325" customWidth="1"/>
    <col min="2054" max="2055" width="14.125" style="325" customWidth="1"/>
    <col min="2056" max="2056" width="14.625" style="325" customWidth="1"/>
    <col min="2057" max="2058" width="13.125" style="325" customWidth="1"/>
    <col min="2059" max="2304" width="9" style="325"/>
    <col min="2305" max="2305" width="3.125" style="325" customWidth="1"/>
    <col min="2306" max="2306" width="15.625" style="325" customWidth="1"/>
    <col min="2307" max="2308" width="14.125" style="325" customWidth="1"/>
    <col min="2309" max="2309" width="16.875" style="325" customWidth="1"/>
    <col min="2310" max="2311" width="14.125" style="325" customWidth="1"/>
    <col min="2312" max="2312" width="14.625" style="325" customWidth="1"/>
    <col min="2313" max="2314" width="13.125" style="325" customWidth="1"/>
    <col min="2315" max="2560" width="9" style="325"/>
    <col min="2561" max="2561" width="3.125" style="325" customWidth="1"/>
    <col min="2562" max="2562" width="15.625" style="325" customWidth="1"/>
    <col min="2563" max="2564" width="14.125" style="325" customWidth="1"/>
    <col min="2565" max="2565" width="16.875" style="325" customWidth="1"/>
    <col min="2566" max="2567" width="14.125" style="325" customWidth="1"/>
    <col min="2568" max="2568" width="14.625" style="325" customWidth="1"/>
    <col min="2569" max="2570" width="13.125" style="325" customWidth="1"/>
    <col min="2571" max="2816" width="9" style="325"/>
    <col min="2817" max="2817" width="3.125" style="325" customWidth="1"/>
    <col min="2818" max="2818" width="15.625" style="325" customWidth="1"/>
    <col min="2819" max="2820" width="14.125" style="325" customWidth="1"/>
    <col min="2821" max="2821" width="16.875" style="325" customWidth="1"/>
    <col min="2822" max="2823" width="14.125" style="325" customWidth="1"/>
    <col min="2824" max="2824" width="14.625" style="325" customWidth="1"/>
    <col min="2825" max="2826" width="13.125" style="325" customWidth="1"/>
    <col min="2827" max="3072" width="9" style="325"/>
    <col min="3073" max="3073" width="3.125" style="325" customWidth="1"/>
    <col min="3074" max="3074" width="15.625" style="325" customWidth="1"/>
    <col min="3075" max="3076" width="14.125" style="325" customWidth="1"/>
    <col min="3077" max="3077" width="16.875" style="325" customWidth="1"/>
    <col min="3078" max="3079" width="14.125" style="325" customWidth="1"/>
    <col min="3080" max="3080" width="14.625" style="325" customWidth="1"/>
    <col min="3081" max="3082" width="13.125" style="325" customWidth="1"/>
    <col min="3083" max="3328" width="9" style="325"/>
    <col min="3329" max="3329" width="3.125" style="325" customWidth="1"/>
    <col min="3330" max="3330" width="15.625" style="325" customWidth="1"/>
    <col min="3331" max="3332" width="14.125" style="325" customWidth="1"/>
    <col min="3333" max="3333" width="16.875" style="325" customWidth="1"/>
    <col min="3334" max="3335" width="14.125" style="325" customWidth="1"/>
    <col min="3336" max="3336" width="14.625" style="325" customWidth="1"/>
    <col min="3337" max="3338" width="13.125" style="325" customWidth="1"/>
    <col min="3339" max="3584" width="9" style="325"/>
    <col min="3585" max="3585" width="3.125" style="325" customWidth="1"/>
    <col min="3586" max="3586" width="15.625" style="325" customWidth="1"/>
    <col min="3587" max="3588" width="14.125" style="325" customWidth="1"/>
    <col min="3589" max="3589" width="16.875" style="325" customWidth="1"/>
    <col min="3590" max="3591" width="14.125" style="325" customWidth="1"/>
    <col min="3592" max="3592" width="14.625" style="325" customWidth="1"/>
    <col min="3593" max="3594" width="13.125" style="325" customWidth="1"/>
    <col min="3595" max="3840" width="9" style="325"/>
    <col min="3841" max="3841" width="3.125" style="325" customWidth="1"/>
    <col min="3842" max="3842" width="15.625" style="325" customWidth="1"/>
    <col min="3843" max="3844" width="14.125" style="325" customWidth="1"/>
    <col min="3845" max="3845" width="16.875" style="325" customWidth="1"/>
    <col min="3846" max="3847" width="14.125" style="325" customWidth="1"/>
    <col min="3848" max="3848" width="14.625" style="325" customWidth="1"/>
    <col min="3849" max="3850" width="13.125" style="325" customWidth="1"/>
    <col min="3851" max="4096" width="9" style="325"/>
    <col min="4097" max="4097" width="3.125" style="325" customWidth="1"/>
    <col min="4098" max="4098" width="15.625" style="325" customWidth="1"/>
    <col min="4099" max="4100" width="14.125" style="325" customWidth="1"/>
    <col min="4101" max="4101" width="16.875" style="325" customWidth="1"/>
    <col min="4102" max="4103" width="14.125" style="325" customWidth="1"/>
    <col min="4104" max="4104" width="14.625" style="325" customWidth="1"/>
    <col min="4105" max="4106" width="13.125" style="325" customWidth="1"/>
    <col min="4107" max="4352" width="9" style="325"/>
    <col min="4353" max="4353" width="3.125" style="325" customWidth="1"/>
    <col min="4354" max="4354" width="15.625" style="325" customWidth="1"/>
    <col min="4355" max="4356" width="14.125" style="325" customWidth="1"/>
    <col min="4357" max="4357" width="16.875" style="325" customWidth="1"/>
    <col min="4358" max="4359" width="14.125" style="325" customWidth="1"/>
    <col min="4360" max="4360" width="14.625" style="325" customWidth="1"/>
    <col min="4361" max="4362" width="13.125" style="325" customWidth="1"/>
    <col min="4363" max="4608" width="9" style="325"/>
    <col min="4609" max="4609" width="3.125" style="325" customWidth="1"/>
    <col min="4610" max="4610" width="15.625" style="325" customWidth="1"/>
    <col min="4611" max="4612" width="14.125" style="325" customWidth="1"/>
    <col min="4613" max="4613" width="16.875" style="325" customWidth="1"/>
    <col min="4614" max="4615" width="14.125" style="325" customWidth="1"/>
    <col min="4616" max="4616" width="14.625" style="325" customWidth="1"/>
    <col min="4617" max="4618" width="13.125" style="325" customWidth="1"/>
    <col min="4619" max="4864" width="9" style="325"/>
    <col min="4865" max="4865" width="3.125" style="325" customWidth="1"/>
    <col min="4866" max="4866" width="15.625" style="325" customWidth="1"/>
    <col min="4867" max="4868" width="14.125" style="325" customWidth="1"/>
    <col min="4869" max="4869" width="16.875" style="325" customWidth="1"/>
    <col min="4870" max="4871" width="14.125" style="325" customWidth="1"/>
    <col min="4872" max="4872" width="14.625" style="325" customWidth="1"/>
    <col min="4873" max="4874" width="13.125" style="325" customWidth="1"/>
    <col min="4875" max="5120" width="9" style="325"/>
    <col min="5121" max="5121" width="3.125" style="325" customWidth="1"/>
    <col min="5122" max="5122" width="15.625" style="325" customWidth="1"/>
    <col min="5123" max="5124" width="14.125" style="325" customWidth="1"/>
    <col min="5125" max="5125" width="16.875" style="325" customWidth="1"/>
    <col min="5126" max="5127" width="14.125" style="325" customWidth="1"/>
    <col min="5128" max="5128" width="14.625" style="325" customWidth="1"/>
    <col min="5129" max="5130" width="13.125" style="325" customWidth="1"/>
    <col min="5131" max="5376" width="9" style="325"/>
    <col min="5377" max="5377" width="3.125" style="325" customWidth="1"/>
    <col min="5378" max="5378" width="15.625" style="325" customWidth="1"/>
    <col min="5379" max="5380" width="14.125" style="325" customWidth="1"/>
    <col min="5381" max="5381" width="16.875" style="325" customWidth="1"/>
    <col min="5382" max="5383" width="14.125" style="325" customWidth="1"/>
    <col min="5384" max="5384" width="14.625" style="325" customWidth="1"/>
    <col min="5385" max="5386" width="13.125" style="325" customWidth="1"/>
    <col min="5387" max="5632" width="9" style="325"/>
    <col min="5633" max="5633" width="3.125" style="325" customWidth="1"/>
    <col min="5634" max="5634" width="15.625" style="325" customWidth="1"/>
    <col min="5635" max="5636" width="14.125" style="325" customWidth="1"/>
    <col min="5637" max="5637" width="16.875" style="325" customWidth="1"/>
    <col min="5638" max="5639" width="14.125" style="325" customWidth="1"/>
    <col min="5640" max="5640" width="14.625" style="325" customWidth="1"/>
    <col min="5641" max="5642" width="13.125" style="325" customWidth="1"/>
    <col min="5643" max="5888" width="9" style="325"/>
    <col min="5889" max="5889" width="3.125" style="325" customWidth="1"/>
    <col min="5890" max="5890" width="15.625" style="325" customWidth="1"/>
    <col min="5891" max="5892" width="14.125" style="325" customWidth="1"/>
    <col min="5893" max="5893" width="16.875" style="325" customWidth="1"/>
    <col min="5894" max="5895" width="14.125" style="325" customWidth="1"/>
    <col min="5896" max="5896" width="14.625" style="325" customWidth="1"/>
    <col min="5897" max="5898" width="13.125" style="325" customWidth="1"/>
    <col min="5899" max="6144" width="9" style="325"/>
    <col min="6145" max="6145" width="3.125" style="325" customWidth="1"/>
    <col min="6146" max="6146" width="15.625" style="325" customWidth="1"/>
    <col min="6147" max="6148" width="14.125" style="325" customWidth="1"/>
    <col min="6149" max="6149" width="16.875" style="325" customWidth="1"/>
    <col min="6150" max="6151" width="14.125" style="325" customWidth="1"/>
    <col min="6152" max="6152" width="14.625" style="325" customWidth="1"/>
    <col min="6153" max="6154" width="13.125" style="325" customWidth="1"/>
    <col min="6155" max="6400" width="9" style="325"/>
    <col min="6401" max="6401" width="3.125" style="325" customWidth="1"/>
    <col min="6402" max="6402" width="15.625" style="325" customWidth="1"/>
    <col min="6403" max="6404" width="14.125" style="325" customWidth="1"/>
    <col min="6405" max="6405" width="16.875" style="325" customWidth="1"/>
    <col min="6406" max="6407" width="14.125" style="325" customWidth="1"/>
    <col min="6408" max="6408" width="14.625" style="325" customWidth="1"/>
    <col min="6409" max="6410" width="13.125" style="325" customWidth="1"/>
    <col min="6411" max="6656" width="9" style="325"/>
    <col min="6657" max="6657" width="3.125" style="325" customWidth="1"/>
    <col min="6658" max="6658" width="15.625" style="325" customWidth="1"/>
    <col min="6659" max="6660" width="14.125" style="325" customWidth="1"/>
    <col min="6661" max="6661" width="16.875" style="325" customWidth="1"/>
    <col min="6662" max="6663" width="14.125" style="325" customWidth="1"/>
    <col min="6664" max="6664" width="14.625" style="325" customWidth="1"/>
    <col min="6665" max="6666" width="13.125" style="325" customWidth="1"/>
    <col min="6667" max="6912" width="9" style="325"/>
    <col min="6913" max="6913" width="3.125" style="325" customWidth="1"/>
    <col min="6914" max="6914" width="15.625" style="325" customWidth="1"/>
    <col min="6915" max="6916" width="14.125" style="325" customWidth="1"/>
    <col min="6917" max="6917" width="16.875" style="325" customWidth="1"/>
    <col min="6918" max="6919" width="14.125" style="325" customWidth="1"/>
    <col min="6920" max="6920" width="14.625" style="325" customWidth="1"/>
    <col min="6921" max="6922" width="13.125" style="325" customWidth="1"/>
    <col min="6923" max="7168" width="9" style="325"/>
    <col min="7169" max="7169" width="3.125" style="325" customWidth="1"/>
    <col min="7170" max="7170" width="15.625" style="325" customWidth="1"/>
    <col min="7171" max="7172" width="14.125" style="325" customWidth="1"/>
    <col min="7173" max="7173" width="16.875" style="325" customWidth="1"/>
    <col min="7174" max="7175" width="14.125" style="325" customWidth="1"/>
    <col min="7176" max="7176" width="14.625" style="325" customWidth="1"/>
    <col min="7177" max="7178" width="13.125" style="325" customWidth="1"/>
    <col min="7179" max="7424" width="9" style="325"/>
    <col min="7425" max="7425" width="3.125" style="325" customWidth="1"/>
    <col min="7426" max="7426" width="15.625" style="325" customWidth="1"/>
    <col min="7427" max="7428" width="14.125" style="325" customWidth="1"/>
    <col min="7429" max="7429" width="16.875" style="325" customWidth="1"/>
    <col min="7430" max="7431" width="14.125" style="325" customWidth="1"/>
    <col min="7432" max="7432" width="14.625" style="325" customWidth="1"/>
    <col min="7433" max="7434" width="13.125" style="325" customWidth="1"/>
    <col min="7435" max="7680" width="9" style="325"/>
    <col min="7681" max="7681" width="3.125" style="325" customWidth="1"/>
    <col min="7682" max="7682" width="15.625" style="325" customWidth="1"/>
    <col min="7683" max="7684" width="14.125" style="325" customWidth="1"/>
    <col min="7685" max="7685" width="16.875" style="325" customWidth="1"/>
    <col min="7686" max="7687" width="14.125" style="325" customWidth="1"/>
    <col min="7688" max="7688" width="14.625" style="325" customWidth="1"/>
    <col min="7689" max="7690" width="13.125" style="325" customWidth="1"/>
    <col min="7691" max="7936" width="9" style="325"/>
    <col min="7937" max="7937" width="3.125" style="325" customWidth="1"/>
    <col min="7938" max="7938" width="15.625" style="325" customWidth="1"/>
    <col min="7939" max="7940" width="14.125" style="325" customWidth="1"/>
    <col min="7941" max="7941" width="16.875" style="325" customWidth="1"/>
    <col min="7942" max="7943" width="14.125" style="325" customWidth="1"/>
    <col min="7944" max="7944" width="14.625" style="325" customWidth="1"/>
    <col min="7945" max="7946" width="13.125" style="325" customWidth="1"/>
    <col min="7947" max="8192" width="9" style="325"/>
    <col min="8193" max="8193" width="3.125" style="325" customWidth="1"/>
    <col min="8194" max="8194" width="15.625" style="325" customWidth="1"/>
    <col min="8195" max="8196" width="14.125" style="325" customWidth="1"/>
    <col min="8197" max="8197" width="16.875" style="325" customWidth="1"/>
    <col min="8198" max="8199" width="14.125" style="325" customWidth="1"/>
    <col min="8200" max="8200" width="14.625" style="325" customWidth="1"/>
    <col min="8201" max="8202" width="13.125" style="325" customWidth="1"/>
    <col min="8203" max="8448" width="9" style="325"/>
    <col min="8449" max="8449" width="3.125" style="325" customWidth="1"/>
    <col min="8450" max="8450" width="15.625" style="325" customWidth="1"/>
    <col min="8451" max="8452" width="14.125" style="325" customWidth="1"/>
    <col min="8453" max="8453" width="16.875" style="325" customWidth="1"/>
    <col min="8454" max="8455" width="14.125" style="325" customWidth="1"/>
    <col min="8456" max="8456" width="14.625" style="325" customWidth="1"/>
    <col min="8457" max="8458" width="13.125" style="325" customWidth="1"/>
    <col min="8459" max="8704" width="9" style="325"/>
    <col min="8705" max="8705" width="3.125" style="325" customWidth="1"/>
    <col min="8706" max="8706" width="15.625" style="325" customWidth="1"/>
    <col min="8707" max="8708" width="14.125" style="325" customWidth="1"/>
    <col min="8709" max="8709" width="16.875" style="325" customWidth="1"/>
    <col min="8710" max="8711" width="14.125" style="325" customWidth="1"/>
    <col min="8712" max="8712" width="14.625" style="325" customWidth="1"/>
    <col min="8713" max="8714" width="13.125" style="325" customWidth="1"/>
    <col min="8715" max="8960" width="9" style="325"/>
    <col min="8961" max="8961" width="3.125" style="325" customWidth="1"/>
    <col min="8962" max="8962" width="15.625" style="325" customWidth="1"/>
    <col min="8963" max="8964" width="14.125" style="325" customWidth="1"/>
    <col min="8965" max="8965" width="16.875" style="325" customWidth="1"/>
    <col min="8966" max="8967" width="14.125" style="325" customWidth="1"/>
    <col min="8968" max="8968" width="14.625" style="325" customWidth="1"/>
    <col min="8969" max="8970" width="13.125" style="325" customWidth="1"/>
    <col min="8971" max="9216" width="9" style="325"/>
    <col min="9217" max="9217" width="3.125" style="325" customWidth="1"/>
    <col min="9218" max="9218" width="15.625" style="325" customWidth="1"/>
    <col min="9219" max="9220" width="14.125" style="325" customWidth="1"/>
    <col min="9221" max="9221" width="16.875" style="325" customWidth="1"/>
    <col min="9222" max="9223" width="14.125" style="325" customWidth="1"/>
    <col min="9224" max="9224" width="14.625" style="325" customWidth="1"/>
    <col min="9225" max="9226" width="13.125" style="325" customWidth="1"/>
    <col min="9227" max="9472" width="9" style="325"/>
    <col min="9473" max="9473" width="3.125" style="325" customWidth="1"/>
    <col min="9474" max="9474" width="15.625" style="325" customWidth="1"/>
    <col min="9475" max="9476" width="14.125" style="325" customWidth="1"/>
    <col min="9477" max="9477" width="16.875" style="325" customWidth="1"/>
    <col min="9478" max="9479" width="14.125" style="325" customWidth="1"/>
    <col min="9480" max="9480" width="14.625" style="325" customWidth="1"/>
    <col min="9481" max="9482" width="13.125" style="325" customWidth="1"/>
    <col min="9483" max="9728" width="9" style="325"/>
    <col min="9729" max="9729" width="3.125" style="325" customWidth="1"/>
    <col min="9730" max="9730" width="15.625" style="325" customWidth="1"/>
    <col min="9731" max="9732" width="14.125" style="325" customWidth="1"/>
    <col min="9733" max="9733" width="16.875" style="325" customWidth="1"/>
    <col min="9734" max="9735" width="14.125" style="325" customWidth="1"/>
    <col min="9736" max="9736" width="14.625" style="325" customWidth="1"/>
    <col min="9737" max="9738" width="13.125" style="325" customWidth="1"/>
    <col min="9739" max="9984" width="9" style="325"/>
    <col min="9985" max="9985" width="3.125" style="325" customWidth="1"/>
    <col min="9986" max="9986" width="15.625" style="325" customWidth="1"/>
    <col min="9987" max="9988" width="14.125" style="325" customWidth="1"/>
    <col min="9989" max="9989" width="16.875" style="325" customWidth="1"/>
    <col min="9990" max="9991" width="14.125" style="325" customWidth="1"/>
    <col min="9992" max="9992" width="14.625" style="325" customWidth="1"/>
    <col min="9993" max="9994" width="13.125" style="325" customWidth="1"/>
    <col min="9995" max="10240" width="9" style="325"/>
    <col min="10241" max="10241" width="3.125" style="325" customWidth="1"/>
    <col min="10242" max="10242" width="15.625" style="325" customWidth="1"/>
    <col min="10243" max="10244" width="14.125" style="325" customWidth="1"/>
    <col min="10245" max="10245" width="16.875" style="325" customWidth="1"/>
    <col min="10246" max="10247" width="14.125" style="325" customWidth="1"/>
    <col min="10248" max="10248" width="14.625" style="325" customWidth="1"/>
    <col min="10249" max="10250" width="13.125" style="325" customWidth="1"/>
    <col min="10251" max="10496" width="9" style="325"/>
    <col min="10497" max="10497" width="3.125" style="325" customWidth="1"/>
    <col min="10498" max="10498" width="15.625" style="325" customWidth="1"/>
    <col min="10499" max="10500" width="14.125" style="325" customWidth="1"/>
    <col min="10501" max="10501" width="16.875" style="325" customWidth="1"/>
    <col min="10502" max="10503" width="14.125" style="325" customWidth="1"/>
    <col min="10504" max="10504" width="14.625" style="325" customWidth="1"/>
    <col min="10505" max="10506" width="13.125" style="325" customWidth="1"/>
    <col min="10507" max="10752" width="9" style="325"/>
    <col min="10753" max="10753" width="3.125" style="325" customWidth="1"/>
    <col min="10754" max="10754" width="15.625" style="325" customWidth="1"/>
    <col min="10755" max="10756" width="14.125" style="325" customWidth="1"/>
    <col min="10757" max="10757" width="16.875" style="325" customWidth="1"/>
    <col min="10758" max="10759" width="14.125" style="325" customWidth="1"/>
    <col min="10760" max="10760" width="14.625" style="325" customWidth="1"/>
    <col min="10761" max="10762" width="13.125" style="325" customWidth="1"/>
    <col min="10763" max="11008" width="9" style="325"/>
    <col min="11009" max="11009" width="3.125" style="325" customWidth="1"/>
    <col min="11010" max="11010" width="15.625" style="325" customWidth="1"/>
    <col min="11011" max="11012" width="14.125" style="325" customWidth="1"/>
    <col min="11013" max="11013" width="16.875" style="325" customWidth="1"/>
    <col min="11014" max="11015" width="14.125" style="325" customWidth="1"/>
    <col min="11016" max="11016" width="14.625" style="325" customWidth="1"/>
    <col min="11017" max="11018" width="13.125" style="325" customWidth="1"/>
    <col min="11019" max="11264" width="9" style="325"/>
    <col min="11265" max="11265" width="3.125" style="325" customWidth="1"/>
    <col min="11266" max="11266" width="15.625" style="325" customWidth="1"/>
    <col min="11267" max="11268" width="14.125" style="325" customWidth="1"/>
    <col min="11269" max="11269" width="16.875" style="325" customWidth="1"/>
    <col min="11270" max="11271" width="14.125" style="325" customWidth="1"/>
    <col min="11272" max="11272" width="14.625" style="325" customWidth="1"/>
    <col min="11273" max="11274" width="13.125" style="325" customWidth="1"/>
    <col min="11275" max="11520" width="9" style="325"/>
    <col min="11521" max="11521" width="3.125" style="325" customWidth="1"/>
    <col min="11522" max="11522" width="15.625" style="325" customWidth="1"/>
    <col min="11523" max="11524" width="14.125" style="325" customWidth="1"/>
    <col min="11525" max="11525" width="16.875" style="325" customWidth="1"/>
    <col min="11526" max="11527" width="14.125" style="325" customWidth="1"/>
    <col min="11528" max="11528" width="14.625" style="325" customWidth="1"/>
    <col min="11529" max="11530" width="13.125" style="325" customWidth="1"/>
    <col min="11531" max="11776" width="9" style="325"/>
    <col min="11777" max="11777" width="3.125" style="325" customWidth="1"/>
    <col min="11778" max="11778" width="15.625" style="325" customWidth="1"/>
    <col min="11779" max="11780" width="14.125" style="325" customWidth="1"/>
    <col min="11781" max="11781" width="16.875" style="325" customWidth="1"/>
    <col min="11782" max="11783" width="14.125" style="325" customWidth="1"/>
    <col min="11784" max="11784" width="14.625" style="325" customWidth="1"/>
    <col min="11785" max="11786" width="13.125" style="325" customWidth="1"/>
    <col min="11787" max="12032" width="9" style="325"/>
    <col min="12033" max="12033" width="3.125" style="325" customWidth="1"/>
    <col min="12034" max="12034" width="15.625" style="325" customWidth="1"/>
    <col min="12035" max="12036" width="14.125" style="325" customWidth="1"/>
    <col min="12037" max="12037" width="16.875" style="325" customWidth="1"/>
    <col min="12038" max="12039" width="14.125" style="325" customWidth="1"/>
    <col min="12040" max="12040" width="14.625" style="325" customWidth="1"/>
    <col min="12041" max="12042" width="13.125" style="325" customWidth="1"/>
    <col min="12043" max="12288" width="9" style="325"/>
    <col min="12289" max="12289" width="3.125" style="325" customWidth="1"/>
    <col min="12290" max="12290" width="15.625" style="325" customWidth="1"/>
    <col min="12291" max="12292" width="14.125" style="325" customWidth="1"/>
    <col min="12293" max="12293" width="16.875" style="325" customWidth="1"/>
    <col min="12294" max="12295" width="14.125" style="325" customWidth="1"/>
    <col min="12296" max="12296" width="14.625" style="325" customWidth="1"/>
    <col min="12297" max="12298" width="13.125" style="325" customWidth="1"/>
    <col min="12299" max="12544" width="9" style="325"/>
    <col min="12545" max="12545" width="3.125" style="325" customWidth="1"/>
    <col min="12546" max="12546" width="15.625" style="325" customWidth="1"/>
    <col min="12547" max="12548" width="14.125" style="325" customWidth="1"/>
    <col min="12549" max="12549" width="16.875" style="325" customWidth="1"/>
    <col min="12550" max="12551" width="14.125" style="325" customWidth="1"/>
    <col min="12552" max="12552" width="14.625" style="325" customWidth="1"/>
    <col min="12553" max="12554" width="13.125" style="325" customWidth="1"/>
    <col min="12555" max="12800" width="9" style="325"/>
    <col min="12801" max="12801" width="3.125" style="325" customWidth="1"/>
    <col min="12802" max="12802" width="15.625" style="325" customWidth="1"/>
    <col min="12803" max="12804" width="14.125" style="325" customWidth="1"/>
    <col min="12805" max="12805" width="16.875" style="325" customWidth="1"/>
    <col min="12806" max="12807" width="14.125" style="325" customWidth="1"/>
    <col min="12808" max="12808" width="14.625" style="325" customWidth="1"/>
    <col min="12809" max="12810" width="13.125" style="325" customWidth="1"/>
    <col min="12811" max="13056" width="9" style="325"/>
    <col min="13057" max="13057" width="3.125" style="325" customWidth="1"/>
    <col min="13058" max="13058" width="15.625" style="325" customWidth="1"/>
    <col min="13059" max="13060" width="14.125" style="325" customWidth="1"/>
    <col min="13061" max="13061" width="16.875" style="325" customWidth="1"/>
    <col min="13062" max="13063" width="14.125" style="325" customWidth="1"/>
    <col min="13064" max="13064" width="14.625" style="325" customWidth="1"/>
    <col min="13065" max="13066" width="13.125" style="325" customWidth="1"/>
    <col min="13067" max="13312" width="9" style="325"/>
    <col min="13313" max="13313" width="3.125" style="325" customWidth="1"/>
    <col min="13314" max="13314" width="15.625" style="325" customWidth="1"/>
    <col min="13315" max="13316" width="14.125" style="325" customWidth="1"/>
    <col min="13317" max="13317" width="16.875" style="325" customWidth="1"/>
    <col min="13318" max="13319" width="14.125" style="325" customWidth="1"/>
    <col min="13320" max="13320" width="14.625" style="325" customWidth="1"/>
    <col min="13321" max="13322" width="13.125" style="325" customWidth="1"/>
    <col min="13323" max="13568" width="9" style="325"/>
    <col min="13569" max="13569" width="3.125" style="325" customWidth="1"/>
    <col min="13570" max="13570" width="15.625" style="325" customWidth="1"/>
    <col min="13571" max="13572" width="14.125" style="325" customWidth="1"/>
    <col min="13573" max="13573" width="16.875" style="325" customWidth="1"/>
    <col min="13574" max="13575" width="14.125" style="325" customWidth="1"/>
    <col min="13576" max="13576" width="14.625" style="325" customWidth="1"/>
    <col min="13577" max="13578" width="13.125" style="325" customWidth="1"/>
    <col min="13579" max="13824" width="9" style="325"/>
    <col min="13825" max="13825" width="3.125" style="325" customWidth="1"/>
    <col min="13826" max="13826" width="15.625" style="325" customWidth="1"/>
    <col min="13827" max="13828" width="14.125" style="325" customWidth="1"/>
    <col min="13829" max="13829" width="16.875" style="325" customWidth="1"/>
    <col min="13830" max="13831" width="14.125" style="325" customWidth="1"/>
    <col min="13832" max="13832" width="14.625" style="325" customWidth="1"/>
    <col min="13833" max="13834" width="13.125" style="325" customWidth="1"/>
    <col min="13835" max="14080" width="9" style="325"/>
    <col min="14081" max="14081" width="3.125" style="325" customWidth="1"/>
    <col min="14082" max="14082" width="15.625" style="325" customWidth="1"/>
    <col min="14083" max="14084" width="14.125" style="325" customWidth="1"/>
    <col min="14085" max="14085" width="16.875" style="325" customWidth="1"/>
    <col min="14086" max="14087" width="14.125" style="325" customWidth="1"/>
    <col min="14088" max="14088" width="14.625" style="325" customWidth="1"/>
    <col min="14089" max="14090" width="13.125" style="325" customWidth="1"/>
    <col min="14091" max="14336" width="9" style="325"/>
    <col min="14337" max="14337" width="3.125" style="325" customWidth="1"/>
    <col min="14338" max="14338" width="15.625" style="325" customWidth="1"/>
    <col min="14339" max="14340" width="14.125" style="325" customWidth="1"/>
    <col min="14341" max="14341" width="16.875" style="325" customWidth="1"/>
    <col min="14342" max="14343" width="14.125" style="325" customWidth="1"/>
    <col min="14344" max="14344" width="14.625" style="325" customWidth="1"/>
    <col min="14345" max="14346" width="13.125" style="325" customWidth="1"/>
    <col min="14347" max="14592" width="9" style="325"/>
    <col min="14593" max="14593" width="3.125" style="325" customWidth="1"/>
    <col min="14594" max="14594" width="15.625" style="325" customWidth="1"/>
    <col min="14595" max="14596" width="14.125" style="325" customWidth="1"/>
    <col min="14597" max="14597" width="16.875" style="325" customWidth="1"/>
    <col min="14598" max="14599" width="14.125" style="325" customWidth="1"/>
    <col min="14600" max="14600" width="14.625" style="325" customWidth="1"/>
    <col min="14601" max="14602" width="13.125" style="325" customWidth="1"/>
    <col min="14603" max="14848" width="9" style="325"/>
    <col min="14849" max="14849" width="3.125" style="325" customWidth="1"/>
    <col min="14850" max="14850" width="15.625" style="325" customWidth="1"/>
    <col min="14851" max="14852" width="14.125" style="325" customWidth="1"/>
    <col min="14853" max="14853" width="16.875" style="325" customWidth="1"/>
    <col min="14854" max="14855" width="14.125" style="325" customWidth="1"/>
    <col min="14856" max="14856" width="14.625" style="325" customWidth="1"/>
    <col min="14857" max="14858" width="13.125" style="325" customWidth="1"/>
    <col min="14859" max="15104" width="9" style="325"/>
    <col min="15105" max="15105" width="3.125" style="325" customWidth="1"/>
    <col min="15106" max="15106" width="15.625" style="325" customWidth="1"/>
    <col min="15107" max="15108" width="14.125" style="325" customWidth="1"/>
    <col min="15109" max="15109" width="16.875" style="325" customWidth="1"/>
    <col min="15110" max="15111" width="14.125" style="325" customWidth="1"/>
    <col min="15112" max="15112" width="14.625" style="325" customWidth="1"/>
    <col min="15113" max="15114" width="13.125" style="325" customWidth="1"/>
    <col min="15115" max="15360" width="9" style="325"/>
    <col min="15361" max="15361" width="3.125" style="325" customWidth="1"/>
    <col min="15362" max="15362" width="15.625" style="325" customWidth="1"/>
    <col min="15363" max="15364" width="14.125" style="325" customWidth="1"/>
    <col min="15365" max="15365" width="16.875" style="325" customWidth="1"/>
    <col min="15366" max="15367" width="14.125" style="325" customWidth="1"/>
    <col min="15368" max="15368" width="14.625" style="325" customWidth="1"/>
    <col min="15369" max="15370" width="13.125" style="325" customWidth="1"/>
    <col min="15371" max="15616" width="9" style="325"/>
    <col min="15617" max="15617" width="3.125" style="325" customWidth="1"/>
    <col min="15618" max="15618" width="15.625" style="325" customWidth="1"/>
    <col min="15619" max="15620" width="14.125" style="325" customWidth="1"/>
    <col min="15621" max="15621" width="16.875" style="325" customWidth="1"/>
    <col min="15622" max="15623" width="14.125" style="325" customWidth="1"/>
    <col min="15624" max="15624" width="14.625" style="325" customWidth="1"/>
    <col min="15625" max="15626" width="13.125" style="325" customWidth="1"/>
    <col min="15627" max="15872" width="9" style="325"/>
    <col min="15873" max="15873" width="3.125" style="325" customWidth="1"/>
    <col min="15874" max="15874" width="15.625" style="325" customWidth="1"/>
    <col min="15875" max="15876" width="14.125" style="325" customWidth="1"/>
    <col min="15877" max="15877" width="16.875" style="325" customWidth="1"/>
    <col min="15878" max="15879" width="14.125" style="325" customWidth="1"/>
    <col min="15880" max="15880" width="14.625" style="325" customWidth="1"/>
    <col min="15881" max="15882" width="13.125" style="325" customWidth="1"/>
    <col min="15883" max="16128" width="9" style="325"/>
    <col min="16129" max="16129" width="3.125" style="325" customWidth="1"/>
    <col min="16130" max="16130" width="15.625" style="325" customWidth="1"/>
    <col min="16131" max="16132" width="14.125" style="325" customWidth="1"/>
    <col min="16133" max="16133" width="16.875" style="325" customWidth="1"/>
    <col min="16134" max="16135" width="14.125" style="325" customWidth="1"/>
    <col min="16136" max="16136" width="14.625" style="325" customWidth="1"/>
    <col min="16137" max="16138" width="13.125" style="325" customWidth="1"/>
    <col min="16139" max="16384" width="9" style="325"/>
  </cols>
  <sheetData>
    <row r="1" spans="1:10" ht="19.5" customHeight="1">
      <c r="A1" s="324" t="s">
        <v>295</v>
      </c>
      <c r="B1" s="412"/>
    </row>
    <row r="2" spans="1:10" ht="21" customHeight="1">
      <c r="B2" s="817" t="s">
        <v>227</v>
      </c>
      <c r="C2" s="819" t="s">
        <v>228</v>
      </c>
      <c r="D2" s="819" t="s">
        <v>229</v>
      </c>
      <c r="E2" s="819" t="s">
        <v>230</v>
      </c>
      <c r="F2" s="821" t="s">
        <v>231</v>
      </c>
      <c r="G2" s="822"/>
      <c r="H2" s="822"/>
      <c r="I2" s="822"/>
      <c r="J2" s="823"/>
    </row>
    <row r="3" spans="1:10" ht="34.5" customHeight="1">
      <c r="B3" s="818"/>
      <c r="C3" s="818"/>
      <c r="D3" s="820"/>
      <c r="E3" s="820"/>
      <c r="F3" s="326" t="s">
        <v>232</v>
      </c>
      <c r="G3" s="326" t="s">
        <v>233</v>
      </c>
      <c r="H3" s="326" t="s">
        <v>234</v>
      </c>
      <c r="I3" s="326" t="s">
        <v>235</v>
      </c>
      <c r="J3" s="326" t="s">
        <v>236</v>
      </c>
    </row>
    <row r="4" spans="1:10" ht="23.1" customHeight="1">
      <c r="B4" s="416"/>
      <c r="C4" s="416"/>
      <c r="D4" s="416"/>
      <c r="E4" s="416"/>
      <c r="F4" s="416"/>
      <c r="G4" s="416"/>
      <c r="H4" s="416"/>
      <c r="I4" s="416"/>
      <c r="J4" s="416"/>
    </row>
    <row r="5" spans="1:10" ht="23.1" customHeight="1">
      <c r="B5" s="415"/>
      <c r="C5" s="415"/>
      <c r="D5" s="415"/>
      <c r="E5" s="415"/>
      <c r="F5" s="415"/>
      <c r="G5" s="415"/>
      <c r="H5" s="415"/>
      <c r="I5" s="415"/>
      <c r="J5" s="415"/>
    </row>
    <row r="6" spans="1:10" ht="23.1" customHeight="1">
      <c r="B6" s="415"/>
      <c r="C6" s="415"/>
      <c r="D6" s="415"/>
      <c r="E6" s="415"/>
      <c r="F6" s="415"/>
      <c r="G6" s="415"/>
      <c r="H6" s="415"/>
      <c r="I6" s="415"/>
      <c r="J6" s="415"/>
    </row>
    <row r="7" spans="1:10" ht="23.1" customHeight="1">
      <c r="B7" s="415"/>
      <c r="C7" s="415"/>
      <c r="D7" s="415"/>
      <c r="E7" s="415"/>
      <c r="F7" s="415"/>
      <c r="G7" s="415"/>
      <c r="H7" s="415"/>
      <c r="I7" s="415"/>
      <c r="J7" s="415"/>
    </row>
    <row r="8" spans="1:10" ht="23.1" customHeight="1">
      <c r="B8" s="414"/>
      <c r="C8" s="414"/>
      <c r="D8" s="414"/>
      <c r="E8" s="414"/>
      <c r="F8" s="414"/>
      <c r="G8" s="414"/>
      <c r="H8" s="414"/>
      <c r="I8" s="414"/>
      <c r="J8" s="414"/>
    </row>
    <row r="9" spans="1:10" ht="18" customHeight="1">
      <c r="B9" s="327" t="s">
        <v>237</v>
      </c>
    </row>
    <row r="10" spans="1:10" ht="18" customHeight="1">
      <c r="B10" s="327" t="s">
        <v>238</v>
      </c>
    </row>
    <row r="11" spans="1:10" ht="12" customHeight="1"/>
    <row r="12" spans="1:10" ht="19.5" customHeight="1">
      <c r="A12" s="324" t="s">
        <v>296</v>
      </c>
      <c r="B12" s="412"/>
    </row>
    <row r="13" spans="1:10" ht="19.5" customHeight="1">
      <c r="B13" s="413" t="s">
        <v>239</v>
      </c>
    </row>
    <row r="14" spans="1:10" ht="19.5" customHeight="1">
      <c r="B14" s="394" t="s">
        <v>240</v>
      </c>
      <c r="C14" s="812" t="s">
        <v>241</v>
      </c>
      <c r="D14" s="812"/>
      <c r="E14" s="812"/>
      <c r="F14" s="813" t="s">
        <v>242</v>
      </c>
      <c r="G14" s="814"/>
      <c r="H14" s="814"/>
      <c r="I14" s="814"/>
      <c r="J14" s="815"/>
    </row>
    <row r="15" spans="1:10" ht="40.5" customHeight="1">
      <c r="B15" s="394" t="s">
        <v>243</v>
      </c>
      <c r="C15" s="816"/>
      <c r="D15" s="816"/>
      <c r="E15" s="816"/>
      <c r="F15" s="816"/>
      <c r="G15" s="816"/>
      <c r="H15" s="816"/>
      <c r="I15" s="816"/>
      <c r="J15" s="816"/>
    </row>
    <row r="16" spans="1:10" ht="40.5" customHeight="1">
      <c r="B16" s="394" t="s">
        <v>243</v>
      </c>
      <c r="C16" s="816"/>
      <c r="D16" s="816"/>
      <c r="E16" s="816"/>
      <c r="F16" s="816"/>
      <c r="G16" s="816"/>
      <c r="H16" s="816"/>
      <c r="I16" s="816"/>
      <c r="J16" s="816"/>
    </row>
    <row r="17" spans="2:10" ht="40.5" customHeight="1">
      <c r="B17" s="394" t="s">
        <v>243</v>
      </c>
      <c r="C17" s="816"/>
      <c r="D17" s="816"/>
      <c r="E17" s="816"/>
      <c r="F17" s="816"/>
      <c r="G17" s="816"/>
      <c r="H17" s="816"/>
      <c r="I17" s="816"/>
      <c r="J17" s="816"/>
    </row>
    <row r="18" spans="2:10" ht="15.75" customHeight="1">
      <c r="B18" s="412"/>
    </row>
    <row r="19" spans="2:10" ht="19.5" customHeight="1">
      <c r="B19" s="413" t="s">
        <v>244</v>
      </c>
    </row>
    <row r="20" spans="2:10" ht="19.5" customHeight="1">
      <c r="B20" s="394" t="s">
        <v>245</v>
      </c>
      <c r="C20" s="812" t="s">
        <v>246</v>
      </c>
      <c r="D20" s="812"/>
      <c r="E20" s="812"/>
      <c r="F20" s="813" t="s">
        <v>247</v>
      </c>
      <c r="G20" s="814"/>
      <c r="H20" s="814"/>
      <c r="I20" s="814"/>
      <c r="J20" s="815"/>
    </row>
    <row r="21" spans="2:10" ht="40.5" customHeight="1">
      <c r="B21" s="394" t="s">
        <v>243</v>
      </c>
      <c r="C21" s="816"/>
      <c r="D21" s="816"/>
      <c r="E21" s="816"/>
      <c r="F21" s="816"/>
      <c r="G21" s="816"/>
      <c r="H21" s="816"/>
      <c r="I21" s="816"/>
      <c r="J21" s="816"/>
    </row>
    <row r="22" spans="2:10" ht="40.5" customHeight="1">
      <c r="B22" s="394" t="s">
        <v>243</v>
      </c>
      <c r="C22" s="816"/>
      <c r="D22" s="816"/>
      <c r="E22" s="816"/>
      <c r="F22" s="816"/>
      <c r="G22" s="816"/>
      <c r="H22" s="816"/>
      <c r="I22" s="816"/>
      <c r="J22" s="816"/>
    </row>
    <row r="23" spans="2:10" ht="25.5" customHeight="1">
      <c r="B23" s="412"/>
      <c r="C23" s="411"/>
      <c r="D23" s="411"/>
      <c r="E23" s="411"/>
      <c r="F23" s="411"/>
      <c r="G23" s="411"/>
      <c r="H23" s="411"/>
      <c r="I23" s="411"/>
      <c r="J23" s="411"/>
    </row>
    <row r="24" spans="2:10">
      <c r="F24" s="328"/>
    </row>
  </sheetData>
  <mergeCells count="19">
    <mergeCell ref="C14:E14"/>
    <mergeCell ref="F14:J14"/>
    <mergeCell ref="B2:B3"/>
    <mergeCell ref="C2:C3"/>
    <mergeCell ref="D2:D3"/>
    <mergeCell ref="E2:E3"/>
    <mergeCell ref="F2:J2"/>
    <mergeCell ref="C15:E15"/>
    <mergeCell ref="F15:J15"/>
    <mergeCell ref="C16:E16"/>
    <mergeCell ref="F16:J16"/>
    <mergeCell ref="C17:E17"/>
    <mergeCell ref="F17:J17"/>
    <mergeCell ref="C20:E20"/>
    <mergeCell ref="F20:J20"/>
    <mergeCell ref="C21:E21"/>
    <mergeCell ref="F21:J21"/>
    <mergeCell ref="C22:E22"/>
    <mergeCell ref="F22:J22"/>
  </mergeCells>
  <phoneticPr fontId="3"/>
  <pageMargins left="0.78740157480314965" right="0.78740157480314965" top="0.55118110236220474" bottom="0.82677165354330717" header="0.51181102362204722" footer="0.51181102362204722"/>
  <pageSetup paperSize="9" scale="89" fitToHeight="0" orientation="landscape" verticalDpi="300" r:id="rId1"/>
  <headerFooter alignWithMargins="0">
    <oddFooter>&amp;C共同生活援助-6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P1</vt:lpstr>
      <vt:lpstr>P2</vt:lpstr>
      <vt:lpstr>P3</vt:lpstr>
      <vt:lpstr>P4人員配置体制確認表</vt:lpstr>
      <vt:lpstr>P4記載例</vt:lpstr>
      <vt:lpstr>P5-1（ｻｰﾋﾞｽ包括型）</vt:lpstr>
      <vt:lpstr>P5-2（日中サービス支援型） </vt:lpstr>
      <vt:lpstr>P5-3（外部ｻｰﾋﾞｽ利用型）</vt:lpstr>
      <vt:lpstr>P6</vt:lpstr>
      <vt:lpstr>P7</vt:lpstr>
      <vt:lpstr>'P2'!Print_Area</vt:lpstr>
      <vt:lpstr>'P3'!Print_Area</vt:lpstr>
      <vt:lpstr>P4記載例!Print_Area</vt:lpstr>
      <vt:lpstr>P4人員配置体制確認表!Print_Area</vt:lpstr>
      <vt:lpstr>'P5-1（ｻｰﾋﾞｽ包括型）'!Print_Area</vt:lpstr>
      <vt:lpstr>'P5-2（日中サービス支援型） '!Print_Area</vt:lpstr>
      <vt:lpstr>'P5-3（外部ｻｰﾋﾞｽ利用型）'!Print_Area</vt:lpstr>
      <vt:lpstr>'P6'!Print_Area</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奈巳</dc:creator>
  <cp:lastModifiedBy>髙松　彩夏</cp:lastModifiedBy>
  <cp:lastPrinted>2026-06-23T08:14:37Z</cp:lastPrinted>
  <dcterms:created xsi:type="dcterms:W3CDTF">2025-07-02T08:40:37Z</dcterms:created>
  <dcterms:modified xsi:type="dcterms:W3CDTF">2026-06-23T08:15:03Z</dcterms:modified>
</cp:coreProperties>
</file>