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dserv14\社会福祉\庶務係\60 障害福祉サービス事業所関係\02 指導監査\２　事前提出資料\"/>
    </mc:Choice>
  </mc:AlternateContent>
  <xr:revisionPtr revIDLastSave="0" documentId="13_ncr:1_{FB925F3F-2E03-4DAA-93D9-FCF1109865D2}" xr6:coauthVersionLast="47" xr6:coauthVersionMax="47" xr10:uidLastSave="{00000000-0000-0000-0000-000000000000}"/>
  <bookViews>
    <workbookView xWindow="-120" yWindow="-120" windowWidth="29040" windowHeight="15720" xr2:uid="{00000000-000D-0000-FFFF-FFFF00000000}"/>
  </bookViews>
  <sheets>
    <sheet name="P1" sheetId="3" r:id="rId1"/>
    <sheet name="P2" sheetId="4" r:id="rId2"/>
    <sheet name="P3" sheetId="5" r:id="rId3"/>
    <sheet name="P4人員配置体制確認表" sheetId="12" r:id="rId4"/>
    <sheet name="P4記載例" sheetId="13" r:id="rId5"/>
    <sheet name="参考表" sheetId="2" r:id="rId6"/>
    <sheet name="P5" sheetId="7" r:id="rId7"/>
    <sheet name="P6" sheetId="8" r:id="rId8"/>
    <sheet name="P7 " sheetId="11" r:id="rId9"/>
    <sheet name="P８" sheetId="9" r:id="rId10"/>
  </sheets>
  <definedNames>
    <definedName name="_____________________________________________________________________kk29" localSheetId="4">#REF!</definedName>
    <definedName name="_____________________________________________________________________kk29" localSheetId="8">#REF!</definedName>
    <definedName name="_____________________________________________________________________kk29" localSheetId="5">#REF!</definedName>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 localSheetId="8">#REF!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 localSheetId="8">#REF!</definedName>
    <definedName name="___________________________________________________________________kk29">#REF!</definedName>
    <definedName name="__________________________________________________________________kk06" localSheetId="8">#REF!</definedName>
    <definedName name="__________________________________________________________________kk06">#REF!</definedName>
    <definedName name="__________________________________________________________________kk29" localSheetId="8">#REF!</definedName>
    <definedName name="__________________________________________________________________kk29">#REF!</definedName>
    <definedName name="_________________________________________________________________kk06" localSheetId="8">#REF!</definedName>
    <definedName name="_________________________________________________________________kk06">#REF!</definedName>
    <definedName name="_________________________________________________________________kk29" localSheetId="8">#REF!</definedName>
    <definedName name="_________________________________________________________________kk29">#REF!</definedName>
    <definedName name="________________________________________________________________kk06" localSheetId="8">#REF!</definedName>
    <definedName name="________________________________________________________________kk06">#REF!</definedName>
    <definedName name="________________________________________________________________kk29" localSheetId="8">#REF!</definedName>
    <definedName name="________________________________________________________________kk29">#REF!</definedName>
    <definedName name="_______________________________________________________________kk06" localSheetId="8">#REF!</definedName>
    <definedName name="_______________________________________________________________kk06">#REF!</definedName>
    <definedName name="_______________________________________________________________kk29" localSheetId="8">#REF!</definedName>
    <definedName name="_______________________________________________________________kk29">#REF!</definedName>
    <definedName name="______________________________________________________________kk06" localSheetId="8">#REF!</definedName>
    <definedName name="______________________________________________________________kk06">#REF!</definedName>
    <definedName name="______________________________________________________________kk29" localSheetId="8">#REF!</definedName>
    <definedName name="______________________________________________________________kk29">#REF!</definedName>
    <definedName name="_____________________________________________________________kk06" localSheetId="8">#REF!</definedName>
    <definedName name="_____________________________________________________________kk06">#REF!</definedName>
    <definedName name="_____________________________________________________________kk29" localSheetId="8">#REF!</definedName>
    <definedName name="_____________________________________________________________kk29">#REF!</definedName>
    <definedName name="____________________________________________________________kk06" localSheetId="8">#REF!</definedName>
    <definedName name="____________________________________________________________kk06">#REF!</definedName>
    <definedName name="____________________________________________________________kk29" localSheetId="8">#REF!</definedName>
    <definedName name="____________________________________________________________kk29">#REF!</definedName>
    <definedName name="___________________________________________________________kk06" localSheetId="8">#REF!</definedName>
    <definedName name="___________________________________________________________kk06">#REF!</definedName>
    <definedName name="___________________________________________________________kk29" localSheetId="8">#REF!</definedName>
    <definedName name="___________________________________________________________kk29">#REF!</definedName>
    <definedName name="__________________________________________________________kk06" localSheetId="8">#REF!</definedName>
    <definedName name="__________________________________________________________kk06">#REF!</definedName>
    <definedName name="__________________________________________________________kk29" localSheetId="8">#REF!</definedName>
    <definedName name="__________________________________________________________kk29">#REF!</definedName>
    <definedName name="_________________________________________________________kk06" localSheetId="8">#REF!</definedName>
    <definedName name="_________________________________________________________kk06">#REF!</definedName>
    <definedName name="_________________________________________________________kk29" localSheetId="8">#REF!</definedName>
    <definedName name="_________________________________________________________kk29">#REF!</definedName>
    <definedName name="________________________________________________________kk06" localSheetId="8">#REF!</definedName>
    <definedName name="________________________________________________________kk06">#REF!</definedName>
    <definedName name="________________________________________________________kk29" localSheetId="8">#REF!</definedName>
    <definedName name="________________________________________________________kk29">#REF!</definedName>
    <definedName name="_______________________________________________________kk06" localSheetId="8">#REF!</definedName>
    <definedName name="_______________________________________________________kk06">#REF!</definedName>
    <definedName name="_______________________________________________________kk29" localSheetId="8">#REF!</definedName>
    <definedName name="_______________________________________________________kk29">#REF!</definedName>
    <definedName name="______________________________________________________kk06" localSheetId="8">#REF!</definedName>
    <definedName name="______________________________________________________kk06">#REF!</definedName>
    <definedName name="______________________________________________________kk29" localSheetId="8">#REF!</definedName>
    <definedName name="______________________________________________________kk29">#REF!</definedName>
    <definedName name="_____________________________________________________kk06" localSheetId="8">#REF!</definedName>
    <definedName name="_____________________________________________________kk06">#REF!</definedName>
    <definedName name="_____________________________________________________kk29" localSheetId="8">#REF!</definedName>
    <definedName name="_____________________________________________________kk29">#REF!</definedName>
    <definedName name="____________________________________________________kk06" localSheetId="8">#REF!</definedName>
    <definedName name="____________________________________________________kk06">#REF!</definedName>
    <definedName name="____________________________________________________kk29" localSheetId="8">#REF!</definedName>
    <definedName name="____________________________________________________kk29">#REF!</definedName>
    <definedName name="___________________________________________________kk06" localSheetId="8">#REF!</definedName>
    <definedName name="___________________________________________________kk06">#REF!</definedName>
    <definedName name="___________________________________________________kk29" localSheetId="8">#REF!</definedName>
    <definedName name="___________________________________________________kk29">#REF!</definedName>
    <definedName name="__________________________________________________kk06" localSheetId="8">#REF!</definedName>
    <definedName name="__________________________________________________kk06">#REF!</definedName>
    <definedName name="__________________________________________________kk29" localSheetId="8">#REF!</definedName>
    <definedName name="__________________________________________________kk29">#REF!</definedName>
    <definedName name="_________________________________________________kk06" localSheetId="8">#REF!</definedName>
    <definedName name="_________________________________________________kk06">#REF!</definedName>
    <definedName name="_________________________________________________kk29" localSheetId="8">#REF!</definedName>
    <definedName name="_________________________________________________kk29">#REF!</definedName>
    <definedName name="________________________________________________kk06" localSheetId="8">#REF!</definedName>
    <definedName name="________________________________________________kk06">#REF!</definedName>
    <definedName name="________________________________________________kk29" localSheetId="8">#REF!</definedName>
    <definedName name="________________________________________________kk29">#REF!</definedName>
    <definedName name="_______________________________________________kk06" localSheetId="8">#REF!</definedName>
    <definedName name="_______________________________________________kk06">#REF!</definedName>
    <definedName name="_______________________________________________kk29" localSheetId="8">#REF!</definedName>
    <definedName name="_______________________________________________kk29">#REF!</definedName>
    <definedName name="______________________________________________kk06" localSheetId="8">#REF!</definedName>
    <definedName name="______________________________________________kk06">#REF!</definedName>
    <definedName name="______________________________________________kk29" localSheetId="8">#REF!</definedName>
    <definedName name="______________________________________________kk29">#REF!</definedName>
    <definedName name="_____________________________________________kk06" localSheetId="8">#REF!</definedName>
    <definedName name="_____________________________________________kk06">#REF!</definedName>
    <definedName name="_____________________________________________kk29" localSheetId="8">#REF!</definedName>
    <definedName name="_____________________________________________kk29">#REF!</definedName>
    <definedName name="____________________________________________kk06" localSheetId="8">#REF!</definedName>
    <definedName name="____________________________________________kk06">#REF!</definedName>
    <definedName name="____________________________________________kk29" localSheetId="8">#REF!</definedName>
    <definedName name="____________________________________________kk29">#REF!</definedName>
    <definedName name="___________________________________________kk06" localSheetId="8">#REF!</definedName>
    <definedName name="___________________________________________kk06">#REF!</definedName>
    <definedName name="___________________________________________kk29" localSheetId="8">#REF!</definedName>
    <definedName name="___________________________________________kk29">#REF!</definedName>
    <definedName name="__________________________________________kk06" localSheetId="8">#REF!</definedName>
    <definedName name="__________________________________________kk06">#REF!</definedName>
    <definedName name="__________________________________________kk29" localSheetId="8">#REF!</definedName>
    <definedName name="__________________________________________kk29">#REF!</definedName>
    <definedName name="_________________________________________kk06" localSheetId="8">#REF!</definedName>
    <definedName name="_________________________________________kk06">#REF!</definedName>
    <definedName name="_________________________________________kk29" localSheetId="8">#REF!</definedName>
    <definedName name="_________________________________________kk29">#REF!</definedName>
    <definedName name="________________________________________kk06" localSheetId="8">#REF!</definedName>
    <definedName name="________________________________________kk06">#REF!</definedName>
    <definedName name="________________________________________kk29" localSheetId="8">#REF!</definedName>
    <definedName name="________________________________________kk29">#REF!</definedName>
    <definedName name="_______________________________________kk06" localSheetId="8">#REF!</definedName>
    <definedName name="_______________________________________kk06">#REF!</definedName>
    <definedName name="_______________________________________kk29" localSheetId="8">#REF!</definedName>
    <definedName name="_______________________________________kk29">#REF!</definedName>
    <definedName name="______________________________________kk06" localSheetId="8">#REF!</definedName>
    <definedName name="______________________________________kk06">#REF!</definedName>
    <definedName name="______________________________________kk29" localSheetId="8">#REF!</definedName>
    <definedName name="______________________________________kk29">#REF!</definedName>
    <definedName name="_____________________________________kk06" localSheetId="8">#REF!</definedName>
    <definedName name="_____________________________________kk06">#REF!</definedName>
    <definedName name="_____________________________________kk29" localSheetId="8">#REF!</definedName>
    <definedName name="_____________________________________kk29">#REF!</definedName>
    <definedName name="____________________________________kk06" localSheetId="8">#REF!</definedName>
    <definedName name="____________________________________kk06">#REF!</definedName>
    <definedName name="____________________________________kk29" localSheetId="8">#REF!</definedName>
    <definedName name="____________________________________kk29">#REF!</definedName>
    <definedName name="___________________________________kk06" localSheetId="8">#REF!</definedName>
    <definedName name="___________________________________kk06">#REF!</definedName>
    <definedName name="___________________________________kk29" localSheetId="8">#REF!</definedName>
    <definedName name="___________________________________kk29">#REF!</definedName>
    <definedName name="__________________________________kk06" localSheetId="8">#REF!</definedName>
    <definedName name="__________________________________kk06">#REF!</definedName>
    <definedName name="__________________________________kk29" localSheetId="8">#REF!</definedName>
    <definedName name="__________________________________kk29">#REF!</definedName>
    <definedName name="_________________________________kk06" localSheetId="8">#REF!</definedName>
    <definedName name="_________________________________kk06">#REF!</definedName>
    <definedName name="_________________________________kk29" localSheetId="8">#REF!</definedName>
    <definedName name="_________________________________kk29">#REF!</definedName>
    <definedName name="________________________________kk06" localSheetId="8">#REF!</definedName>
    <definedName name="________________________________kk06">#REF!</definedName>
    <definedName name="________________________________kk29" localSheetId="8">#REF!</definedName>
    <definedName name="________________________________kk29">#REF!</definedName>
    <definedName name="_______________________________kk06" localSheetId="8">#REF!</definedName>
    <definedName name="_______________________________kk06">#REF!</definedName>
    <definedName name="_______________________________kk29" localSheetId="8">#REF!</definedName>
    <definedName name="_______________________________kk29">#REF!</definedName>
    <definedName name="______________________________kk06" localSheetId="8">#REF!</definedName>
    <definedName name="______________________________kk06">#REF!</definedName>
    <definedName name="______________________________kk29" localSheetId="8">#REF!</definedName>
    <definedName name="______________________________kk29">#REF!</definedName>
    <definedName name="_____________________________kk06" localSheetId="8">#REF!</definedName>
    <definedName name="_____________________________kk06">#REF!</definedName>
    <definedName name="_____________________________kk29" localSheetId="8">#REF!</definedName>
    <definedName name="_____________________________kk29">#REF!</definedName>
    <definedName name="____________________________kk06" localSheetId="8">#REF!</definedName>
    <definedName name="____________________________kk06">#REF!</definedName>
    <definedName name="____________________________kk29" localSheetId="8">#REF!</definedName>
    <definedName name="____________________________kk29">#REF!</definedName>
    <definedName name="___________________________kk06" localSheetId="8">#REF!</definedName>
    <definedName name="___________________________kk06">#REF!</definedName>
    <definedName name="___________________________kk29" localSheetId="8">#REF!</definedName>
    <definedName name="___________________________kk29">#REF!</definedName>
    <definedName name="__________________________kk06" localSheetId="8">#REF!</definedName>
    <definedName name="__________________________kk06">#REF!</definedName>
    <definedName name="__________________________kk29" localSheetId="8">#REF!</definedName>
    <definedName name="__________________________kk29">#REF!</definedName>
    <definedName name="_________________________kk06" localSheetId="8">#REF!</definedName>
    <definedName name="_________________________kk06">#REF!</definedName>
    <definedName name="_________________________kk29" localSheetId="8">#REF!</definedName>
    <definedName name="_________________________kk29">#REF!</definedName>
    <definedName name="________________________kk06" localSheetId="8">#REF!</definedName>
    <definedName name="________________________kk06">#REF!</definedName>
    <definedName name="________________________kk29" localSheetId="8">#REF!</definedName>
    <definedName name="________________________kk29">#REF!</definedName>
    <definedName name="_______________________kk06" localSheetId="8">#REF!</definedName>
    <definedName name="_______________________kk06">#REF!</definedName>
    <definedName name="_______________________kk29" localSheetId="8">#REF!</definedName>
    <definedName name="_______________________kk29">#REF!</definedName>
    <definedName name="______________________kk06" localSheetId="8">#REF!</definedName>
    <definedName name="______________________kk06">#REF!</definedName>
    <definedName name="______________________kk29" localSheetId="8">#REF!</definedName>
    <definedName name="______________________kk29">#REF!</definedName>
    <definedName name="_____________________kk06" localSheetId="8">#REF!</definedName>
    <definedName name="_____________________kk06">#REF!</definedName>
    <definedName name="_____________________kk29" localSheetId="8">#REF!</definedName>
    <definedName name="_____________________kk29">#REF!</definedName>
    <definedName name="____________________kk06" localSheetId="8">#REF!</definedName>
    <definedName name="____________________kk06">#REF!</definedName>
    <definedName name="____________________kk29" localSheetId="8">#REF!</definedName>
    <definedName name="____________________kk29">#REF!</definedName>
    <definedName name="___________________kk06" localSheetId="8">#REF!</definedName>
    <definedName name="___________________kk06">#REF!</definedName>
    <definedName name="___________________kk29" localSheetId="8">#REF!</definedName>
    <definedName name="___________________kk29">#REF!</definedName>
    <definedName name="__________________kk06" localSheetId="8">#REF!</definedName>
    <definedName name="__________________kk06">#REF!</definedName>
    <definedName name="__________________kk29" localSheetId="8">#REF!</definedName>
    <definedName name="__________________kk29">#REF!</definedName>
    <definedName name="_________________kk06" localSheetId="8">#REF!</definedName>
    <definedName name="_________________kk06">#REF!</definedName>
    <definedName name="_________________kk29" localSheetId="8">#REF!</definedName>
    <definedName name="_________________kk29">#REF!</definedName>
    <definedName name="________________kk06" localSheetId="8">#REF!</definedName>
    <definedName name="________________kk06">#REF!</definedName>
    <definedName name="________________kk29" localSheetId="8">#REF!</definedName>
    <definedName name="________________kk29">#REF!</definedName>
    <definedName name="_______________kk06" localSheetId="8">#REF!</definedName>
    <definedName name="_______________kk06">#REF!</definedName>
    <definedName name="_______________kk29" localSheetId="8">#REF!</definedName>
    <definedName name="_______________kk29">#REF!</definedName>
    <definedName name="______________kk06" localSheetId="8">#REF!</definedName>
    <definedName name="______________kk06">#REF!</definedName>
    <definedName name="______________kk29" localSheetId="8">#REF!</definedName>
    <definedName name="______________kk29">#REF!</definedName>
    <definedName name="_____________kk06" localSheetId="8">#REF!</definedName>
    <definedName name="_____________kk06">#REF!</definedName>
    <definedName name="_____________kk29" localSheetId="8">#REF!</definedName>
    <definedName name="_____________kk29">#REF!</definedName>
    <definedName name="____________kk06" localSheetId="8">#REF!</definedName>
    <definedName name="____________kk06">#REF!</definedName>
    <definedName name="____________kk29" localSheetId="8">#REF!</definedName>
    <definedName name="____________kk29">#REF!</definedName>
    <definedName name="___________kk06" localSheetId="8">#REF!</definedName>
    <definedName name="___________kk06">#REF!</definedName>
    <definedName name="___________kk29" localSheetId="8">#REF!</definedName>
    <definedName name="___________kk29">#REF!</definedName>
    <definedName name="__________kk06" localSheetId="8">#REF!</definedName>
    <definedName name="__________kk06">#REF!</definedName>
    <definedName name="__________kk29" localSheetId="8">#REF!</definedName>
    <definedName name="__________kk29">#REF!</definedName>
    <definedName name="_________kk06" localSheetId="8">#REF!</definedName>
    <definedName name="_________kk06">#REF!</definedName>
    <definedName name="_________kk29" localSheetId="8">#REF!</definedName>
    <definedName name="_________kk29">#REF!</definedName>
    <definedName name="________kk06" localSheetId="8">#REF!</definedName>
    <definedName name="________kk06">#REF!</definedName>
    <definedName name="________kk29" localSheetId="8">#REF!</definedName>
    <definedName name="________kk29">#REF!</definedName>
    <definedName name="_______kk06" localSheetId="8">#REF!</definedName>
    <definedName name="_______kk06">#REF!</definedName>
    <definedName name="_______kk29" localSheetId="8">#REF!</definedName>
    <definedName name="_______kk29">#REF!</definedName>
    <definedName name="______kk06" localSheetId="8">#REF!</definedName>
    <definedName name="______kk06">#REF!</definedName>
    <definedName name="______kk29" localSheetId="8">#REF!</definedName>
    <definedName name="______kk29">#REF!</definedName>
    <definedName name="_____kk06" localSheetId="8">#REF!</definedName>
    <definedName name="_____kk06">#REF!</definedName>
    <definedName name="_____kk29" localSheetId="8">#REF!</definedName>
    <definedName name="_____kk29">#REF!</definedName>
    <definedName name="____kk06" localSheetId="8">#REF!</definedName>
    <definedName name="____kk06">#REF!</definedName>
    <definedName name="____kk29" localSheetId="8">#REF!</definedName>
    <definedName name="____kk29">#REF!</definedName>
    <definedName name="___kk06" localSheetId="4">#REF!</definedName>
    <definedName name="___kk06" localSheetId="3">#REF!</definedName>
    <definedName name="___kk06" localSheetId="8">#REF!</definedName>
    <definedName name="___kk06">#REF!</definedName>
    <definedName name="___kk29" localSheetId="4">#REF!</definedName>
    <definedName name="___kk29" localSheetId="3">#REF!</definedName>
    <definedName name="___kk29" localSheetId="8">#REF!</definedName>
    <definedName name="___kk29">#REF!</definedName>
    <definedName name="__08">#N/A</definedName>
    <definedName name="__kk06" localSheetId="4">#REF!</definedName>
    <definedName name="__kk06" localSheetId="3">#REF!</definedName>
    <definedName name="__kk06" localSheetId="8">#REF!</definedName>
    <definedName name="__kk06" localSheetId="5">#REF!</definedName>
    <definedName name="__kk06">#REF!</definedName>
    <definedName name="__kk29" localSheetId="4">#REF!</definedName>
    <definedName name="__kk29" localSheetId="3">#REF!</definedName>
    <definedName name="__kk29" localSheetId="8">#REF!</definedName>
    <definedName name="__kk29">#REF!</definedName>
    <definedName name="_kk06" localSheetId="4">#REF!</definedName>
    <definedName name="_kk06" localSheetId="3">#REF!</definedName>
    <definedName name="_kk06" localSheetId="8">#REF!</definedName>
    <definedName name="_kk06" localSheetId="5">#REF!</definedName>
    <definedName name="_kk06">#REF!</definedName>
    <definedName name="_kk29" localSheetId="4">#REF!</definedName>
    <definedName name="_kk29" localSheetId="3">#REF!</definedName>
    <definedName name="_kk29" localSheetId="8">#REF!</definedName>
    <definedName name="_kk29">#REF!</definedName>
    <definedName name="②従業者の員数" localSheetId="8">#REF!</definedName>
    <definedName name="②従業者の員数">#REF!</definedName>
    <definedName name="Avrg" localSheetId="4">#REF!</definedName>
    <definedName name="Avrg" localSheetId="3">#REF!</definedName>
    <definedName name="Avrg" localSheetId="8">#REF!</definedName>
    <definedName name="Avrg">#REF!</definedName>
    <definedName name="avrg1" localSheetId="4">#REF!</definedName>
    <definedName name="avrg1" localSheetId="3">#REF!</definedName>
    <definedName name="avrg1" localSheetId="8">#REF!</definedName>
    <definedName name="avrg1">#REF!</definedName>
    <definedName name="houjin" localSheetId="4">#REF!</definedName>
    <definedName name="houjin" localSheetId="8">#REF!</definedName>
    <definedName name="houjin" localSheetId="5">#REF!</definedName>
    <definedName name="houjin">#REF!</definedName>
    <definedName name="jigyoumeishou" localSheetId="4">#REF!</definedName>
    <definedName name="jigyoumeishou" localSheetId="8">#REF!</definedName>
    <definedName name="jigyoumeishou" localSheetId="5">#REF!</definedName>
    <definedName name="jigyoumeishou">#REF!</definedName>
    <definedName name="jiritu" localSheetId="4">#REF!</definedName>
    <definedName name="jiritu" localSheetId="3">#REF!</definedName>
    <definedName name="jiritu" localSheetId="8">#REF!</definedName>
    <definedName name="jiritu">#REF!</definedName>
    <definedName name="kanagawaken" localSheetId="8">#REF!</definedName>
    <definedName name="kanagawaken">#REF!</definedName>
    <definedName name="kawasaki" localSheetId="8">#REF!</definedName>
    <definedName name="kawasaki">#REF!</definedName>
    <definedName name="KK_03" localSheetId="4">#REF!</definedName>
    <definedName name="KK_03" localSheetId="3">#REF!</definedName>
    <definedName name="KK_03" localSheetId="8">#REF!</definedName>
    <definedName name="KK_03">#REF!</definedName>
    <definedName name="kk_04" localSheetId="4">#REF!</definedName>
    <definedName name="kk_04" localSheetId="3">#REF!</definedName>
    <definedName name="kk_04" localSheetId="8">#REF!</definedName>
    <definedName name="kk_04">#REF!</definedName>
    <definedName name="KK_06" localSheetId="4">#REF!</definedName>
    <definedName name="KK_06" localSheetId="3">#REF!</definedName>
    <definedName name="KK_06" localSheetId="8">#REF!</definedName>
    <definedName name="KK_06">#REF!</definedName>
    <definedName name="kk_07" localSheetId="4">#REF!</definedName>
    <definedName name="kk_07" localSheetId="3">#REF!</definedName>
    <definedName name="kk_07" localSheetId="8">#REF!</definedName>
    <definedName name="kk_07">#REF!</definedName>
    <definedName name="‐㏍08" localSheetId="8">#REF!</definedName>
    <definedName name="‐㏍08">#REF!</definedName>
    <definedName name="KK2_3" localSheetId="4">#REF!</definedName>
    <definedName name="KK2_3" localSheetId="3">#REF!</definedName>
    <definedName name="KK2_3" localSheetId="8">#REF!</definedName>
    <definedName name="KK2_3">#REF!</definedName>
    <definedName name="ｋｋｋｋ" localSheetId="8">#REF!</definedName>
    <definedName name="ｋｋｋｋ">#REF!</definedName>
    <definedName name="nn" localSheetId="8">#REF!</definedName>
    <definedName name="nn">#REF!</definedName>
    <definedName name="_xlnm.Print_Area" localSheetId="0">'P1'!$A$1:$U$17</definedName>
    <definedName name="_xlnm.Print_Area" localSheetId="1">'P2'!$A$1:$AB$22</definedName>
    <definedName name="_xlnm.Print_Area" localSheetId="2">'P3'!$A$1:$AJ$21</definedName>
    <definedName name="_xlnm.Print_Area" localSheetId="4">P4記載例!$A$1:$BT$88</definedName>
    <definedName name="_xlnm.Print_Area" localSheetId="3">P4人員配置体制確認表!$A$1:$BT$88</definedName>
    <definedName name="_xlnm.Print_Area" localSheetId="6">'P5'!$A$1:$L$39</definedName>
    <definedName name="_xlnm.Print_Area" localSheetId="9">'P８'!$A$1:$L$23</definedName>
    <definedName name="_xlnm.Print_Area" localSheetId="5">参考表!$A$1:$CC$38</definedName>
    <definedName name="Roman_01" localSheetId="4">#REF!</definedName>
    <definedName name="Roman_01" localSheetId="3">#REF!</definedName>
    <definedName name="Roman_01" localSheetId="8">#REF!</definedName>
    <definedName name="Roman_01" localSheetId="5">#REF!</definedName>
    <definedName name="Roman_01">#REF!</definedName>
    <definedName name="Roman_02" localSheetId="4">#REF!</definedName>
    <definedName name="Roman_02" localSheetId="8">#REF!</definedName>
    <definedName name="Roman_02" localSheetId="5">#REF!</definedName>
    <definedName name="Roman_02">#REF!</definedName>
    <definedName name="Roman_03" localSheetId="4">#REF!</definedName>
    <definedName name="Roman_03" localSheetId="3">#REF!</definedName>
    <definedName name="Roman_03" localSheetId="8">#REF!</definedName>
    <definedName name="Roman_03">#REF!</definedName>
    <definedName name="Roman_04" localSheetId="4">#REF!</definedName>
    <definedName name="Roman_04" localSheetId="3">#REF!</definedName>
    <definedName name="Roman_04" localSheetId="8">#REF!</definedName>
    <definedName name="Roman_04">#REF!</definedName>
    <definedName name="Roman_06" localSheetId="4">#REF!</definedName>
    <definedName name="Roman_06" localSheetId="3">#REF!</definedName>
    <definedName name="Roman_06" localSheetId="8">#REF!</definedName>
    <definedName name="Roman_06">#REF!</definedName>
    <definedName name="roman_09" localSheetId="4">#REF!</definedName>
    <definedName name="roman_09" localSheetId="3">#REF!</definedName>
    <definedName name="roman_09" localSheetId="8">#REF!</definedName>
    <definedName name="roman_09">#REF!</definedName>
    <definedName name="roman_11" localSheetId="4">#REF!</definedName>
    <definedName name="roman_11" localSheetId="3">#REF!</definedName>
    <definedName name="roman_11" localSheetId="8">#REF!</definedName>
    <definedName name="roman_11">#REF!</definedName>
    <definedName name="roman11" localSheetId="4">#REF!</definedName>
    <definedName name="roman11" localSheetId="3">#REF!</definedName>
    <definedName name="roman11" localSheetId="8">#REF!</definedName>
    <definedName name="roman11">#REF!</definedName>
    <definedName name="Roman2_1" localSheetId="4">#REF!</definedName>
    <definedName name="Roman2_1" localSheetId="3">#REF!</definedName>
    <definedName name="Roman2_1" localSheetId="8">#REF!</definedName>
    <definedName name="Roman2_1">#REF!</definedName>
    <definedName name="Roman2_3" localSheetId="4">#REF!</definedName>
    <definedName name="Roman2_3" localSheetId="3">#REF!</definedName>
    <definedName name="Roman2_3" localSheetId="8">#REF!</definedName>
    <definedName name="Roman2_3">#REF!</definedName>
    <definedName name="roman31" localSheetId="4">#REF!</definedName>
    <definedName name="roman31" localSheetId="3">#REF!</definedName>
    <definedName name="roman31" localSheetId="8">#REF!</definedName>
    <definedName name="roman31">#REF!</definedName>
    <definedName name="roman33" localSheetId="4">#REF!</definedName>
    <definedName name="roman33" localSheetId="3">#REF!</definedName>
    <definedName name="roman33" localSheetId="8">#REF!</definedName>
    <definedName name="roman33">#REF!</definedName>
    <definedName name="roman4_3" localSheetId="4">#REF!</definedName>
    <definedName name="roman4_3" localSheetId="3">#REF!</definedName>
    <definedName name="roman4_3" localSheetId="8">#REF!</definedName>
    <definedName name="roman4_3">#REF!</definedName>
    <definedName name="roman43" localSheetId="8">#REF!</definedName>
    <definedName name="roman43">#REF!</definedName>
    <definedName name="roman7_1" localSheetId="4">#REF!</definedName>
    <definedName name="roman7_1" localSheetId="3">#REF!</definedName>
    <definedName name="roman7_1" localSheetId="8">#REF!</definedName>
    <definedName name="roman7_1">#REF!</definedName>
    <definedName name="roman77" localSheetId="4">#REF!</definedName>
    <definedName name="roman77" localSheetId="3">#REF!</definedName>
    <definedName name="roman77" localSheetId="8">#REF!</definedName>
    <definedName name="roman77">#REF!</definedName>
    <definedName name="romann_12" localSheetId="4">#REF!</definedName>
    <definedName name="romann_12" localSheetId="3">#REF!</definedName>
    <definedName name="romann_12" localSheetId="8">#REF!</definedName>
    <definedName name="romann_12">#REF!</definedName>
    <definedName name="romann_66" localSheetId="4">#REF!</definedName>
    <definedName name="romann_66" localSheetId="3">#REF!</definedName>
    <definedName name="romann_66" localSheetId="8">#REF!</definedName>
    <definedName name="romann_66">#REF!</definedName>
    <definedName name="romann33" localSheetId="4">#REF!</definedName>
    <definedName name="romann33" localSheetId="3">#REF!</definedName>
    <definedName name="romann33" localSheetId="8">#REF!</definedName>
    <definedName name="romann33">#REF!</definedName>
    <definedName name="serv" localSheetId="4">#REF!</definedName>
    <definedName name="serv" localSheetId="3">#REF!</definedName>
    <definedName name="serv" localSheetId="8">#REF!</definedName>
    <definedName name="serv">#REF!</definedName>
    <definedName name="serv_" localSheetId="4">#REF!</definedName>
    <definedName name="serv_" localSheetId="3">#REF!</definedName>
    <definedName name="serv_" localSheetId="8">#REF!</definedName>
    <definedName name="serv_">#REF!</definedName>
    <definedName name="Serv_LIST" localSheetId="4">#REF!</definedName>
    <definedName name="Serv_LIST" localSheetId="3">#REF!</definedName>
    <definedName name="Serv_LIST" localSheetId="8">#REF!</definedName>
    <definedName name="Serv_LIST">#REF!</definedName>
    <definedName name="servo1" localSheetId="4">#REF!</definedName>
    <definedName name="servo1" localSheetId="3">#REF!</definedName>
    <definedName name="servo1" localSheetId="8">#REF!</definedName>
    <definedName name="servo1">#REF!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ｔａｂｉｅ＿04" localSheetId="4">#REF!</definedName>
    <definedName name="ｔａｂｉｅ＿04" localSheetId="3">#REF!</definedName>
    <definedName name="ｔａｂｉｅ＿04" localSheetId="8">#REF!</definedName>
    <definedName name="ｔａｂｉｅ＿04">#REF!</definedName>
    <definedName name="table_03" localSheetId="4">#REF!</definedName>
    <definedName name="table_03" localSheetId="3">#REF!</definedName>
    <definedName name="table_03" localSheetId="8">#REF!</definedName>
    <definedName name="table_03">#REF!</definedName>
    <definedName name="table_06" localSheetId="4">#REF!</definedName>
    <definedName name="table_06" localSheetId="3">#REF!</definedName>
    <definedName name="table_06" localSheetId="8">#REF!</definedName>
    <definedName name="table_06">#REF!</definedName>
    <definedName name="table2_3" localSheetId="4">#REF!</definedName>
    <definedName name="table2_3" localSheetId="3">#REF!</definedName>
    <definedName name="table2_3" localSheetId="8">#REF!</definedName>
    <definedName name="table2_3">#REF!</definedName>
    <definedName name="tapi2" localSheetId="4">#REF!</definedName>
    <definedName name="tapi2" localSheetId="3">#REF!</definedName>
    <definedName name="tapi2" localSheetId="8">#REF!</definedName>
    <definedName name="tapi2">#REF!</definedName>
    <definedName name="tebie_07" localSheetId="8">#REF!</definedName>
    <definedName name="tebie_07">#REF!</definedName>
    <definedName name="tebie_o7" localSheetId="4">#REF!</definedName>
    <definedName name="tebie_o7" localSheetId="3">#REF!</definedName>
    <definedName name="tebie_o7" localSheetId="8">#REF!</definedName>
    <definedName name="tebie_o7">#REF!</definedName>
    <definedName name="tebie07" localSheetId="8">#REF!</definedName>
    <definedName name="tebie07">#REF!</definedName>
    <definedName name="tebie08" localSheetId="4">#REF!</definedName>
    <definedName name="tebie08" localSheetId="3">#REF!</definedName>
    <definedName name="tebie08" localSheetId="8">#REF!</definedName>
    <definedName name="tebie08">#REF!</definedName>
    <definedName name="tebie33" localSheetId="4">#REF!</definedName>
    <definedName name="tebie33" localSheetId="3">#REF!</definedName>
    <definedName name="tebie33" localSheetId="8">#REF!</definedName>
    <definedName name="tebie33">#REF!</definedName>
    <definedName name="tebiroo" localSheetId="4">#REF!</definedName>
    <definedName name="tebiroo" localSheetId="3">#REF!</definedName>
    <definedName name="tebiroo" localSheetId="8">#REF!</definedName>
    <definedName name="tebiroo">#REF!</definedName>
    <definedName name="teble" localSheetId="4">#REF!</definedName>
    <definedName name="teble" localSheetId="3">#REF!</definedName>
    <definedName name="teble" localSheetId="8">#REF!</definedName>
    <definedName name="teble">#REF!</definedName>
    <definedName name="teble_09" localSheetId="4">#REF!</definedName>
    <definedName name="teble_09" localSheetId="3">#REF!</definedName>
    <definedName name="teble_09" localSheetId="8">#REF!</definedName>
    <definedName name="teble_09">#REF!</definedName>
    <definedName name="teble77" localSheetId="4">#REF!</definedName>
    <definedName name="teble77" localSheetId="3">#REF!</definedName>
    <definedName name="teble77" localSheetId="8">#REF!</definedName>
    <definedName name="teble77">#REF!</definedName>
    <definedName name="yokohama" localSheetId="8">#REF!</definedName>
    <definedName name="yokohama">#REF!</definedName>
    <definedName name="yousiki">#REF!</definedName>
    <definedName name="あ" localSheetId="4">#REF!</definedName>
    <definedName name="あ" localSheetId="8">#REF!</definedName>
    <definedName name="あ" localSheetId="5">#REF!</definedName>
    <definedName name="あ">#REF!</definedName>
    <definedName name="こ" localSheetId="4">#REF!</definedName>
    <definedName name="こ" localSheetId="8">#REF!</definedName>
    <definedName name="こ" localSheetId="5">#REF!</definedName>
    <definedName name="こ">#REF!</definedName>
    <definedName name="看護時間" localSheetId="4">#REF!</definedName>
    <definedName name="看護時間" localSheetId="8">#REF!</definedName>
    <definedName name="看護時間" localSheetId="5">#REF!</definedName>
    <definedName name="看護時間">#REF!</definedName>
    <definedName name="勤務協">#REF!</definedName>
    <definedName name="食事" localSheetId="4">#REF!</definedName>
    <definedName name="食事" localSheetId="3">#REF!</definedName>
    <definedName name="食事" localSheetId="8">#REF!</definedName>
    <definedName name="食事">#REF!</definedName>
    <definedName name="体制等状況一覧" localSheetId="8">#REF!</definedName>
    <definedName name="体制等状況一覧">#REF!</definedName>
    <definedName name="町っ油" localSheetId="4">#REF!</definedName>
    <definedName name="町っ油" localSheetId="3">#REF!</definedName>
    <definedName name="町っ油" localSheetId="8">#REF!</definedName>
    <definedName name="町っ油">#REF!</definedName>
    <definedName name="曜日" localSheetId="8">#REF!</definedName>
    <definedName name="曜日">#REF!</definedName>
    <definedName name="利用日数記入例" localSheetId="4">#REF!</definedName>
    <definedName name="利用日数記入例" localSheetId="3">#REF!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73" i="13" l="1"/>
  <c r="AW73" i="13"/>
  <c r="AV73" i="13"/>
  <c r="AU73" i="13"/>
  <c r="AT73" i="13"/>
  <c r="AS73" i="13"/>
  <c r="AR73" i="13"/>
  <c r="AQ73" i="13"/>
  <c r="AP73" i="13"/>
  <c r="AO73" i="13"/>
  <c r="AN73" i="13"/>
  <c r="AM73" i="13"/>
  <c r="AL73" i="13"/>
  <c r="AK73" i="13"/>
  <c r="AJ73" i="13"/>
  <c r="AI73" i="13"/>
  <c r="AH73" i="13"/>
  <c r="AG73" i="13"/>
  <c r="AF73" i="13"/>
  <c r="AE73" i="13"/>
  <c r="AD73" i="13"/>
  <c r="AC73" i="13"/>
  <c r="AB73" i="13"/>
  <c r="AA73" i="13"/>
  <c r="Z73" i="13"/>
  <c r="Y73" i="13"/>
  <c r="X73" i="13"/>
  <c r="W73" i="13"/>
  <c r="AY72" i="13"/>
  <c r="BB72" i="13" s="1"/>
  <c r="AY71" i="13"/>
  <c r="BB71" i="13" s="1"/>
  <c r="AY70" i="13"/>
  <c r="BB70" i="13" s="1"/>
  <c r="AY69" i="13"/>
  <c r="BB69" i="13" s="1"/>
  <c r="AY68" i="13"/>
  <c r="BB68" i="13" s="1"/>
  <c r="AY67" i="13"/>
  <c r="BB67" i="13" s="1"/>
  <c r="AY66" i="13"/>
  <c r="BB66" i="13" s="1"/>
  <c r="AY65" i="13"/>
  <c r="AY73" i="13" s="1"/>
  <c r="AX59"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AY57" i="13"/>
  <c r="BB57" i="13" s="1"/>
  <c r="AY56" i="13"/>
  <c r="BB56" i="13" s="1"/>
  <c r="AY55" i="13"/>
  <c r="BB55" i="13" s="1"/>
  <c r="AY54" i="13"/>
  <c r="BB54" i="13" s="1"/>
  <c r="AY53" i="13"/>
  <c r="BB53" i="13" s="1"/>
  <c r="AY52" i="13"/>
  <c r="BB52" i="13" s="1"/>
  <c r="AY51" i="13"/>
  <c r="BB51" i="13" s="1"/>
  <c r="AY50" i="13"/>
  <c r="BB50" i="13" s="1"/>
  <c r="AY49" i="13"/>
  <c r="BB49" i="13" s="1"/>
  <c r="AY48" i="13"/>
  <c r="BB48" i="13" s="1"/>
  <c r="AY47" i="13"/>
  <c r="BB47" i="13" s="1"/>
  <c r="AY46" i="13"/>
  <c r="BB46" i="13" s="1"/>
  <c r="AY45" i="13"/>
  <c r="BB45" i="13" s="1"/>
  <c r="AY44" i="13"/>
  <c r="BB44" i="13" s="1"/>
  <c r="AY43" i="13"/>
  <c r="BB43" i="13" s="1"/>
  <c r="AY42" i="13"/>
  <c r="BB42" i="13" s="1"/>
  <c r="AY41" i="13"/>
  <c r="BB41" i="13" s="1"/>
  <c r="AY40" i="13"/>
  <c r="BB40" i="13" s="1"/>
  <c r="AY39" i="13"/>
  <c r="BB39" i="13" s="1"/>
  <c r="AY38" i="13"/>
  <c r="AY59" i="13" s="1"/>
  <c r="AY37" i="13"/>
  <c r="AY58" i="13" s="1"/>
  <c r="AE16" i="13"/>
  <c r="AI16" i="13" s="1"/>
  <c r="AV15" i="13"/>
  <c r="AZ15" i="13" s="1"/>
  <c r="AL15" i="13"/>
  <c r="AE15" i="13"/>
  <c r="AI15" i="13" s="1"/>
  <c r="L15" i="13"/>
  <c r="BA9" i="13"/>
  <c r="AW9" i="13"/>
  <c r="AS9" i="13"/>
  <c r="AO9" i="13"/>
  <c r="AK9" i="13"/>
  <c r="AG9" i="13"/>
  <c r="BE8" i="13"/>
  <c r="L8" i="13"/>
  <c r="BE7" i="13"/>
  <c r="BE6" i="13"/>
  <c r="AE14" i="13" s="1"/>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AY72" i="12"/>
  <c r="BB72" i="12" s="1"/>
  <c r="AY71" i="12"/>
  <c r="BB71" i="12" s="1"/>
  <c r="AY70" i="12"/>
  <c r="BB70" i="12" s="1"/>
  <c r="AY69" i="12"/>
  <c r="BB69" i="12" s="1"/>
  <c r="AY68" i="12"/>
  <c r="BB68" i="12" s="1"/>
  <c r="AY67" i="12"/>
  <c r="BB67" i="12" s="1"/>
  <c r="AY66" i="12"/>
  <c r="AY65" i="12"/>
  <c r="BB65" i="12" s="1"/>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AY57" i="12"/>
  <c r="BB57" i="12" s="1"/>
  <c r="AY56" i="12"/>
  <c r="BB56" i="12" s="1"/>
  <c r="AY55" i="12"/>
  <c r="BB55" i="12" s="1"/>
  <c r="BB54" i="12"/>
  <c r="AY54" i="12"/>
  <c r="AY53" i="12"/>
  <c r="BB53" i="12" s="1"/>
  <c r="AY52" i="12"/>
  <c r="BB52" i="12" s="1"/>
  <c r="AY51" i="12"/>
  <c r="BB51" i="12" s="1"/>
  <c r="BB50" i="12"/>
  <c r="AY50" i="12"/>
  <c r="AY49" i="12"/>
  <c r="BB49" i="12" s="1"/>
  <c r="AY48" i="12"/>
  <c r="BB48" i="12" s="1"/>
  <c r="AY47" i="12"/>
  <c r="BB47" i="12" s="1"/>
  <c r="AY46" i="12"/>
  <c r="BB46" i="12" s="1"/>
  <c r="BB45" i="12"/>
  <c r="AY45" i="12"/>
  <c r="AY44" i="12"/>
  <c r="BB44" i="12" s="1"/>
  <c r="BB43" i="12"/>
  <c r="AY43" i="12"/>
  <c r="AY42" i="12"/>
  <c r="AY58" i="12" s="1"/>
  <c r="BB41" i="12"/>
  <c r="AY41" i="12"/>
  <c r="AY40" i="12"/>
  <c r="BB40" i="12" s="1"/>
  <c r="AY39" i="12"/>
  <c r="BB39" i="12" s="1"/>
  <c r="AY38" i="12"/>
  <c r="AY59" i="12" s="1"/>
  <c r="AY37" i="12"/>
  <c r="BB37" i="12" s="1"/>
  <c r="BI26" i="12"/>
  <c r="BE26" i="12"/>
  <c r="AS26" i="12"/>
  <c r="AO26" i="12" s="1"/>
  <c r="AE16" i="12"/>
  <c r="AI16" i="12" s="1"/>
  <c r="BC15" i="12"/>
  <c r="AV15" i="12"/>
  <c r="AZ15" i="12" s="1"/>
  <c r="AE15" i="12"/>
  <c r="AL15" i="12" s="1"/>
  <c r="L15" i="12"/>
  <c r="BC14" i="12"/>
  <c r="AZ14" i="12"/>
  <c r="AV14" i="12"/>
  <c r="AE14" i="12"/>
  <c r="AE17" i="12" s="1"/>
  <c r="BE9" i="12"/>
  <c r="M26" i="12" s="1"/>
  <c r="BA9" i="12"/>
  <c r="AW9" i="12"/>
  <c r="AS9" i="12"/>
  <c r="AO9" i="12"/>
  <c r="AK9" i="12"/>
  <c r="AG9" i="12"/>
  <c r="BE8" i="12"/>
  <c r="L8" i="12"/>
  <c r="BE7" i="12"/>
  <c r="BE6" i="12"/>
  <c r="AJ18" i="5"/>
  <c r="AJ17" i="5"/>
  <c r="AJ16" i="5"/>
  <c r="AJ15" i="5"/>
  <c r="AJ14" i="5"/>
  <c r="AJ13" i="5"/>
  <c r="AJ12" i="5"/>
  <c r="AJ11" i="5"/>
  <c r="AJ10" i="5"/>
  <c r="AJ9" i="5"/>
  <c r="AJ8" i="5"/>
  <c r="AJ7" i="5"/>
  <c r="E2" i="5"/>
  <c r="F2" i="5" s="1"/>
  <c r="P13" i="3"/>
  <c r="P12" i="3"/>
  <c r="AY73" i="12" l="1"/>
  <c r="AE17" i="13"/>
  <c r="AI14" i="13"/>
  <c r="AI17" i="13" s="1"/>
  <c r="AL14" i="13"/>
  <c r="BB58" i="13"/>
  <c r="BH43" i="13"/>
  <c r="BE43" i="13"/>
  <c r="BH51" i="12"/>
  <c r="BE51" i="12"/>
  <c r="AV16" i="12" s="1"/>
  <c r="I26" i="12"/>
  <c r="BE43" i="12"/>
  <c r="BE58" i="12" s="1"/>
  <c r="BH51" i="13"/>
  <c r="BE51" i="13"/>
  <c r="AV16" i="13" s="1"/>
  <c r="BB66" i="12"/>
  <c r="BB73" i="12" s="1"/>
  <c r="BE65" i="12"/>
  <c r="BE73" i="12" s="1"/>
  <c r="AL16" i="12"/>
  <c r="AI14" i="12"/>
  <c r="AI17" i="12" s="1"/>
  <c r="N31" i="12"/>
  <c r="BB38" i="13"/>
  <c r="AL14" i="12"/>
  <c r="AL17" i="12" s="1"/>
  <c r="AD31" i="12"/>
  <c r="AT31" i="12"/>
  <c r="BB37" i="13"/>
  <c r="BB59" i="13" s="1"/>
  <c r="BH43" i="12"/>
  <c r="BB58" i="12"/>
  <c r="BB42" i="12"/>
  <c r="BC15" i="13"/>
  <c r="BB65" i="13"/>
  <c r="BB38" i="12"/>
  <c r="BB59" i="12" s="1"/>
  <c r="BE9" i="13"/>
  <c r="AC26" i="12"/>
  <c r="AL16" i="13"/>
  <c r="BG10" i="12"/>
  <c r="BJ31" i="12"/>
  <c r="AI15" i="12"/>
  <c r="F3" i="5"/>
  <c r="G2" i="5"/>
  <c r="E3" i="5"/>
  <c r="AT29" i="2"/>
  <c r="S29" i="2"/>
  <c r="BR28" i="2"/>
  <c r="BO28" i="2"/>
  <c r="BL28" i="2"/>
  <c r="BI28" i="2"/>
  <c r="BF28" i="2"/>
  <c r="BC28" i="2"/>
  <c r="AZ28" i="2"/>
  <c r="AW28" i="2"/>
  <c r="AT28" i="2"/>
  <c r="AQ28" i="2"/>
  <c r="AQ29" i="2" s="1"/>
  <c r="AK28" i="2"/>
  <c r="AH28" i="2"/>
  <c r="AB28" i="2"/>
  <c r="Y28" i="2"/>
  <c r="S28" i="2"/>
  <c r="M28" i="2"/>
  <c r="BL29" i="2" s="1"/>
  <c r="BU27" i="2"/>
  <c r="BU26" i="2"/>
  <c r="BU25" i="2"/>
  <c r="BU24" i="2"/>
  <c r="BU23" i="2"/>
  <c r="BU22" i="2"/>
  <c r="BU21" i="2"/>
  <c r="BU20" i="2"/>
  <c r="BU19" i="2"/>
  <c r="BU18" i="2"/>
  <c r="BU17" i="2"/>
  <c r="BU16" i="2"/>
  <c r="BY5" i="2"/>
  <c r="BG10" i="13" l="1"/>
  <c r="BI26" i="13"/>
  <c r="AS26" i="13"/>
  <c r="AC26" i="13"/>
  <c r="M26" i="13"/>
  <c r="BE65" i="13"/>
  <c r="BE73" i="13" s="1"/>
  <c r="BB73" i="13"/>
  <c r="BI28" i="12"/>
  <c r="BE28" i="12" s="1"/>
  <c r="AS28" i="12"/>
  <c r="AO28" i="12" s="1"/>
  <c r="AC28" i="12"/>
  <c r="Y28" i="12" s="1"/>
  <c r="M28" i="12"/>
  <c r="I28" i="12" s="1"/>
  <c r="BQ14" i="12"/>
  <c r="BE58" i="13"/>
  <c r="AV14" i="13"/>
  <c r="AL17" i="13"/>
  <c r="BC16" i="13"/>
  <c r="AZ16" i="13"/>
  <c r="Y26" i="12"/>
  <c r="AV17" i="12"/>
  <c r="BC16" i="12"/>
  <c r="BC17" i="12" s="1"/>
  <c r="AZ16" i="12"/>
  <c r="AZ17" i="12" s="1"/>
  <c r="BH58" i="12"/>
  <c r="AC27" i="12"/>
  <c r="Y27" i="12" s="1"/>
  <c r="BI27" i="12"/>
  <c r="AS27" i="12"/>
  <c r="M27" i="12"/>
  <c r="BH58" i="13"/>
  <c r="AW29" i="2"/>
  <c r="AZ29" i="2"/>
  <c r="BU28" i="2"/>
  <c r="BC29" i="2"/>
  <c r="BF29" i="2"/>
  <c r="BO29" i="2"/>
  <c r="BR29" i="2"/>
  <c r="BL30" i="2" s="1"/>
  <c r="BI29" i="2"/>
  <c r="Y29" i="2"/>
  <c r="AH29" i="2"/>
  <c r="AB29" i="2"/>
  <c r="AK29" i="2"/>
  <c r="AK30" i="2" s="1"/>
  <c r="G3" i="5"/>
  <c r="H2" i="5"/>
  <c r="BU29" i="2"/>
  <c r="BY32" i="2" s="1"/>
  <c r="AB30" i="2"/>
  <c r="S30" i="2"/>
  <c r="AT30" i="2"/>
  <c r="AO27" i="12" l="1"/>
  <c r="AO29" i="12" s="1"/>
  <c r="AS29" i="12"/>
  <c r="BM14" i="12"/>
  <c r="BM15" i="12" s="1"/>
  <c r="BQ15" i="12"/>
  <c r="I27" i="12"/>
  <c r="I29" i="12" s="1"/>
  <c r="M29" i="12"/>
  <c r="BE27" i="12"/>
  <c r="BE29" i="12" s="1"/>
  <c r="BI29" i="12"/>
  <c r="AO26" i="13"/>
  <c r="AV17" i="13"/>
  <c r="BC14" i="13"/>
  <c r="BC17" i="13" s="1"/>
  <c r="AZ14" i="13"/>
  <c r="AZ17" i="13" s="1"/>
  <c r="M28" i="13"/>
  <c r="I28" i="13" s="1"/>
  <c r="BI28" i="13"/>
  <c r="BE28" i="13" s="1"/>
  <c r="BQ14" i="13"/>
  <c r="AS28" i="13"/>
  <c r="AO28" i="13" s="1"/>
  <c r="AC28" i="13"/>
  <c r="Y28" i="13" s="1"/>
  <c r="M29" i="13"/>
  <c r="I26" i="13"/>
  <c r="I29" i="13" s="1"/>
  <c r="N31" i="13" s="1"/>
  <c r="Y26" i="13"/>
  <c r="Y29" i="13" s="1"/>
  <c r="AD31" i="13" s="1"/>
  <c r="AC29" i="12"/>
  <c r="Y29" i="12"/>
  <c r="BE26" i="13"/>
  <c r="AC27" i="13"/>
  <c r="Y27" i="13" s="1"/>
  <c r="M27" i="13"/>
  <c r="I27" i="13" s="1"/>
  <c r="AS27" i="13"/>
  <c r="AO27" i="13" s="1"/>
  <c r="BI27" i="13"/>
  <c r="BE27" i="13" s="1"/>
  <c r="BC30" i="2"/>
  <c r="H3" i="5"/>
  <c r="I2" i="5"/>
  <c r="BM14" i="13" l="1"/>
  <c r="BM15" i="13" s="1"/>
  <c r="BQ15" i="13"/>
  <c r="AO29" i="13"/>
  <c r="AT31" i="13" s="1"/>
  <c r="AS29" i="13"/>
  <c r="BE29" i="13"/>
  <c r="BJ31" i="13" s="1"/>
  <c r="BI29" i="13"/>
  <c r="AC29" i="13"/>
  <c r="I3" i="5"/>
  <c r="J2" i="5"/>
  <c r="K2" i="5" l="1"/>
  <c r="J3" i="5"/>
  <c r="K3" i="5" l="1"/>
  <c r="L2" i="5"/>
  <c r="L3" i="5" l="1"/>
  <c r="M2" i="5"/>
  <c r="M3" i="5" l="1"/>
  <c r="N2" i="5"/>
  <c r="N3" i="5" l="1"/>
  <c r="O2" i="5"/>
  <c r="O3" i="5" l="1"/>
  <c r="P2" i="5"/>
  <c r="P3" i="5" l="1"/>
  <c r="Q2" i="5"/>
  <c r="R2" i="5" l="1"/>
  <c r="Q3" i="5"/>
  <c r="R3" i="5" l="1"/>
  <c r="S2" i="5"/>
  <c r="S3" i="5" l="1"/>
  <c r="T2" i="5"/>
  <c r="T3" i="5" l="1"/>
  <c r="U2" i="5"/>
  <c r="U3" i="5" l="1"/>
  <c r="V2" i="5"/>
  <c r="W2" i="5" l="1"/>
  <c r="V3" i="5"/>
  <c r="W3" i="5" l="1"/>
  <c r="X2" i="5"/>
  <c r="X3" i="5" l="1"/>
  <c r="Y2" i="5"/>
  <c r="Y3" i="5" l="1"/>
  <c r="Z2" i="5"/>
  <c r="Z3" i="5" l="1"/>
  <c r="AA2" i="5"/>
  <c r="AA3" i="5" l="1"/>
  <c r="AB2" i="5"/>
  <c r="AB3" i="5" l="1"/>
  <c r="AC2" i="5"/>
  <c r="AC3" i="5" l="1"/>
  <c r="AD2" i="5"/>
  <c r="AD3" i="5" l="1"/>
  <c r="AE2" i="5"/>
  <c r="AE3" i="5" l="1"/>
  <c r="AF2" i="5"/>
  <c r="AF3" i="5" l="1"/>
  <c r="AG2" i="5"/>
  <c r="AG3" i="5" l="1"/>
  <c r="AH2" i="5"/>
  <c r="AI2" i="5" l="1"/>
  <c r="AI3" i="5" s="1"/>
  <c r="AH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髙松　彩夏</author>
    <author>鈴木 奨(suzuki-shou.c71)</author>
  </authors>
  <commentList>
    <comment ref="BO3" authorId="0" shapeId="0" xr:uid="{64385CEE-9B7F-4D77-BD6E-BBD2ECF727E4}">
      <text>
        <r>
          <rPr>
            <sz val="11"/>
            <color indexed="81"/>
            <rFont val="MS P ゴシック"/>
            <family val="3"/>
            <charset val="128"/>
          </rPr>
          <t>短期入所及び本体事業所の利用者数を含めて入力してください</t>
        </r>
        <r>
          <rPr>
            <sz val="9"/>
            <color indexed="81"/>
            <rFont val="MS P ゴシック"/>
            <family val="3"/>
            <charset val="128"/>
          </rPr>
          <t xml:space="preserve">
</t>
        </r>
      </text>
    </comment>
    <comment ref="Z6" authorId="0" shapeId="0" xr:uid="{80E82B1C-DDF6-408C-80E4-79F76FC2D930}">
      <text>
        <r>
          <rPr>
            <sz val="11"/>
            <color indexed="81"/>
            <rFont val="MS P ゴシック"/>
            <family val="3"/>
            <charset val="128"/>
          </rPr>
          <t>短期入所及び本体事業所の利用者数を含めて入力してください。</t>
        </r>
      </text>
    </comment>
    <comment ref="AA7" authorId="1" shapeId="0" xr:uid="{553A9509-DB4A-4C70-B956-30B305DD246A}">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3E8B7482-9DE7-4959-AFF8-8BEC7871832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<sst xmlns="http://schemas.openxmlformats.org/spreadsheetml/2006/main" count="757" uniqueCount="374">
  <si>
    <t>○</t>
  </si>
  <si>
    <t>法人・事業所名</t>
    <rPh sb="0" eb="2">
      <t>ホウジン</t>
    </rPh>
    <rPh sb="3" eb="6">
      <t>ジギョウショ</t>
    </rPh>
    <rPh sb="6" eb="7">
      <t>メイ</t>
    </rPh>
    <phoneticPr fontId="8"/>
  </si>
  <si>
    <t>事業所番号</t>
    <rPh sb="0" eb="3">
      <t>ジギョウショ</t>
    </rPh>
    <rPh sb="3" eb="5">
      <t>バンゴウ</t>
    </rPh>
    <phoneticPr fontId="8"/>
  </si>
  <si>
    <t>定員</t>
    <rPh sb="0" eb="2">
      <t>テイイン</t>
    </rPh>
    <phoneticPr fontId="8"/>
  </si>
  <si>
    <t>１　サービス類型</t>
    <rPh sb="6" eb="8">
      <t>ルイケイ</t>
    </rPh>
    <phoneticPr fontId="11"/>
  </si>
  <si>
    <t>３　利用者数</t>
    <rPh sb="2" eb="5">
      <t>リヨウシャ</t>
    </rPh>
    <rPh sb="5" eb="6">
      <t>スウ</t>
    </rPh>
    <phoneticPr fontId="11"/>
  </si>
  <si>
    <t>介護サービス包括型事業所</t>
    <rPh sb="0" eb="2">
      <t>カイゴ</t>
    </rPh>
    <rPh sb="9" eb="11">
      <t>ジギョウ</t>
    </rPh>
    <rPh sb="11" eb="12">
      <t>ショ</t>
    </rPh>
    <phoneticPr fontId="11"/>
  </si>
  <si>
    <t>区分１以下</t>
    <rPh sb="0" eb="2">
      <t>クブン</t>
    </rPh>
    <rPh sb="3" eb="5">
      <t>イカ</t>
    </rPh>
    <phoneticPr fontId="11"/>
  </si>
  <si>
    <t>区分２</t>
    <rPh sb="0" eb="2">
      <t>クブン</t>
    </rPh>
    <phoneticPr fontId="11"/>
  </si>
  <si>
    <t>区分３</t>
    <rPh sb="0" eb="2">
      <t>クブン</t>
    </rPh>
    <phoneticPr fontId="11"/>
  </si>
  <si>
    <t>区分４</t>
    <rPh sb="0" eb="2">
      <t>クブン</t>
    </rPh>
    <phoneticPr fontId="11"/>
  </si>
  <si>
    <t>区分５</t>
    <rPh sb="0" eb="2">
      <t>クブン</t>
    </rPh>
    <phoneticPr fontId="11"/>
  </si>
  <si>
    <t>区分６</t>
    <rPh sb="0" eb="2">
      <t>クブン</t>
    </rPh>
    <phoneticPr fontId="11"/>
  </si>
  <si>
    <t>計</t>
    <rPh sb="0" eb="1">
      <t>ケイ</t>
    </rPh>
    <phoneticPr fontId="11"/>
  </si>
  <si>
    <t>外部サービス利用型事業所</t>
    <rPh sb="0" eb="2">
      <t>ガイブ</t>
    </rPh>
    <rPh sb="6" eb="9">
      <t>リヨウガタ</t>
    </rPh>
    <rPh sb="9" eb="11">
      <t>ジギョウ</t>
    </rPh>
    <rPh sb="11" eb="12">
      <t>ショ</t>
    </rPh>
    <phoneticPr fontId="11"/>
  </si>
  <si>
    <t>利用者数（平均）</t>
    <rPh sb="0" eb="3">
      <t>リヨウシャ</t>
    </rPh>
    <rPh sb="3" eb="4">
      <t>スウ</t>
    </rPh>
    <rPh sb="5" eb="7">
      <t>ヘイキン</t>
    </rPh>
    <phoneticPr fontId="11"/>
  </si>
  <si>
    <t>日中サービス支援型事業所</t>
    <rPh sb="0" eb="2">
      <t>ニッチュウ</t>
    </rPh>
    <rPh sb="6" eb="8">
      <t>シエン</t>
    </rPh>
    <rPh sb="8" eb="9">
      <t>ガタ</t>
    </rPh>
    <rPh sb="9" eb="11">
      <t>ジギョウ</t>
    </rPh>
    <rPh sb="11" eb="12">
      <t>ショ</t>
    </rPh>
    <phoneticPr fontId="11"/>
  </si>
  <si>
    <t>　</t>
  </si>
  <si>
    <t>個人居宅介護利用者（再掲）</t>
  </si>
  <si>
    <t>定員増人数</t>
    <rPh sb="0" eb="2">
      <t>テイイン</t>
    </rPh>
    <rPh sb="2" eb="3">
      <t>ゾウ</t>
    </rPh>
    <rPh sb="3" eb="5">
      <t>ニンズウ</t>
    </rPh>
    <phoneticPr fontId="11"/>
  </si>
  <si>
    <t>２　運営状況</t>
    <rPh sb="2" eb="4">
      <t>ウンエイ</t>
    </rPh>
    <rPh sb="4" eb="6">
      <t>ジョウキョウ</t>
    </rPh>
    <phoneticPr fontId="8"/>
  </si>
  <si>
    <t>４　基準上置くべき従業者数</t>
    <rPh sb="2" eb="4">
      <t>キジュン</t>
    </rPh>
    <rPh sb="4" eb="5">
      <t>ジョウ</t>
    </rPh>
    <rPh sb="5" eb="6">
      <t>オ</t>
    </rPh>
    <rPh sb="9" eb="12">
      <t>ジュウギョウシャ</t>
    </rPh>
    <rPh sb="12" eb="13">
      <t>スウ</t>
    </rPh>
    <phoneticPr fontId="11"/>
  </si>
  <si>
    <t>５　当該事業所における基準上置くべき従業者数</t>
    <rPh sb="2" eb="4">
      <t>トウガイ</t>
    </rPh>
    <rPh sb="4" eb="7">
      <t>ジギョウショ</t>
    </rPh>
    <phoneticPr fontId="11"/>
  </si>
  <si>
    <t>６　加配している特定従業者数</t>
    <rPh sb="2" eb="4">
      <t>カハイ</t>
    </rPh>
    <rPh sb="8" eb="10">
      <t>トクテイ</t>
    </rPh>
    <rPh sb="10" eb="13">
      <t>ジュウギョウシャ</t>
    </rPh>
    <rPh sb="13" eb="14">
      <t>スウ</t>
    </rPh>
    <phoneticPr fontId="11"/>
  </si>
  <si>
    <t>①新設又は増改築等の時点から６か月未満</t>
  </si>
  <si>
    <t>常勤換算数</t>
    <rPh sb="0" eb="4">
      <t>ジョウキンカンサン</t>
    </rPh>
    <rPh sb="4" eb="5">
      <t>スウ</t>
    </rPh>
    <phoneticPr fontId="11"/>
  </si>
  <si>
    <t>特定従業者用の勤務延べ時間数</t>
    <rPh sb="0" eb="2">
      <t>トクテイ</t>
    </rPh>
    <rPh sb="2" eb="5">
      <t>ジュウギョウシャ</t>
    </rPh>
    <rPh sb="5" eb="6">
      <t>ヨウ</t>
    </rPh>
    <rPh sb="7" eb="9">
      <t>キンム</t>
    </rPh>
    <phoneticPr fontId="11"/>
  </si>
  <si>
    <t>特定従業者数換算数</t>
    <rPh sb="0" eb="5">
      <t>トクテイジュウギョウシャ</t>
    </rPh>
    <rPh sb="5" eb="6">
      <t>スウ</t>
    </rPh>
    <rPh sb="6" eb="9">
      <t>カンサンスウ</t>
    </rPh>
    <phoneticPr fontId="11"/>
  </si>
  <si>
    <t>②新設又は増改築等の時点から６か月以上１年未満</t>
  </si>
  <si>
    <t>常勤換算に
よる人数</t>
    <rPh sb="0" eb="2">
      <t>ジョウキン</t>
    </rPh>
    <rPh sb="2" eb="4">
      <t>カンサン</t>
    </rPh>
    <rPh sb="8" eb="10">
      <t>ニンズウ</t>
    </rPh>
    <phoneticPr fontId="11"/>
  </si>
  <si>
    <t>勤務延べ
時間数</t>
    <rPh sb="0" eb="3">
      <t>キンムノ</t>
    </rPh>
    <rPh sb="5" eb="8">
      <t>ジカンスウ</t>
    </rPh>
    <phoneticPr fontId="11"/>
  </si>
  <si>
    <t>特定従業者数換算による人数</t>
    <rPh sb="0" eb="6">
      <t>トクテイジュウギョウシャスウ</t>
    </rPh>
    <rPh sb="6" eb="8">
      <t>カンサン</t>
    </rPh>
    <rPh sb="11" eb="13">
      <t>ニンズウ</t>
    </rPh>
    <phoneticPr fontId="11"/>
  </si>
  <si>
    <t>③新設又は増改築等の時点から１年以上</t>
  </si>
  <si>
    <t>世話人６：１</t>
  </si>
  <si>
    <t>世話人等</t>
    <rPh sb="3" eb="4">
      <t>ナド</t>
    </rPh>
    <phoneticPr fontId="11"/>
  </si>
  <si>
    <t>世話人５：１</t>
  </si>
  <si>
    <t>合計</t>
    <rPh sb="0" eb="2">
      <t>ゴウケイ</t>
    </rPh>
    <phoneticPr fontId="11"/>
  </si>
  <si>
    <t>生活支援員</t>
    <rPh sb="0" eb="2">
      <t>セイカツ</t>
    </rPh>
    <rPh sb="2" eb="4">
      <t>シエン</t>
    </rPh>
    <rPh sb="4" eb="5">
      <t>イン</t>
    </rPh>
    <phoneticPr fontId="11"/>
  </si>
  <si>
    <t>７　人員配置体制加算の算定における必要加配数</t>
    <rPh sb="2" eb="10">
      <t>ジンインハイチタイセイカサン</t>
    </rPh>
    <rPh sb="11" eb="13">
      <t>サンテイ</t>
    </rPh>
    <rPh sb="17" eb="19">
      <t>ヒツヨウ</t>
    </rPh>
    <rPh sb="19" eb="21">
      <t>カハイ</t>
    </rPh>
    <rPh sb="21" eb="22">
      <t>スウ</t>
    </rPh>
    <phoneticPr fontId="11"/>
  </si>
  <si>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1"/>
  </si>
  <si>
    <t>調整数：</t>
    <rPh sb="0" eb="2">
      <t>チョウセイ</t>
    </rPh>
    <rPh sb="2" eb="3">
      <t>スウ</t>
    </rPh>
    <phoneticPr fontId="11"/>
  </si>
  <si>
    <t>介護包括サービス型・外部サービス利用型</t>
    <rPh sb="0" eb="4">
      <t>カイゴホウカツ</t>
    </rPh>
    <rPh sb="8" eb="9">
      <t>ガタ</t>
    </rPh>
    <rPh sb="10" eb="12">
      <t>ガイブ</t>
    </rPh>
    <rPh sb="16" eb="19">
      <t>リヨウガタ</t>
    </rPh>
    <phoneticPr fontId="11"/>
  </si>
  <si>
    <t>日中サービス支援型</t>
    <rPh sb="0" eb="2">
      <t>ニッチュウ</t>
    </rPh>
    <rPh sb="6" eb="9">
      <t>シエンガタ</t>
    </rPh>
    <phoneticPr fontId="11"/>
  </si>
  <si>
    <t>12:1の場合</t>
    <rPh sb="5" eb="7">
      <t>バアイ</t>
    </rPh>
    <phoneticPr fontId="11"/>
  </si>
  <si>
    <t>特定従業者数</t>
    <rPh sb="0" eb="5">
      <t>トクテイジュウギョウシャ</t>
    </rPh>
    <rPh sb="5" eb="6">
      <t>スウ</t>
    </rPh>
    <phoneticPr fontId="11"/>
  </si>
  <si>
    <t>勤務延べ時間</t>
    <rPh sb="0" eb="3">
      <t>キンムノ</t>
    </rPh>
    <rPh sb="4" eb="6">
      <t>ジカン</t>
    </rPh>
    <phoneticPr fontId="11"/>
  </si>
  <si>
    <t>30:1の場合</t>
    <rPh sb="5" eb="7">
      <t>バアイ</t>
    </rPh>
    <phoneticPr fontId="11"/>
  </si>
  <si>
    <t>7.5:1の場合</t>
    <rPh sb="6" eb="8">
      <t>バアイ</t>
    </rPh>
    <phoneticPr fontId="11"/>
  </si>
  <si>
    <t>20:1の場合</t>
    <rPh sb="5" eb="7">
      <t>バアイ</t>
    </rPh>
    <phoneticPr fontId="11"/>
  </si>
  <si>
    <t>不足加配数</t>
    <rPh sb="0" eb="2">
      <t>フソク</t>
    </rPh>
    <rPh sb="2" eb="4">
      <t>カハイ</t>
    </rPh>
    <rPh sb="4" eb="5">
      <t>スウ</t>
    </rPh>
    <phoneticPr fontId="11"/>
  </si>
  <si>
    <t>不足調整数</t>
    <rPh sb="0" eb="2">
      <t>フソク</t>
    </rPh>
    <rPh sb="2" eb="4">
      <t>チョウセイ</t>
    </rPh>
    <rPh sb="4" eb="5">
      <t>スウ</t>
    </rPh>
    <phoneticPr fontId="11"/>
  </si>
  <si>
    <t>加配状況</t>
    <rPh sb="0" eb="2">
      <t>カハイ</t>
    </rPh>
    <rPh sb="2" eb="4">
      <t>ジョウキョウ</t>
    </rPh>
    <phoneticPr fontId="11"/>
  </si>
  <si>
    <t>算定要件に対しての加配状況</t>
    <rPh sb="0" eb="4">
      <t>サンテイヨウケン</t>
    </rPh>
    <rPh sb="5" eb="6">
      <t>タイ</t>
    </rPh>
    <rPh sb="9" eb="11">
      <t>カハイ</t>
    </rPh>
    <rPh sb="11" eb="13">
      <t>ジョウキョウ</t>
    </rPh>
    <phoneticPr fontId="11"/>
  </si>
  <si>
    <t>算定要件に対しての加配状況</t>
  </si>
  <si>
    <t>12:1</t>
  </si>
  <si>
    <t>30:1</t>
  </si>
  <si>
    <t>7.5:1</t>
  </si>
  <si>
    <t>20:1</t>
  </si>
  <si>
    <t>従業者の勤務体制一覧表</t>
  </si>
  <si>
    <t>職種</t>
    <rPh sb="0" eb="2">
      <t>ショクシュ</t>
    </rPh>
    <phoneticPr fontId="11"/>
  </si>
  <si>
    <t>勤務形態</t>
    <rPh sb="0" eb="2">
      <t>キンム</t>
    </rPh>
    <rPh sb="2" eb="4">
      <t>ケイタイ</t>
    </rPh>
    <phoneticPr fontId="11"/>
  </si>
  <si>
    <t>氏名</t>
    <rPh sb="0" eb="2">
      <t>シメイ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</si>
  <si>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</si>
  <si>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</si>
  <si>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</si>
  <si>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</si>
  <si>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</si>
  <si>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</si>
  <si>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常勤換算後の人数</t>
    <rPh sb="0" eb="2">
      <t>ジョウキン</t>
    </rPh>
    <rPh sb="2" eb="4">
      <t>カンザン</t>
    </rPh>
    <rPh sb="4" eb="5">
      <t>ゴ</t>
    </rPh>
    <rPh sb="6" eb="8">
      <t>ニンズウ</t>
    </rPh>
    <phoneticPr fontId="11"/>
  </si>
  <si>
    <t>特定従業者換算後の人数</t>
    <rPh sb="0" eb="2">
      <t>トクテイ</t>
    </rPh>
    <rPh sb="2" eb="5">
      <t>ジュウギョウシャ</t>
    </rPh>
    <rPh sb="5" eb="7">
      <t>カンザン</t>
    </rPh>
    <rPh sb="7" eb="8">
      <t>ゴ</t>
    </rPh>
    <rPh sb="9" eb="11">
      <t>ニンズウ</t>
    </rPh>
    <phoneticPr fontId="11"/>
  </si>
  <si>
    <t>兼務先</t>
    <rPh sb="0" eb="2">
      <t>ケンム</t>
    </rPh>
    <rPh sb="2" eb="3">
      <t>サキ</t>
    </rPh>
    <phoneticPr fontId="11"/>
  </si>
  <si>
    <t>月</t>
    <rPh sb="0" eb="1">
      <t>ゲツ</t>
    </rPh>
    <phoneticPr fontId="11"/>
  </si>
  <si>
    <t>火</t>
    <rPh sb="0" eb="1">
      <t>カ</t>
    </rPh>
    <phoneticPr fontId="11"/>
  </si>
  <si>
    <t>水</t>
    <rPh sb="0" eb="1">
      <t>スイ</t>
    </rPh>
    <phoneticPr fontId="11"/>
  </si>
  <si>
    <t>木</t>
    <rPh sb="0" eb="1">
      <t>モク</t>
    </rPh>
    <phoneticPr fontId="11"/>
  </si>
  <si>
    <t>金</t>
    <rPh sb="0" eb="1">
      <t>キン</t>
    </rPh>
    <phoneticPr fontId="11"/>
  </si>
  <si>
    <t>土</t>
    <rPh sb="0" eb="1">
      <t>ド</t>
    </rPh>
    <phoneticPr fontId="11"/>
  </si>
  <si>
    <t>日</t>
    <rPh sb="0" eb="1">
      <t>ニチ</t>
    </rPh>
    <phoneticPr fontId="11"/>
  </si>
  <si>
    <t>夜間及び深夜の時間帯以外の時間帯</t>
    <rPh sb="10" eb="12">
      <t>イガイ</t>
    </rPh>
    <rPh sb="13" eb="15">
      <t>ジカン</t>
    </rPh>
    <rPh sb="15" eb="16">
      <t>タイ</t>
    </rPh>
    <phoneticPr fontId="11"/>
  </si>
  <si>
    <t>サービス管理
責任者</t>
  </si>
  <si>
    <t>世話人</t>
    <rPh sb="0" eb="3">
      <t>セワニン</t>
    </rPh>
    <phoneticPr fontId="11"/>
  </si>
  <si>
    <t>生活支援員</t>
    <rPh sb="0" eb="2">
      <t>セイカツ</t>
    </rPh>
    <rPh sb="2" eb="5">
      <t>シエンイン</t>
    </rPh>
    <phoneticPr fontId="11"/>
  </si>
  <si>
    <t>世話人・生活支援員の合計</t>
    <rPh sb="0" eb="3">
      <t>セワニン</t>
    </rPh>
    <rPh sb="4" eb="6">
      <t>セイカツ</t>
    </rPh>
    <rPh sb="6" eb="9">
      <t>シエンイン</t>
    </rPh>
    <rPh sb="10" eb="12">
      <t>ゴウケイ</t>
    </rPh>
    <phoneticPr fontId="11"/>
  </si>
  <si>
    <t>総合計</t>
    <rPh sb="0" eb="1">
      <t>ソウ</t>
    </rPh>
    <rPh sb="1" eb="3">
      <t>ゴウケイ</t>
    </rPh>
    <phoneticPr fontId="11"/>
  </si>
  <si>
    <t>1週間に当該事業所における常勤職員の勤務すべき時間数（就業規則上に定める時間数）</t>
  </si>
  <si>
    <t>加配する特定従業者（世話人等）の勤務体制一覧表</t>
    <rPh sb="0" eb="2">
      <t>カハイ</t>
    </rPh>
    <rPh sb="4" eb="6">
      <t>トクテイ</t>
    </rPh>
    <rPh sb="6" eb="9">
      <t>ジュウギョウシャ</t>
    </rPh>
    <rPh sb="10" eb="12">
      <t>セワ</t>
    </rPh>
    <rPh sb="12" eb="14">
      <t>ニンナド</t>
    </rPh>
    <phoneticPr fontId="11"/>
  </si>
  <si>
    <t>世話人等</t>
    <rPh sb="0" eb="3">
      <t>セワニン</t>
    </rPh>
    <rPh sb="3" eb="4">
      <t>ナド</t>
    </rPh>
    <phoneticPr fontId="11"/>
  </si>
  <si>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1"/>
  </si>
  <si>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1"/>
  </si>
  <si>
    <t>（参考表）</t>
    <rPh sb="3" eb="4">
      <t>ヒョウ</t>
    </rPh>
    <phoneticPr fontId="11"/>
  </si>
  <si>
    <t>令和</t>
    <rPh sb="0" eb="2">
      <t>レイワ</t>
    </rPh>
    <phoneticPr fontId="8"/>
  </si>
  <si>
    <t>年</t>
    <rPh sb="0" eb="1">
      <t>ネン</t>
    </rPh>
    <phoneticPr fontId="8"/>
  </si>
  <si>
    <t>月</t>
    <rPh sb="0" eb="1">
      <t>ツキ</t>
    </rPh>
    <phoneticPr fontId="8"/>
  </si>
  <si>
    <t>日</t>
    <rPh sb="0" eb="1">
      <t>ニチ</t>
    </rPh>
    <phoneticPr fontId="8"/>
  </si>
  <si>
    <t>１　事業者名等</t>
    <rPh sb="2" eb="5">
      <t>ジギョウシャ</t>
    </rPh>
    <rPh sb="5" eb="6">
      <t>メイ</t>
    </rPh>
    <rPh sb="6" eb="7">
      <t>トウ</t>
    </rPh>
    <phoneticPr fontId="8"/>
  </si>
  <si>
    <t>２　事業所類型</t>
    <rPh sb="2" eb="5">
      <t>ジギョウショ</t>
    </rPh>
    <rPh sb="5" eb="7">
      <t>ルイケイ</t>
    </rPh>
    <phoneticPr fontId="8"/>
  </si>
  <si>
    <t>法人名</t>
    <rPh sb="0" eb="2">
      <t>ホウジン</t>
    </rPh>
    <rPh sb="2" eb="3">
      <t>メイ</t>
    </rPh>
    <phoneticPr fontId="8"/>
  </si>
  <si>
    <t>介護サービス包括型</t>
    <rPh sb="0" eb="2">
      <t>カイゴ</t>
    </rPh>
    <rPh sb="6" eb="8">
      <t>ホウカツ</t>
    </rPh>
    <rPh sb="8" eb="9">
      <t>ガタ</t>
    </rPh>
    <phoneticPr fontId="8"/>
  </si>
  <si>
    <t>事業所名</t>
    <rPh sb="0" eb="3">
      <t>ジギョウショ</t>
    </rPh>
    <rPh sb="3" eb="4">
      <t>メイ</t>
    </rPh>
    <phoneticPr fontId="8"/>
  </si>
  <si>
    <t>外部サービス利用型</t>
    <rPh sb="0" eb="2">
      <t>ガイブ</t>
    </rPh>
    <rPh sb="6" eb="9">
      <t>リヨウガタ</t>
    </rPh>
    <phoneticPr fontId="8"/>
  </si>
  <si>
    <t>日中サービス支援型</t>
    <rPh sb="0" eb="2">
      <t>ニッチュウ</t>
    </rPh>
    <rPh sb="6" eb="9">
      <t>シエンガタ</t>
    </rPh>
    <phoneticPr fontId="8"/>
  </si>
  <si>
    <t>※１　該当する類型の欄のプルダウンで○を選択する</t>
  </si>
  <si>
    <t>５　前年度の平均利用者数</t>
    <rPh sb="2" eb="5">
      <t>ゼンネンド</t>
    </rPh>
    <rPh sb="6" eb="8">
      <t>ヘイキン</t>
    </rPh>
    <rPh sb="8" eb="10">
      <t>リヨウ</t>
    </rPh>
    <rPh sb="10" eb="11">
      <t>シャ</t>
    </rPh>
    <rPh sb="11" eb="12">
      <t>スウ</t>
    </rPh>
    <phoneticPr fontId="8"/>
  </si>
  <si>
    <t>延べ利用人数</t>
  </si>
  <si>
    <t>計</t>
    <rPh sb="0" eb="1">
      <t>ケイ</t>
    </rPh>
    <phoneticPr fontId="8"/>
  </si>
  <si>
    <t>開所日数</t>
    <rPh sb="0" eb="2">
      <t>カイショ</t>
    </rPh>
    <rPh sb="2" eb="4">
      <t>ニッスウ</t>
    </rPh>
    <phoneticPr fontId="8"/>
  </si>
  <si>
    <t>利用者数</t>
    <rPh sb="0" eb="3">
      <t>リヨウシャ</t>
    </rPh>
    <rPh sb="3" eb="4">
      <t>スウ</t>
    </rPh>
    <phoneticPr fontId="11"/>
  </si>
  <si>
    <t>定員増人数</t>
  </si>
  <si>
    <t>個人居宅介護等利用者</t>
    <rPh sb="6" eb="7">
      <t>ナド</t>
    </rPh>
    <phoneticPr fontId="11"/>
  </si>
  <si>
    <t>４月</t>
    <rPh sb="1" eb="2">
      <t>ガツ</t>
    </rPh>
    <phoneticPr fontId="8"/>
  </si>
  <si>
    <t>名</t>
    <rPh sb="0" eb="1">
      <t>メイ</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</si>
  <si>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</si>
  <si>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</si>
  <si>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</si>
  <si>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</si>
  <si>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</si>
  <si>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</si>
  <si>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</si>
  <si>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</si>
  <si>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</si>
  <si>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</si>
  <si>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</si>
  <si>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項目毎
平均利用者数</t>
    <rPh sb="0" eb="2">
      <t>コウモク</t>
    </rPh>
    <rPh sb="2" eb="3">
      <t>ゴト</t>
    </rPh>
    <rPh sb="4" eb="6">
      <t>ヘイキン</t>
    </rPh>
    <rPh sb="6" eb="8">
      <t>リヨウ</t>
    </rPh>
    <rPh sb="8" eb="9">
      <t>シャ</t>
    </rPh>
    <rPh sb="9" eb="10">
      <t>スウ</t>
    </rPh>
    <phoneticPr fontId="8"/>
  </si>
  <si>
    <t>区分毎平均利用者総数</t>
    <rPh sb="0" eb="2">
      <t>クブン</t>
    </rPh>
    <rPh sb="2" eb="3">
      <t>ゴト</t>
    </rPh>
    <rPh sb="3" eb="5">
      <t>ヘイキン</t>
    </rPh>
    <rPh sb="5" eb="8">
      <t>リヨウシャ</t>
    </rPh>
    <rPh sb="8" eb="10">
      <t>ソウスウ</t>
    </rPh>
    <phoneticPr fontId="11"/>
  </si>
  <si>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4"/>
  </si>
  <si>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4"/>
  </si>
  <si>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</si>
  <si>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11"/>
  </si>
  <si>
    <t>１　事業所の種別等</t>
    <rPh sb="2" eb="5">
      <t>ジギョウショシ</t>
    </rPh>
    <rPh sb="6" eb="8">
      <t>シュベツト</t>
    </rPh>
    <rPh sb="8" eb="9">
      <t>トウ</t>
    </rPh>
    <phoneticPr fontId="40"/>
  </si>
  <si>
    <t>事業所の
種別</t>
    <rPh sb="0" eb="3">
      <t>ジギョウショシ</t>
    </rPh>
    <rPh sb="5" eb="7">
      <t>シュベツ</t>
    </rPh>
    <phoneticPr fontId="40"/>
  </si>
  <si>
    <t>短期入所
利用定員数</t>
    <rPh sb="0" eb="2">
      <t>タンキニ</t>
    </rPh>
    <rPh sb="2" eb="4">
      <t>ニュウショリ</t>
    </rPh>
    <rPh sb="5" eb="7">
      <t>リヨウテ</t>
    </rPh>
    <rPh sb="7" eb="10">
      <t>テイインスウ</t>
    </rPh>
    <phoneticPr fontId="40"/>
  </si>
  <si>
    <t>人</t>
    <rPh sb="0" eb="1">
      <t>ニン</t>
    </rPh>
    <phoneticPr fontId="40"/>
  </si>
  <si>
    <t>※着色部分については、該当するものを選択すること。</t>
    <rPh sb="1" eb="3">
      <t>チャクショクブ</t>
    </rPh>
    <rPh sb="3" eb="5">
      <t>ブブンガ</t>
    </rPh>
    <rPh sb="11" eb="13">
      <t>ガイトウセ</t>
    </rPh>
    <rPh sb="18" eb="20">
      <t>センタク</t>
    </rPh>
    <phoneticPr fontId="40"/>
  </si>
  <si>
    <t>※利用定員数は、併設型、併設・空床型、単独型の場合に記載すること。</t>
    <rPh sb="1" eb="3">
      <t>リヨウテ</t>
    </rPh>
    <rPh sb="3" eb="6">
      <t>テイインスウヘ</t>
    </rPh>
    <rPh sb="8" eb="11">
      <t>ヘイセツガタヘ</t>
    </rPh>
    <rPh sb="12" eb="14">
      <t>ヘイセツク</t>
    </rPh>
    <rPh sb="15" eb="16">
      <t>クウユ</t>
    </rPh>
    <rPh sb="16" eb="17">
      <t>ユカガ</t>
    </rPh>
    <rPh sb="17" eb="18">
      <t>ガタタ</t>
    </rPh>
    <rPh sb="19" eb="22">
      <t>タンドクガタバ</t>
    </rPh>
    <rPh sb="23" eb="25">
      <t>バアイキ</t>
    </rPh>
    <rPh sb="26" eb="28">
      <t>キサイ</t>
    </rPh>
    <phoneticPr fontId="40"/>
  </si>
  <si>
    <t>本体施設</t>
    <rPh sb="0" eb="2">
      <t>ホンタイシ</t>
    </rPh>
    <rPh sb="2" eb="4">
      <t>シセツ</t>
    </rPh>
    <phoneticPr fontId="40"/>
  </si>
  <si>
    <t>名称</t>
    <rPh sb="0" eb="2">
      <t>メイショウ</t>
    </rPh>
    <phoneticPr fontId="40"/>
  </si>
  <si>
    <t>施設種別等</t>
    <rPh sb="0" eb="2">
      <t>シセツシ</t>
    </rPh>
    <rPh sb="2" eb="4">
      <t>シュベツト</t>
    </rPh>
    <rPh sb="4" eb="5">
      <t>トウ</t>
    </rPh>
    <phoneticPr fontId="40"/>
  </si>
  <si>
    <t>入所定員</t>
    <rPh sb="0" eb="2">
      <t>ニュウショテ</t>
    </rPh>
    <rPh sb="2" eb="4">
      <t>テイイン</t>
    </rPh>
    <phoneticPr fontId="40"/>
  </si>
  <si>
    <t>２　平均利用者数（前年度の利用者数）</t>
    <rPh sb="2" eb="4">
      <t>ヘイキンリ</t>
    </rPh>
    <rPh sb="4" eb="6">
      <t>リヨウシ</t>
    </rPh>
    <rPh sb="6" eb="7">
      <t>シャス</t>
    </rPh>
    <rPh sb="7" eb="8">
      <t>スウゼ</t>
    </rPh>
    <rPh sb="9" eb="10">
      <t>ゼンネ</t>
    </rPh>
    <rPh sb="10" eb="12">
      <t>ネンドリ</t>
    </rPh>
    <rPh sb="13" eb="16">
      <t>リヨウシャス</t>
    </rPh>
    <rPh sb="16" eb="17">
      <t>スウ</t>
    </rPh>
    <phoneticPr fontId="40"/>
  </si>
  <si>
    <t>４月</t>
    <rPh sb="1" eb="2">
      <t>ツキ</t>
    </rPh>
    <phoneticPr fontId="40"/>
  </si>
  <si>
    <t>５月</t>
    <rPh sb="1" eb="2">
      <t>ツキ</t>
    </rPh>
    <phoneticPr fontId="40"/>
  </si>
  <si>
    <t>６月</t>
  </si>
  <si>
    <t>７月</t>
  </si>
  <si>
    <t>８月</t>
  </si>
  <si>
    <t>９月</t>
  </si>
  <si>
    <t>１０月</t>
  </si>
  <si>
    <t>１１月</t>
  </si>
  <si>
    <t>１２月</t>
  </si>
  <si>
    <t>１月</t>
  </si>
  <si>
    <t>２月</t>
  </si>
  <si>
    <t>３月</t>
  </si>
  <si>
    <t>合計</t>
    <rPh sb="0" eb="2">
      <t>ゴウケイ</t>
    </rPh>
    <phoneticPr fontId="40"/>
  </si>
  <si>
    <t>平均入所者数等</t>
    <rPh sb="0" eb="2">
      <t>ヘイキンニ</t>
    </rPh>
    <rPh sb="2" eb="4">
      <t>ニュウショシ</t>
    </rPh>
    <rPh sb="4" eb="5">
      <t>シャス</t>
    </rPh>
    <rPh sb="5" eb="6">
      <t>スウト</t>
    </rPh>
    <rPh sb="6" eb="7">
      <t>トウ</t>
    </rPh>
    <phoneticPr fontId="40"/>
  </si>
  <si>
    <t>本体施設延べ入所者</t>
    <rPh sb="0" eb="2">
      <t>ホンタイシ</t>
    </rPh>
    <rPh sb="2" eb="4">
      <t>シセツノ</t>
    </rPh>
    <rPh sb="4" eb="5">
      <t>ノニ</t>
    </rPh>
    <rPh sb="6" eb="9">
      <t>ニュウショシャ</t>
    </rPh>
    <phoneticPr fontId="40"/>
  </si>
  <si>
    <t>うち障害児・者の短期入所利用者</t>
    <rPh sb="2" eb="4">
      <t>ショウガイジ</t>
    </rPh>
    <rPh sb="4" eb="5">
      <t>ジモ</t>
    </rPh>
    <rPh sb="6" eb="7">
      <t>モノタ</t>
    </rPh>
    <rPh sb="8" eb="10">
      <t>タンキニ</t>
    </rPh>
    <rPh sb="10" eb="12">
      <t>ニュウショリ</t>
    </rPh>
    <rPh sb="12" eb="15">
      <t>リヨウシャ</t>
    </rPh>
    <phoneticPr fontId="40"/>
  </si>
  <si>
    <t>注</t>
    <rPh sb="0" eb="1">
      <t>チュウ</t>
    </rPh>
    <phoneticPr fontId="40"/>
  </si>
  <si>
    <t>１　各月ごとの本体施設入所者及び短期入所事業利用者について記載すること。</t>
    <rPh sb="2" eb="4">
      <t>カクツキホ</t>
    </rPh>
    <rPh sb="7" eb="9">
      <t>ホンタイシ</t>
    </rPh>
    <rPh sb="9" eb="11">
      <t>シセツニ</t>
    </rPh>
    <rPh sb="11" eb="13">
      <t>ニュウショシ</t>
    </rPh>
    <rPh sb="13" eb="14">
      <t>シャオ</t>
    </rPh>
    <rPh sb="14" eb="15">
      <t>オヨタ</t>
    </rPh>
    <rPh sb="16" eb="18">
      <t>タンキニ</t>
    </rPh>
    <rPh sb="18" eb="20">
      <t>ニュウショジ</t>
    </rPh>
    <rPh sb="20" eb="22">
      <t>ジギョウリ</t>
    </rPh>
    <rPh sb="22" eb="25">
      <t>リヨウシャキ</t>
    </rPh>
    <rPh sb="29" eb="31">
      <t>キサイ</t>
    </rPh>
    <phoneticPr fontId="40"/>
  </si>
  <si>
    <t>２　平均入所者数＝（前年度の延入所者数＋前年度の延利用者数）÷１年間の日数（小数点以下第２位以下切り上げ）</t>
    <rPh sb="2" eb="4">
      <t>ヘイキンニ</t>
    </rPh>
    <rPh sb="4" eb="7">
      <t>ニュウショシャス</t>
    </rPh>
    <rPh sb="7" eb="8">
      <t>スウゼ</t>
    </rPh>
    <rPh sb="10" eb="13">
      <t>ゼンネンドノ</t>
    </rPh>
    <rPh sb="14" eb="15">
      <t>ノニ</t>
    </rPh>
    <rPh sb="15" eb="18">
      <t>ニュウショシャス</t>
    </rPh>
    <rPh sb="18" eb="19">
      <t>スウゼ</t>
    </rPh>
    <rPh sb="20" eb="23">
      <t>ゼンネンドエ</t>
    </rPh>
    <rPh sb="24" eb="25">
      <t>エンリ</t>
    </rPh>
    <rPh sb="25" eb="27">
      <t>リヨウシ</t>
    </rPh>
    <rPh sb="27" eb="28">
      <t>シャス</t>
    </rPh>
    <rPh sb="28" eb="29">
      <t>スウネ</t>
    </rPh>
    <rPh sb="32" eb="34">
      <t>ネンカンニ</t>
    </rPh>
    <rPh sb="35" eb="37">
      <t>ニッスウシ</t>
    </rPh>
    <rPh sb="38" eb="41">
      <t>ショウスウテンイ</t>
    </rPh>
    <rPh sb="41" eb="43">
      <t>イカダ</t>
    </rPh>
    <rPh sb="43" eb="44">
      <t>ダイイ</t>
    </rPh>
    <rPh sb="45" eb="48">
      <t>イイカキ</t>
    </rPh>
    <rPh sb="48" eb="49">
      <t>キア</t>
    </rPh>
    <rPh sb="50" eb="51">
      <t>ア</t>
    </rPh>
    <phoneticPr fontId="40"/>
  </si>
  <si>
    <t>なお、退所の日は算定しないこと。</t>
    <rPh sb="3" eb="5">
      <t>タイショヒ</t>
    </rPh>
    <rPh sb="6" eb="7">
      <t>ヒサ</t>
    </rPh>
    <rPh sb="8" eb="10">
      <t>サンテイ</t>
    </rPh>
    <phoneticPr fontId="40"/>
  </si>
  <si>
    <t>３　、本体施設が日中系事業所等の場合、１年間の日数は開所日合計とすること。</t>
    <rPh sb="3" eb="5">
      <t>ホンタイシ</t>
    </rPh>
    <rPh sb="5" eb="7">
      <t>シセツニ</t>
    </rPh>
    <rPh sb="8" eb="10">
      <t>ニッチュウケ</t>
    </rPh>
    <rPh sb="10" eb="11">
      <t>ケイジ</t>
    </rPh>
    <rPh sb="11" eb="14">
      <t>ジギョウショト</t>
    </rPh>
    <rPh sb="14" eb="15">
      <t>トウバ</t>
    </rPh>
    <rPh sb="16" eb="18">
      <t>バアイネ</t>
    </rPh>
    <rPh sb="20" eb="22">
      <t>ネンカンニ</t>
    </rPh>
    <rPh sb="23" eb="25">
      <t>ニッスウカ</t>
    </rPh>
    <rPh sb="26" eb="28">
      <t>カイショビ</t>
    </rPh>
    <rPh sb="28" eb="29">
      <t>ビゴ</t>
    </rPh>
    <rPh sb="29" eb="31">
      <t>ゴウケイ</t>
    </rPh>
    <phoneticPr fontId="40"/>
  </si>
  <si>
    <t>併設型</t>
  </si>
  <si>
    <t>福祉型</t>
    <rPh sb="0" eb="3">
      <t>フクシガタ</t>
    </rPh>
    <phoneticPr fontId="40"/>
  </si>
  <si>
    <t>空床型</t>
  </si>
  <si>
    <t>福祉型（強化）</t>
    <rPh sb="0" eb="2">
      <t>フクシガ</t>
    </rPh>
    <rPh sb="2" eb="3">
      <t>ガタキ</t>
    </rPh>
    <rPh sb="4" eb="6">
      <t>キョウカ</t>
    </rPh>
    <phoneticPr fontId="40"/>
  </si>
  <si>
    <t>併設・空床型</t>
  </si>
  <si>
    <t>医療型</t>
    <rPh sb="0" eb="2">
      <t>イリョウガ</t>
    </rPh>
    <rPh sb="2" eb="3">
      <t>ガタ</t>
    </rPh>
    <phoneticPr fontId="40"/>
  </si>
  <si>
    <t>単独型</t>
  </si>
  <si>
    <t>共生型</t>
    <rPh sb="0" eb="2">
      <t>キョウセイガ</t>
    </rPh>
    <rPh sb="2" eb="3">
      <t>ガタ</t>
    </rPh>
    <phoneticPr fontId="40"/>
  </si>
  <si>
    <t>３　直接処遇職員（介護職員等）の勤務状況</t>
    <rPh sb="2" eb="4">
      <t>チョクセツシ</t>
    </rPh>
    <rPh sb="4" eb="6">
      <t>ショグウシ</t>
    </rPh>
    <rPh sb="6" eb="8">
      <t>ショクインカ</t>
    </rPh>
    <rPh sb="9" eb="11">
      <t>カイゴシ</t>
    </rPh>
    <rPh sb="11" eb="13">
      <t>ショクイント</t>
    </rPh>
    <rPh sb="13" eb="14">
      <t>トウキ</t>
    </rPh>
    <rPh sb="16" eb="18">
      <t>キンムジ</t>
    </rPh>
    <rPh sb="18" eb="20">
      <t>ジョウキョウ</t>
    </rPh>
    <phoneticPr fontId="40"/>
  </si>
  <si>
    <r>
      <t>※</t>
    </r>
    <r>
      <rPr>
        <sz val="11"/>
        <color theme="1"/>
        <rFont val="游ゴシック"/>
        <family val="2"/>
        <charset val="128"/>
        <scheme val="minor"/>
      </rPr>
      <t>３の勤務状況（特にP3～4）について、本体施設（入所施設、グループホームなど）がある場合は、本体施設の記録により代えることができます。</t>
    </r>
    <rPh sb="3" eb="5">
      <t>キンムジ</t>
    </rPh>
    <rPh sb="5" eb="7">
      <t>ジョウキョウト</t>
    </rPh>
    <rPh sb="8" eb="9">
      <t>トクホ</t>
    </rPh>
    <rPh sb="20" eb="22">
      <t>ホンタイシ</t>
    </rPh>
    <rPh sb="22" eb="24">
      <t>シセツニ</t>
    </rPh>
    <rPh sb="25" eb="27">
      <t>ニュウショシ</t>
    </rPh>
    <rPh sb="27" eb="29">
      <t>シセツバ</t>
    </rPh>
    <rPh sb="43" eb="45">
      <t>バアイホ</t>
    </rPh>
    <rPh sb="47" eb="49">
      <t>ホンタイシ</t>
    </rPh>
    <rPh sb="49" eb="51">
      <t>シセツキ</t>
    </rPh>
    <rPh sb="52" eb="54">
      <t>キロクカ</t>
    </rPh>
    <rPh sb="57" eb="58">
      <t>カ</t>
    </rPh>
    <phoneticPr fontId="40"/>
  </si>
  <si>
    <t>区分</t>
    <rPh sb="0" eb="2">
      <t>クブン</t>
    </rPh>
    <phoneticPr fontId="40"/>
  </si>
  <si>
    <t>勤務開始時間</t>
    <rPh sb="0" eb="2">
      <t>キンムカ</t>
    </rPh>
    <rPh sb="2" eb="4">
      <t>カイシジ</t>
    </rPh>
    <rPh sb="4" eb="6">
      <t>ジカン</t>
    </rPh>
    <phoneticPr fontId="40"/>
  </si>
  <si>
    <t>勤務終了時間</t>
    <rPh sb="0" eb="2">
      <t>キンムシ</t>
    </rPh>
    <rPh sb="2" eb="4">
      <t>シュウリョウジ</t>
    </rPh>
    <rPh sb="4" eb="6">
      <t>ジカン</t>
    </rPh>
    <phoneticPr fontId="40"/>
  </si>
  <si>
    <t>勤務時間</t>
    <rPh sb="0" eb="2">
      <t>キンムジ</t>
    </rPh>
    <rPh sb="2" eb="4">
      <t>ジカン</t>
    </rPh>
    <phoneticPr fontId="40"/>
  </si>
  <si>
    <t>備考</t>
    <rPh sb="0" eb="2">
      <t>ビコウ</t>
    </rPh>
    <phoneticPr fontId="40"/>
  </si>
  <si>
    <t>実働</t>
    <rPh sb="0" eb="2">
      <t>ジツドウ</t>
    </rPh>
    <phoneticPr fontId="40"/>
  </si>
  <si>
    <t>休憩</t>
    <rPh sb="0" eb="2">
      <t>キュウケイ</t>
    </rPh>
    <phoneticPr fontId="40"/>
  </si>
  <si>
    <t>計</t>
    <rPh sb="0" eb="1">
      <t>ケイ</t>
    </rPh>
    <phoneticPr fontId="40"/>
  </si>
  <si>
    <t>早番</t>
    <rPh sb="0" eb="2">
      <t>ハヤバン</t>
    </rPh>
    <phoneticPr fontId="40"/>
  </si>
  <si>
    <t>平常</t>
    <rPh sb="0" eb="2">
      <t>ヘイジョウ</t>
    </rPh>
    <phoneticPr fontId="40"/>
  </si>
  <si>
    <t>遅番</t>
    <rPh sb="0" eb="2">
      <t>オソバン</t>
    </rPh>
    <phoneticPr fontId="40"/>
  </si>
  <si>
    <t>※　事業所で作成している業務分担表の写しを添付してください（直接処遇職員以外の職種を含む。）。</t>
    <rPh sb="2" eb="5">
      <t>ジギョウショサ</t>
    </rPh>
    <rPh sb="6" eb="8">
      <t>サクセイギ</t>
    </rPh>
    <rPh sb="12" eb="14">
      <t>ギョウムブ</t>
    </rPh>
    <rPh sb="14" eb="16">
      <t>ブンタンオ</t>
    </rPh>
    <rPh sb="16" eb="17">
      <t>オモテウ</t>
    </rPh>
    <rPh sb="18" eb="19">
      <t>ウツテ</t>
    </rPh>
    <rPh sb="21" eb="23">
      <t>テンプチ</t>
    </rPh>
    <rPh sb="30" eb="32">
      <t>チョクセツシ</t>
    </rPh>
    <rPh sb="32" eb="34">
      <t>ショグウシ</t>
    </rPh>
    <rPh sb="34" eb="36">
      <t>ショクインイ</t>
    </rPh>
    <rPh sb="36" eb="38">
      <t>イガイシ</t>
    </rPh>
    <rPh sb="39" eb="41">
      <t>ショクシュフ</t>
    </rPh>
    <rPh sb="42" eb="43">
      <t>フク</t>
    </rPh>
    <phoneticPr fontId="40"/>
  </si>
  <si>
    <t>【記載例】</t>
    <rPh sb="1" eb="3">
      <t>キサイレ</t>
    </rPh>
    <rPh sb="3" eb="4">
      <t>レイ</t>
    </rPh>
    <phoneticPr fontId="40"/>
  </si>
  <si>
    <t>夜勤</t>
    <rPh sb="0" eb="2">
      <t>ヤキン</t>
    </rPh>
    <phoneticPr fontId="40"/>
  </si>
  <si>
    <t>年</t>
    <rPh sb="0" eb="1">
      <t>ネン</t>
    </rPh>
    <phoneticPr fontId="40"/>
  </si>
  <si>
    <t>月分</t>
    <rPh sb="0" eb="1">
      <t>ガツブ</t>
    </rPh>
    <rPh sb="1" eb="2">
      <t>ブン</t>
    </rPh>
    <phoneticPr fontId="40"/>
  </si>
  <si>
    <t>職　　種</t>
    <rPh sb="0" eb="1">
      <t>ショクタ</t>
    </rPh>
    <rPh sb="3" eb="4">
      <t>タネ</t>
    </rPh>
    <phoneticPr fontId="40"/>
  </si>
  <si>
    <t>氏　　名</t>
    <rPh sb="0" eb="1">
      <t>シメ</t>
    </rPh>
    <rPh sb="3" eb="4">
      <t>メイ</t>
    </rPh>
    <phoneticPr fontId="40"/>
  </si>
  <si>
    <t>合計勤務</t>
    <rPh sb="0" eb="2">
      <t>ゴウケイキ</t>
    </rPh>
    <rPh sb="2" eb="4">
      <t>キンム</t>
    </rPh>
    <phoneticPr fontId="40"/>
  </si>
  <si>
    <t>時間数</t>
    <rPh sb="0" eb="2">
      <t>ジカンス</t>
    </rPh>
    <rPh sb="2" eb="3">
      <t>スウ</t>
    </rPh>
    <phoneticPr fontId="40"/>
  </si>
  <si>
    <t>例</t>
    <rPh sb="0" eb="1">
      <t>レイ</t>
    </rPh>
    <phoneticPr fontId="40"/>
  </si>
  <si>
    <t>管理者</t>
    <rPh sb="0" eb="3">
      <t>カンリシャ</t>
    </rPh>
    <phoneticPr fontId="40"/>
  </si>
  <si>
    <t>○○　○○</t>
  </si>
  <si>
    <t>Ｂ</t>
  </si>
  <si>
    <t>月</t>
  </si>
  <si>
    <t>サービス管理責任者</t>
    <rPh sb="4" eb="6">
      <t>カンリセ</t>
    </rPh>
    <rPh sb="6" eb="9">
      <t>セキニンシャ</t>
    </rPh>
    <phoneticPr fontId="40"/>
  </si>
  <si>
    <t>××　××</t>
  </si>
  <si>
    <t>火</t>
  </si>
  <si>
    <t>生活支援員</t>
    <rPh sb="0" eb="2">
      <t>セイカツシ</t>
    </rPh>
    <rPh sb="2" eb="4">
      <t>シエンイ</t>
    </rPh>
    <rPh sb="4" eb="5">
      <t>イン</t>
    </rPh>
    <phoneticPr fontId="40"/>
  </si>
  <si>
    <t>△△　△△</t>
  </si>
  <si>
    <t>Ａ</t>
  </si>
  <si>
    <t>Ｃ</t>
  </si>
  <si>
    <t>水</t>
  </si>
  <si>
    <t>木</t>
  </si>
  <si>
    <t>金</t>
  </si>
  <si>
    <t>土</t>
  </si>
  <si>
    <t>日</t>
  </si>
  <si>
    <t>Ａ＝平常(6:00～14:00)、Ｂ＝遅番(10:00～18:00)、C＝夜勤（22:00～6:00）　　　※適宜、時間等は修正してください。</t>
    <rPh sb="19" eb="20">
      <t>チヤ</t>
    </rPh>
    <rPh sb="37" eb="39">
      <t>ヤキン</t>
    </rPh>
    <phoneticPr fontId="40"/>
  </si>
  <si>
    <t>※シフトの計画ベースで記載してください。当該月における実績は、P4において記載願います。</t>
    <rPh sb="5" eb="7">
      <t>ケイカクキ</t>
    </rPh>
    <rPh sb="11" eb="13">
      <t>キサイト</t>
    </rPh>
    <rPh sb="20" eb="22">
      <t>トウガイツ</t>
    </rPh>
    <rPh sb="22" eb="23">
      <t>ツキジ</t>
    </rPh>
    <rPh sb="27" eb="29">
      <t>ジッセキキ</t>
    </rPh>
    <rPh sb="37" eb="39">
      <t>キサイネ</t>
    </rPh>
    <rPh sb="39" eb="40">
      <t>ネガ</t>
    </rPh>
    <phoneticPr fontId="40"/>
  </si>
  <si>
    <r>
      <t>４</t>
    </r>
    <r>
      <rPr>
        <b/>
        <sz val="11"/>
        <rFont val="ＭＳ Ｐゴシック"/>
        <family val="3"/>
        <charset val="128"/>
      </rPr>
      <t>　障害福祉サービス費の請求状況</t>
    </r>
    <r>
      <rPr>
        <sz val="11"/>
        <color theme="1"/>
        <rFont val="游ゴシック"/>
        <family val="2"/>
        <charset val="128"/>
        <scheme val="minor"/>
      </rPr>
      <t>（直近月の状況）</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t>
    </rPh>
    <phoneticPr fontId="40"/>
  </si>
  <si>
    <t>※</t>
  </si>
  <si>
    <t>（空白）</t>
    <rPh sb="1" eb="3">
      <t>クウハク</t>
    </rPh>
    <phoneticPr fontId="40"/>
  </si>
  <si>
    <t>部分はプルダウンメニューから該当するものを選択してください。</t>
    <rPh sb="0" eb="2">
      <t>ブブンガ</t>
    </rPh>
    <rPh sb="14" eb="16">
      <t>ガイトウセ</t>
    </rPh>
    <rPh sb="21" eb="23">
      <t>センタク</t>
    </rPh>
    <phoneticPr fontId="40"/>
  </si>
  <si>
    <t>空白に戻す場合はDeleteキーで消去してください。</t>
    <rPh sb="0" eb="2">
      <t>クウハクモ</t>
    </rPh>
    <rPh sb="3" eb="4">
      <t>モドバ</t>
    </rPh>
    <rPh sb="5" eb="7">
      <t>バアイシ</t>
    </rPh>
    <rPh sb="17" eb="19">
      <t>ショウキョ</t>
    </rPh>
    <phoneticPr fontId="40"/>
  </si>
  <si>
    <t>　　年　　月分</t>
    <rPh sb="2" eb="3">
      <t>ネンガ</t>
    </rPh>
    <rPh sb="5" eb="6">
      <t>ガツブ</t>
    </rPh>
    <rPh sb="6" eb="7">
      <t>ブン</t>
    </rPh>
    <phoneticPr fontId="40"/>
  </si>
  <si>
    <t>　　　年　　　月分</t>
    <rPh sb="3" eb="4">
      <t>ネンツ</t>
    </rPh>
    <rPh sb="7" eb="8">
      <t>ツキブ</t>
    </rPh>
    <rPh sb="8" eb="9">
      <t>ブン</t>
    </rPh>
    <phoneticPr fontId="40"/>
  </si>
  <si>
    <t>件　　　数
（日　　数）</t>
    <rPh sb="0" eb="1">
      <t>ケンス</t>
    </rPh>
    <rPh sb="4" eb="5">
      <t>スウヒ</t>
    </rPh>
    <rPh sb="7" eb="8">
      <t>ヒカ</t>
    </rPh>
    <rPh sb="10" eb="11">
      <t>カズ</t>
    </rPh>
    <phoneticPr fontId="40"/>
  </si>
  <si>
    <t>利用実人員</t>
    <rPh sb="0" eb="2">
      <t>リヨウジ</t>
    </rPh>
    <rPh sb="2" eb="3">
      <t>ジツジ</t>
    </rPh>
    <rPh sb="3" eb="5">
      <t>ジンイン</t>
    </rPh>
    <phoneticPr fontId="40"/>
  </si>
  <si>
    <t>件数</t>
    <rPh sb="0" eb="2">
      <t>ケンスウ</t>
    </rPh>
    <phoneticPr fontId="40"/>
  </si>
  <si>
    <t>（単位：人）</t>
    <rPh sb="1" eb="3">
      <t>タンイヒ</t>
    </rPh>
    <rPh sb="4" eb="5">
      <t>ヒト</t>
    </rPh>
    <phoneticPr fontId="40"/>
  </si>
  <si>
    <t>（日数）</t>
    <rPh sb="1" eb="3">
      <t>ニッスウ</t>
    </rPh>
    <phoneticPr fontId="40"/>
  </si>
  <si>
    <t>福祉型短期入所サービス費（Ⅰ）</t>
    <rPh sb="0" eb="3">
      <t>フクシガタタ</t>
    </rPh>
    <rPh sb="3" eb="5">
      <t>タンキニ</t>
    </rPh>
    <rPh sb="5" eb="7">
      <t>ニュウショヒ</t>
    </rPh>
    <rPh sb="11" eb="12">
      <t>ヒ</t>
    </rPh>
    <phoneticPr fontId="40"/>
  </si>
  <si>
    <t>医療連携体制加算Ⅰ型</t>
    <rPh sb="0" eb="2">
      <t>イリョウレ</t>
    </rPh>
    <rPh sb="2" eb="4">
      <t>レンケイタ</t>
    </rPh>
    <rPh sb="4" eb="6">
      <t>タイセイカ</t>
    </rPh>
    <rPh sb="6" eb="8">
      <t>カサンガ</t>
    </rPh>
    <rPh sb="9" eb="10">
      <t>ガタ</t>
    </rPh>
    <phoneticPr fontId="40"/>
  </si>
  <si>
    <t>福祉型短期入所サービス費（Ⅱ）</t>
    <rPh sb="0" eb="3">
      <t>フクシガタタ</t>
    </rPh>
    <rPh sb="3" eb="5">
      <t>タンキニ</t>
    </rPh>
    <rPh sb="5" eb="7">
      <t>ニュウショヒ</t>
    </rPh>
    <rPh sb="11" eb="12">
      <t>ヒ</t>
    </rPh>
    <phoneticPr fontId="40"/>
  </si>
  <si>
    <t>医療連携体制加算Ⅱ型</t>
    <rPh sb="0" eb="2">
      <t>イリョウレ</t>
    </rPh>
    <rPh sb="2" eb="4">
      <t>レンケイタ</t>
    </rPh>
    <rPh sb="4" eb="6">
      <t>タイセイカ</t>
    </rPh>
    <rPh sb="6" eb="8">
      <t>カサンガ</t>
    </rPh>
    <rPh sb="9" eb="10">
      <t>ガタ</t>
    </rPh>
    <phoneticPr fontId="40"/>
  </si>
  <si>
    <t>福祉型短期入所サービス費（Ⅲ）</t>
    <rPh sb="0" eb="3">
      <t>フクシガタタ</t>
    </rPh>
    <rPh sb="3" eb="5">
      <t>タンキニ</t>
    </rPh>
    <rPh sb="5" eb="7">
      <t>ニュウショヒ</t>
    </rPh>
    <rPh sb="11" eb="12">
      <t>ヒ</t>
    </rPh>
    <phoneticPr fontId="40"/>
  </si>
  <si>
    <t>医療連携体制加算Ⅲ型</t>
    <rPh sb="0" eb="2">
      <t>イリョウレ</t>
    </rPh>
    <rPh sb="2" eb="4">
      <t>レンケイタ</t>
    </rPh>
    <rPh sb="4" eb="6">
      <t>タイセイカ</t>
    </rPh>
    <rPh sb="6" eb="8">
      <t>カサンガ</t>
    </rPh>
    <rPh sb="9" eb="10">
      <t>ガタ</t>
    </rPh>
    <phoneticPr fontId="40"/>
  </si>
  <si>
    <t>福祉型短期入所サービス費（Ⅳ）</t>
    <rPh sb="0" eb="3">
      <t>フクシガタタ</t>
    </rPh>
    <rPh sb="3" eb="5">
      <t>タンキニ</t>
    </rPh>
    <rPh sb="5" eb="7">
      <t>ニュウショヒ</t>
    </rPh>
    <rPh sb="11" eb="12">
      <t>ヒ</t>
    </rPh>
    <phoneticPr fontId="40"/>
  </si>
  <si>
    <t>医療連携体制加算Ⅳ型</t>
    <rPh sb="0" eb="2">
      <t>イリョウレ</t>
    </rPh>
    <rPh sb="2" eb="4">
      <t>レンケイタ</t>
    </rPh>
    <rPh sb="4" eb="6">
      <t>タイセイカ</t>
    </rPh>
    <rPh sb="6" eb="8">
      <t>カサンガ</t>
    </rPh>
    <rPh sb="9" eb="10">
      <t>ガタ</t>
    </rPh>
    <phoneticPr fontId="40"/>
  </si>
  <si>
    <t>利用者１人</t>
    <rPh sb="0" eb="3">
      <t>リヨウシャニ</t>
    </rPh>
    <rPh sb="4" eb="5">
      <t>ニン</t>
    </rPh>
    <phoneticPr fontId="40"/>
  </si>
  <si>
    <t>福祉型強化短期入所サービス費（Ⅰ）</t>
    <rPh sb="0" eb="3">
      <t>フクシガタキ</t>
    </rPh>
    <rPh sb="3" eb="5">
      <t>キョウカタ</t>
    </rPh>
    <rPh sb="5" eb="7">
      <t>タンキニ</t>
    </rPh>
    <rPh sb="7" eb="9">
      <t>ニュウショヒ</t>
    </rPh>
    <rPh sb="13" eb="14">
      <t>ヒ</t>
    </rPh>
    <phoneticPr fontId="40"/>
  </si>
  <si>
    <t>利用者２人</t>
    <rPh sb="0" eb="3">
      <t>リヨウシャニ</t>
    </rPh>
    <rPh sb="4" eb="5">
      <t>ニン</t>
    </rPh>
    <phoneticPr fontId="40"/>
  </si>
  <si>
    <t>福祉型強化短期入所サービス費（Ⅱ）</t>
    <rPh sb="0" eb="3">
      <t>フクシガタキ</t>
    </rPh>
    <rPh sb="3" eb="5">
      <t>キョウカタ</t>
    </rPh>
    <rPh sb="5" eb="7">
      <t>タンキニ</t>
    </rPh>
    <rPh sb="7" eb="9">
      <t>ニュウショヒ</t>
    </rPh>
    <rPh sb="13" eb="14">
      <t>ヒ</t>
    </rPh>
    <phoneticPr fontId="40"/>
  </si>
  <si>
    <t>利用者３人以上8人以下</t>
    <rPh sb="0" eb="3">
      <t>リヨウシャニ</t>
    </rPh>
    <rPh sb="4" eb="5">
      <t>ニンイ</t>
    </rPh>
    <rPh sb="5" eb="7">
      <t>イジョウニ</t>
    </rPh>
    <rPh sb="8" eb="9">
      <t>ニンイ</t>
    </rPh>
    <rPh sb="9" eb="11">
      <t>イカ</t>
    </rPh>
    <phoneticPr fontId="40"/>
  </si>
  <si>
    <t>福祉型強化短期入所サービス費（Ⅲ）</t>
    <rPh sb="0" eb="3">
      <t>フクシガタキ</t>
    </rPh>
    <rPh sb="3" eb="5">
      <t>キョウカタ</t>
    </rPh>
    <rPh sb="5" eb="7">
      <t>タンキニ</t>
    </rPh>
    <rPh sb="7" eb="9">
      <t>ニュウショヒ</t>
    </rPh>
    <rPh sb="13" eb="14">
      <t>ヒ</t>
    </rPh>
    <phoneticPr fontId="40"/>
  </si>
  <si>
    <t>医療連携体制加算Ⅴ型</t>
    <rPh sb="0" eb="2">
      <t>イリョウレ</t>
    </rPh>
    <rPh sb="2" eb="4">
      <t>レンケイタ</t>
    </rPh>
    <rPh sb="4" eb="6">
      <t>タイセイカ</t>
    </rPh>
    <rPh sb="6" eb="8">
      <t>カサンガ</t>
    </rPh>
    <rPh sb="9" eb="10">
      <t>ガタ</t>
    </rPh>
    <phoneticPr fontId="40"/>
  </si>
  <si>
    <t>福祉型強化短期入所サービス費（Ⅳ）</t>
    <rPh sb="0" eb="3">
      <t>フクシガタキ</t>
    </rPh>
    <rPh sb="3" eb="5">
      <t>キョウカタ</t>
    </rPh>
    <rPh sb="5" eb="7">
      <t>タンキニ</t>
    </rPh>
    <rPh sb="7" eb="9">
      <t>ニュウショヒ</t>
    </rPh>
    <rPh sb="13" eb="14">
      <t>ヒ</t>
    </rPh>
    <phoneticPr fontId="40"/>
  </si>
  <si>
    <t>福祉型強化特定短期入所サービス費（Ⅰ）</t>
    <rPh sb="0" eb="3">
      <t>フクシガタキ</t>
    </rPh>
    <rPh sb="3" eb="5">
      <t>キョウカト</t>
    </rPh>
    <rPh sb="5" eb="7">
      <t>トクテイタ</t>
    </rPh>
    <rPh sb="7" eb="9">
      <t>タンキニ</t>
    </rPh>
    <rPh sb="9" eb="11">
      <t>ニュウショヒ</t>
    </rPh>
    <rPh sb="15" eb="16">
      <t>ヒ</t>
    </rPh>
    <phoneticPr fontId="40"/>
  </si>
  <si>
    <t>福祉型強化特定短期入所サービス費（Ⅱ）</t>
    <rPh sb="0" eb="3">
      <t>フクシガタキ</t>
    </rPh>
    <rPh sb="3" eb="5">
      <t>キョウカト</t>
    </rPh>
    <rPh sb="5" eb="7">
      <t>トクテイタ</t>
    </rPh>
    <rPh sb="7" eb="9">
      <t>タンキニ</t>
    </rPh>
    <rPh sb="9" eb="11">
      <t>ニュウショヒ</t>
    </rPh>
    <rPh sb="15" eb="16">
      <t>ヒ</t>
    </rPh>
    <phoneticPr fontId="40"/>
  </si>
  <si>
    <t>医療連携体制加算Ⅵ型</t>
    <rPh sb="0" eb="2">
      <t>イリョウレ</t>
    </rPh>
    <rPh sb="2" eb="4">
      <t>レンケイタ</t>
    </rPh>
    <rPh sb="4" eb="6">
      <t>タイセイカ</t>
    </rPh>
    <rPh sb="6" eb="8">
      <t>カサンガ</t>
    </rPh>
    <rPh sb="9" eb="10">
      <t>ガタ</t>
    </rPh>
    <phoneticPr fontId="40"/>
  </si>
  <si>
    <t>医療型短期入所サービス費（Ⅰ）</t>
    <rPh sb="0" eb="2">
      <t>イリョウカ</t>
    </rPh>
    <rPh sb="2" eb="3">
      <t>カタタ</t>
    </rPh>
    <rPh sb="3" eb="5">
      <t>タンキニ</t>
    </rPh>
    <rPh sb="5" eb="7">
      <t>ニュウショヒ</t>
    </rPh>
    <rPh sb="11" eb="12">
      <t>ヒ</t>
    </rPh>
    <phoneticPr fontId="40"/>
  </si>
  <si>
    <t>医療型短期入所サービス費（Ⅱ）</t>
    <rPh sb="0" eb="2">
      <t>イリョウカ</t>
    </rPh>
    <rPh sb="2" eb="3">
      <t>カタタ</t>
    </rPh>
    <rPh sb="3" eb="5">
      <t>タンキニ</t>
    </rPh>
    <rPh sb="5" eb="7">
      <t>ニュウショヒ</t>
    </rPh>
    <rPh sb="11" eb="12">
      <t>ヒ</t>
    </rPh>
    <phoneticPr fontId="40"/>
  </si>
  <si>
    <t>利用者３人</t>
    <rPh sb="0" eb="3">
      <t>リヨウシャニ</t>
    </rPh>
    <rPh sb="4" eb="5">
      <t>ニン</t>
    </rPh>
    <phoneticPr fontId="40"/>
  </si>
  <si>
    <t>医療型短期入所サービス費（Ⅲ）</t>
    <rPh sb="0" eb="2">
      <t>イリョウカ</t>
    </rPh>
    <rPh sb="2" eb="3">
      <t>カタタ</t>
    </rPh>
    <rPh sb="3" eb="5">
      <t>タンキニ</t>
    </rPh>
    <rPh sb="5" eb="7">
      <t>ニュウショヒ</t>
    </rPh>
    <rPh sb="11" eb="12">
      <t>ヒ</t>
    </rPh>
    <phoneticPr fontId="40"/>
  </si>
  <si>
    <t>医療連携体制加算Ⅶ型</t>
    <rPh sb="0" eb="2">
      <t>イリョウレ</t>
    </rPh>
    <rPh sb="2" eb="4">
      <t>レンケイタ</t>
    </rPh>
    <rPh sb="4" eb="6">
      <t>タイセイカ</t>
    </rPh>
    <rPh sb="6" eb="8">
      <t>カサンガ</t>
    </rPh>
    <rPh sb="9" eb="10">
      <t>ガタ</t>
    </rPh>
    <phoneticPr fontId="40"/>
  </si>
  <si>
    <t>医療型特定短期入所サービス費（Ⅰ）</t>
    <rPh sb="0" eb="2">
      <t>イリョウカ</t>
    </rPh>
    <rPh sb="2" eb="3">
      <t>カタト</t>
    </rPh>
    <rPh sb="3" eb="5">
      <t>トクテイタ</t>
    </rPh>
    <rPh sb="5" eb="7">
      <t>タンキニ</t>
    </rPh>
    <rPh sb="7" eb="9">
      <t>ニュウショヒ</t>
    </rPh>
    <rPh sb="13" eb="14">
      <t>ヒ</t>
    </rPh>
    <phoneticPr fontId="40"/>
  </si>
  <si>
    <t>医療連携体制加算Ⅷ型</t>
    <rPh sb="0" eb="2">
      <t>イリョウレ</t>
    </rPh>
    <rPh sb="2" eb="4">
      <t>レンケイタ</t>
    </rPh>
    <rPh sb="4" eb="6">
      <t>タイセイカ</t>
    </rPh>
    <rPh sb="6" eb="7">
      <t>カガ</t>
    </rPh>
    <rPh sb="9" eb="10">
      <t>ガタ</t>
    </rPh>
    <phoneticPr fontId="40"/>
  </si>
  <si>
    <t>医療型特定短期入所サービス費（Ⅱ）</t>
    <rPh sb="0" eb="2">
      <t>イリョウガ</t>
    </rPh>
    <rPh sb="2" eb="3">
      <t>ガタト</t>
    </rPh>
    <rPh sb="3" eb="5">
      <t>トクテイタ</t>
    </rPh>
    <rPh sb="5" eb="7">
      <t>タンキニ</t>
    </rPh>
    <rPh sb="7" eb="9">
      <t>ニュウショヒ</t>
    </rPh>
    <rPh sb="13" eb="14">
      <t>ヒ</t>
    </rPh>
    <phoneticPr fontId="40"/>
  </si>
  <si>
    <t>医療連携体制加算Ⅸ型</t>
    <rPh sb="0" eb="2">
      <t>イリョウレ</t>
    </rPh>
    <rPh sb="2" eb="4">
      <t>レンケイタ</t>
    </rPh>
    <rPh sb="4" eb="6">
      <t>タイセイカ</t>
    </rPh>
    <rPh sb="6" eb="7">
      <t>カガ</t>
    </rPh>
    <rPh sb="9" eb="10">
      <t>ガタ</t>
    </rPh>
    <phoneticPr fontId="40"/>
  </si>
  <si>
    <t>医療型特定短期入所サービス費（Ⅲ）</t>
    <rPh sb="0" eb="2">
      <t>イリョウカ</t>
    </rPh>
    <rPh sb="2" eb="3">
      <t>カタト</t>
    </rPh>
    <rPh sb="3" eb="5">
      <t>トクテイタ</t>
    </rPh>
    <rPh sb="5" eb="7">
      <t>タンキニ</t>
    </rPh>
    <rPh sb="7" eb="9">
      <t>ニュウショヒ</t>
    </rPh>
    <rPh sb="13" eb="14">
      <t>ヒ</t>
    </rPh>
    <phoneticPr fontId="40"/>
  </si>
  <si>
    <t>栄養士配置加算</t>
    <rPh sb="0" eb="3">
      <t>エイヨウシハ</t>
    </rPh>
    <rPh sb="3" eb="5">
      <t>ハイチカ</t>
    </rPh>
    <rPh sb="5" eb="7">
      <t>カサン</t>
    </rPh>
    <phoneticPr fontId="40"/>
  </si>
  <si>
    <t>医療型特定短期入所サービス費（Ⅳ）</t>
    <rPh sb="0" eb="2">
      <t>イリョウカ</t>
    </rPh>
    <rPh sb="2" eb="3">
      <t>カタト</t>
    </rPh>
    <rPh sb="3" eb="5">
      <t>トクテイタ</t>
    </rPh>
    <rPh sb="5" eb="7">
      <t>タンキニ</t>
    </rPh>
    <rPh sb="7" eb="9">
      <t>ニュウショヒ</t>
    </rPh>
    <rPh sb="13" eb="14">
      <t>ヒ</t>
    </rPh>
    <phoneticPr fontId="40"/>
  </si>
  <si>
    <t>利用者負担上限額管理加算</t>
    <rPh sb="0" eb="3">
      <t>リヨウシャフ</t>
    </rPh>
    <rPh sb="3" eb="5">
      <t>フタンジ</t>
    </rPh>
    <rPh sb="5" eb="7">
      <t>ジョウゲンガ</t>
    </rPh>
    <rPh sb="7" eb="8">
      <t>ガクカ</t>
    </rPh>
    <rPh sb="8" eb="10">
      <t>カンリカ</t>
    </rPh>
    <rPh sb="10" eb="12">
      <t>カサン</t>
    </rPh>
    <phoneticPr fontId="40"/>
  </si>
  <si>
    <t>医療型特定短期入所サービス費（Ⅴ）</t>
    <rPh sb="0" eb="2">
      <t>イリョウカ</t>
    </rPh>
    <rPh sb="2" eb="3">
      <t>カタト</t>
    </rPh>
    <rPh sb="3" eb="5">
      <t>トクテイタ</t>
    </rPh>
    <rPh sb="5" eb="7">
      <t>タンキニ</t>
    </rPh>
    <rPh sb="7" eb="9">
      <t>ニュウショヒ</t>
    </rPh>
    <rPh sb="13" eb="14">
      <t>ヒ</t>
    </rPh>
    <phoneticPr fontId="40"/>
  </si>
  <si>
    <t>食事提供体制加算</t>
    <rPh sb="0" eb="2">
      <t>ショクジテ</t>
    </rPh>
    <rPh sb="2" eb="4">
      <t>テイキョウタ</t>
    </rPh>
    <rPh sb="4" eb="6">
      <t>タイセイカ</t>
    </rPh>
    <rPh sb="6" eb="8">
      <t>カサン</t>
    </rPh>
    <phoneticPr fontId="40"/>
  </si>
  <si>
    <t>医療型特定短期入所サービス費（Ⅵ）</t>
    <rPh sb="0" eb="2">
      <t>イリョウカ</t>
    </rPh>
    <rPh sb="2" eb="3">
      <t>カタト</t>
    </rPh>
    <rPh sb="3" eb="5">
      <t>トクテイタ</t>
    </rPh>
    <rPh sb="5" eb="7">
      <t>タンキニ</t>
    </rPh>
    <rPh sb="7" eb="9">
      <t>ニュウショヒ</t>
    </rPh>
    <rPh sb="13" eb="14">
      <t>ヒ</t>
    </rPh>
    <phoneticPr fontId="40"/>
  </si>
  <si>
    <t>緊急短期入所受入加算</t>
    <rPh sb="0" eb="2">
      <t>キンキュウタ</t>
    </rPh>
    <rPh sb="2" eb="4">
      <t>タンキニ</t>
    </rPh>
    <rPh sb="4" eb="6">
      <t>ニュウショウ</t>
    </rPh>
    <rPh sb="6" eb="8">
      <t>ウケイレカ</t>
    </rPh>
    <rPh sb="8" eb="10">
      <t>カサン</t>
    </rPh>
    <phoneticPr fontId="40"/>
  </si>
  <si>
    <t>共生型短期入所サービス費（Ⅰ）</t>
    <rPh sb="3" eb="5">
      <t>タンキニ</t>
    </rPh>
    <rPh sb="5" eb="7">
      <t>ニュウショヒ</t>
    </rPh>
    <rPh sb="11" eb="12">
      <t>ヒ</t>
    </rPh>
    <phoneticPr fontId="40"/>
  </si>
  <si>
    <t>定員超過特例加算</t>
    <rPh sb="0" eb="2">
      <t>テイインチ</t>
    </rPh>
    <rPh sb="2" eb="4">
      <t>チョウカト</t>
    </rPh>
    <rPh sb="4" eb="6">
      <t>トクレイカ</t>
    </rPh>
    <rPh sb="6" eb="7">
      <t>カサ</t>
    </rPh>
    <rPh sb="7" eb="8">
      <t>サン</t>
    </rPh>
    <phoneticPr fontId="40"/>
  </si>
  <si>
    <t>共生型短期入所サービス費（Ⅱ）</t>
    <rPh sb="3" eb="5">
      <t>タンキニ</t>
    </rPh>
    <rPh sb="5" eb="7">
      <t>ニュウショヒ</t>
    </rPh>
    <rPh sb="11" eb="12">
      <t>ヒ</t>
    </rPh>
    <phoneticPr fontId="40"/>
  </si>
  <si>
    <t>特別重度支援加算Ⅰ型</t>
    <rPh sb="0" eb="2">
      <t>トクベツジ</t>
    </rPh>
    <rPh sb="2" eb="4">
      <t>ジュウドシ</t>
    </rPh>
    <rPh sb="4" eb="6">
      <t>シエンカ</t>
    </rPh>
    <rPh sb="6" eb="8">
      <t>カサンガ</t>
    </rPh>
    <rPh sb="9" eb="10">
      <t>ガタ</t>
    </rPh>
    <phoneticPr fontId="40"/>
  </si>
  <si>
    <t>共生型短期入所（福祉型強化）サービス費（Ⅰ）</t>
    <rPh sb="3" eb="5">
      <t>タンキニ</t>
    </rPh>
    <rPh sb="5" eb="7">
      <t>ニュウショフ</t>
    </rPh>
    <rPh sb="8" eb="10">
      <t>フクシガ</t>
    </rPh>
    <rPh sb="10" eb="11">
      <t>ガタキ</t>
    </rPh>
    <rPh sb="11" eb="13">
      <t>キョウカヒ</t>
    </rPh>
    <rPh sb="18" eb="19">
      <t>ヒ</t>
    </rPh>
    <phoneticPr fontId="40"/>
  </si>
  <si>
    <t>特別重度支援加算Ⅱ型</t>
    <rPh sb="0" eb="2">
      <t>トクベツジ</t>
    </rPh>
    <rPh sb="2" eb="4">
      <t>ジュウドシ</t>
    </rPh>
    <rPh sb="4" eb="6">
      <t>シエンカ</t>
    </rPh>
    <rPh sb="6" eb="8">
      <t>カサンガ</t>
    </rPh>
    <rPh sb="9" eb="10">
      <t>ガタ</t>
    </rPh>
    <phoneticPr fontId="40"/>
  </si>
  <si>
    <t>共生型短期入所（福祉型強化）サービス費（Ⅱ）</t>
    <rPh sb="3" eb="5">
      <t>タンキニ</t>
    </rPh>
    <rPh sb="5" eb="7">
      <t>ニュウショヒ</t>
    </rPh>
    <rPh sb="18" eb="19">
      <t>ヒ</t>
    </rPh>
    <phoneticPr fontId="40"/>
  </si>
  <si>
    <t>特別重度支援加算Ⅲ型</t>
    <rPh sb="0" eb="2">
      <t>トクベツジ</t>
    </rPh>
    <rPh sb="2" eb="4">
      <t>ジュウドシ</t>
    </rPh>
    <rPh sb="4" eb="6">
      <t>シエンカ</t>
    </rPh>
    <rPh sb="6" eb="8">
      <t>カサンガ</t>
    </rPh>
    <rPh sb="9" eb="10">
      <t>ガタ</t>
    </rPh>
    <phoneticPr fontId="40"/>
  </si>
  <si>
    <t>短期利用加算</t>
    <rPh sb="0" eb="2">
      <t>タンキリ</t>
    </rPh>
    <rPh sb="2" eb="4">
      <t>リヨウカ</t>
    </rPh>
    <rPh sb="4" eb="6">
      <t>カサン</t>
    </rPh>
    <phoneticPr fontId="40"/>
  </si>
  <si>
    <t>日中活動支援加算</t>
    <rPh sb="0" eb="2">
      <t>にっちゅうか</t>
    </rPh>
    <rPh sb="2" eb="4">
      <t>かつどうし</t>
    </rPh>
    <rPh sb="4" eb="8">
      <t>しえんかさん</t>
    </rPh>
    <phoneticPr fontId="47" type="Hiragana"/>
  </si>
  <si>
    <t>常勤看護職員等配置加算</t>
    <rPh sb="0" eb="2">
      <t>ジョウキンカ</t>
    </rPh>
    <rPh sb="2" eb="4">
      <t>カンゴシ</t>
    </rPh>
    <rPh sb="4" eb="6">
      <t>ショクインナ</t>
    </rPh>
    <rPh sb="6" eb="7">
      <t>ナドハ</t>
    </rPh>
    <rPh sb="7" eb="9">
      <t>ハイチカ</t>
    </rPh>
    <rPh sb="9" eb="10">
      <t>カサ</t>
    </rPh>
    <rPh sb="10" eb="11">
      <t>サン</t>
    </rPh>
    <phoneticPr fontId="40"/>
  </si>
  <si>
    <t>医療型短期入所受入前支援加算</t>
    <rPh sb="0" eb="2">
      <t>いりょうが</t>
    </rPh>
    <rPh sb="2" eb="3">
      <t>がたた</t>
    </rPh>
    <rPh sb="3" eb="5">
      <t>たんきに</t>
    </rPh>
    <rPh sb="5" eb="7">
      <t>にゅうしょう</t>
    </rPh>
    <rPh sb="7" eb="9">
      <t>うけいれま</t>
    </rPh>
    <rPh sb="9" eb="10">
      <t>まえし</t>
    </rPh>
    <rPh sb="10" eb="14">
      <t>しえんかさん</t>
    </rPh>
    <phoneticPr fontId="47" type="Hiragana"/>
  </si>
  <si>
    <t>医療的ケア対応支援加算</t>
    <rPh sb="0" eb="3">
      <t>イリョウテキタ</t>
    </rPh>
    <rPh sb="5" eb="7">
      <t>タイオウシ</t>
    </rPh>
    <rPh sb="7" eb="9">
      <t>シエンカ</t>
    </rPh>
    <rPh sb="9" eb="10">
      <t>カサ</t>
    </rPh>
    <rPh sb="10" eb="11">
      <t>サン</t>
    </rPh>
    <phoneticPr fontId="40"/>
  </si>
  <si>
    <t>集中的支援加算</t>
    <rPh sb="0" eb="3">
      <t>しゅうちゅうてきし</t>
    </rPh>
    <rPh sb="3" eb="7">
      <t>しえんかさん</t>
    </rPh>
    <phoneticPr fontId="47" type="Hiragana"/>
  </si>
  <si>
    <t>重度障害児・障害者対応支援加算</t>
    <rPh sb="0" eb="5">
      <t>ジュウドショウガイジシ</t>
    </rPh>
    <rPh sb="6" eb="9">
      <t>ショウガイシャタ</t>
    </rPh>
    <rPh sb="9" eb="11">
      <t>タイオウシ</t>
    </rPh>
    <rPh sb="11" eb="13">
      <t>シエンカ</t>
    </rPh>
    <rPh sb="13" eb="14">
      <t>カサ</t>
    </rPh>
    <rPh sb="14" eb="15">
      <t>サン</t>
    </rPh>
    <phoneticPr fontId="40"/>
  </si>
  <si>
    <t>送迎加算</t>
    <rPh sb="0" eb="2">
      <t>ソウゲイカ</t>
    </rPh>
    <rPh sb="2" eb="4">
      <t>カサン</t>
    </rPh>
    <phoneticPr fontId="40"/>
  </si>
  <si>
    <t>重度障害者支援加算</t>
    <rPh sb="0" eb="2">
      <t>ジュウドシ</t>
    </rPh>
    <rPh sb="2" eb="5">
      <t>ショウガイシャシ</t>
    </rPh>
    <rPh sb="5" eb="7">
      <t>シエンカ</t>
    </rPh>
    <rPh sb="7" eb="9">
      <t>カサン</t>
    </rPh>
    <phoneticPr fontId="40"/>
  </si>
  <si>
    <t>福祉・介護職員処遇改善加算</t>
    <rPh sb="0" eb="2">
      <t>フクシカ</t>
    </rPh>
    <rPh sb="3" eb="5">
      <t>カイゴシ</t>
    </rPh>
    <rPh sb="5" eb="7">
      <t>ショクインシ</t>
    </rPh>
    <rPh sb="7" eb="9">
      <t>ショグウカ</t>
    </rPh>
    <rPh sb="9" eb="11">
      <t>カイゼンカ</t>
    </rPh>
    <rPh sb="11" eb="13">
      <t>カサン</t>
    </rPh>
    <phoneticPr fontId="40"/>
  </si>
  <si>
    <t>単独型加算</t>
    <rPh sb="0" eb="3">
      <t>タンドクガタカ</t>
    </rPh>
    <rPh sb="3" eb="5">
      <t>カサン</t>
    </rPh>
    <phoneticPr fontId="40"/>
  </si>
  <si>
    <t>請求額（基本報酬＋加算）</t>
    <rPh sb="0" eb="2">
      <t>セイキュウガ</t>
    </rPh>
    <rPh sb="2" eb="3">
      <t>ガクキ</t>
    </rPh>
    <rPh sb="4" eb="6">
      <t>キホンホ</t>
    </rPh>
    <rPh sb="6" eb="8">
      <t>ホウシュウカ</t>
    </rPh>
    <rPh sb="9" eb="11">
      <t>カサン</t>
    </rPh>
    <phoneticPr fontId="40"/>
  </si>
  <si>
    <t>円</t>
    <rPh sb="0" eb="1">
      <t>エン</t>
    </rPh>
    <phoneticPr fontId="40"/>
  </si>
  <si>
    <t>※最終計は当該月に請求した総合計額を記載してください（上記表に記載した以外の加算減算も含めた合計額になるため、上記表の単純な合計額とは異なります）。</t>
    <rPh sb="1" eb="3">
      <t>サイシュウケ</t>
    </rPh>
    <rPh sb="3" eb="4">
      <t>ケイト</t>
    </rPh>
    <rPh sb="5" eb="7">
      <t>トウガイヅ</t>
    </rPh>
    <rPh sb="7" eb="8">
      <t>ヅキセ</t>
    </rPh>
    <rPh sb="9" eb="11">
      <t>セイキュウソ</t>
    </rPh>
    <rPh sb="13" eb="14">
      <t>ソウゴ</t>
    </rPh>
    <rPh sb="14" eb="16">
      <t>ゴウケイガ</t>
    </rPh>
    <rPh sb="16" eb="17">
      <t>ガクキ</t>
    </rPh>
    <rPh sb="18" eb="20">
      <t>キサイジ</t>
    </rPh>
    <rPh sb="27" eb="29">
      <t>ジョウキヒ</t>
    </rPh>
    <rPh sb="29" eb="30">
      <t>ヒョウキ</t>
    </rPh>
    <rPh sb="31" eb="33">
      <t>キサイイ</t>
    </rPh>
    <rPh sb="35" eb="37">
      <t>イガイカ</t>
    </rPh>
    <rPh sb="38" eb="40">
      <t>カサンフ</t>
    </rPh>
    <rPh sb="43" eb="44">
      <t>フクゴ</t>
    </rPh>
    <rPh sb="46" eb="49">
      <t>ゴウケイガクジ</t>
    </rPh>
    <rPh sb="55" eb="57">
      <t>ジョウキヒ</t>
    </rPh>
    <rPh sb="57" eb="58">
      <t>ヒョウタ</t>
    </rPh>
    <rPh sb="59" eb="61">
      <t>タンジュンゴ</t>
    </rPh>
    <rPh sb="62" eb="65">
      <t>ゴウケイガクコ</t>
    </rPh>
    <rPh sb="67" eb="68">
      <t>コト</t>
    </rPh>
    <phoneticPr fontId="40"/>
  </si>
  <si>
    <t>あり</t>
  </si>
  <si>
    <t>なし</t>
  </si>
  <si>
    <t>Ⅰ型</t>
    <rPh sb="1" eb="2">
      <t>ガタ</t>
    </rPh>
    <phoneticPr fontId="40"/>
  </si>
  <si>
    <t>Ⅱ型</t>
    <rPh sb="1" eb="2">
      <t>ガタ</t>
    </rPh>
    <phoneticPr fontId="40"/>
  </si>
  <si>
    <t>Ⅲ型</t>
    <rPh sb="1" eb="2">
      <t>ガタ</t>
    </rPh>
    <phoneticPr fontId="40"/>
  </si>
  <si>
    <t>Ⅳ型</t>
    <rPh sb="1" eb="2">
      <t>ガタ</t>
    </rPh>
    <phoneticPr fontId="40"/>
  </si>
  <si>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40"/>
  </si>
  <si>
    <t>項　　　　目</t>
    <rPh sb="0" eb="1">
      <t>コウメ</t>
    </rPh>
    <rPh sb="5" eb="6">
      <t>メ</t>
    </rPh>
    <phoneticPr fontId="40"/>
  </si>
  <si>
    <t>単　　　価</t>
    <rPh sb="0" eb="1">
      <t>タンア</t>
    </rPh>
    <rPh sb="4" eb="5">
      <t>アタイ</t>
    </rPh>
    <phoneticPr fontId="40"/>
  </si>
  <si>
    <t>件　　　数</t>
    <rPh sb="0" eb="1">
      <t>ケンス</t>
    </rPh>
    <rPh sb="4" eb="5">
      <t>スウ</t>
    </rPh>
    <phoneticPr fontId="40"/>
  </si>
  <si>
    <t>徴収額</t>
    <rPh sb="0" eb="2">
      <t>チョウシュウガ</t>
    </rPh>
    <rPh sb="2" eb="3">
      <t>ガク</t>
    </rPh>
    <phoneticPr fontId="40"/>
  </si>
  <si>
    <t>食費（一般）</t>
    <rPh sb="0" eb="2">
      <t>ショクヒイ</t>
    </rPh>
    <rPh sb="3" eb="5">
      <t>イッパン</t>
    </rPh>
    <phoneticPr fontId="40"/>
  </si>
  <si>
    <t>食費（加算対象者）</t>
    <rPh sb="0" eb="2">
      <t>ショクヒカ</t>
    </rPh>
    <rPh sb="3" eb="5">
      <t>カサンタ</t>
    </rPh>
    <rPh sb="5" eb="7">
      <t>タイショウシ</t>
    </rPh>
    <rPh sb="7" eb="8">
      <t>シャ</t>
    </rPh>
    <phoneticPr fontId="40"/>
  </si>
  <si>
    <t>光熱水費</t>
    <rPh sb="0" eb="2">
      <t>コウネツミ</t>
    </rPh>
    <rPh sb="2" eb="3">
      <t>ミズヒ</t>
    </rPh>
    <rPh sb="3" eb="4">
      <t>ヒ</t>
    </rPh>
    <phoneticPr fontId="40"/>
  </si>
  <si>
    <t>日用品費</t>
    <rPh sb="0" eb="3">
      <t>ニチヨウヒンヒ</t>
    </rPh>
    <rPh sb="3" eb="4">
      <t>ヒ</t>
    </rPh>
    <phoneticPr fontId="40"/>
  </si>
  <si>
    <t>その他の日常生活費</t>
    <rPh sb="2" eb="3">
      <t>タニ</t>
    </rPh>
    <rPh sb="4" eb="6">
      <t>ニチジョウセ</t>
    </rPh>
    <rPh sb="6" eb="9">
      <t>セイカツヒ</t>
    </rPh>
    <phoneticPr fontId="40"/>
  </si>
  <si>
    <t>※特定費用等について記載し、サービス費は含まないこと。</t>
    <rPh sb="1" eb="3">
      <t>トクテイヒ</t>
    </rPh>
    <rPh sb="3" eb="5">
      <t>ヒヨウト</t>
    </rPh>
    <rPh sb="5" eb="6">
      <t>トウキ</t>
    </rPh>
    <rPh sb="10" eb="12">
      <t>キサイヒ</t>
    </rPh>
    <rPh sb="18" eb="19">
      <t>ヒフ</t>
    </rPh>
    <rPh sb="20" eb="21">
      <t>フク</t>
    </rPh>
    <phoneticPr fontId="40"/>
  </si>
  <si>
    <r>
      <t>６</t>
    </r>
    <r>
      <rPr>
        <b/>
        <sz val="11"/>
        <rFont val="ＭＳ Ｐゴシック"/>
        <family val="3"/>
        <charset val="128"/>
      </rPr>
      <t>　苦情処理、事故発生時の対応等</t>
    </r>
    <r>
      <rPr>
        <sz val="11"/>
        <color theme="1"/>
        <rFont val="游ゴシック"/>
        <family val="2"/>
        <charset val="128"/>
        <scheme val="minor"/>
      </rPr>
      <t>（直近１年の状況）　　</t>
    </r>
    <r>
      <rPr>
        <sz val="10"/>
        <rFont val="ＭＳ Ｐゴシック"/>
        <family val="3"/>
        <charset val="128"/>
      </rPr>
      <t>※既存記録等の活用可</t>
    </r>
    <rPh sb="2" eb="4">
      <t>クジョウシ</t>
    </rPh>
    <rPh sb="4" eb="6">
      <t>ショリジ</t>
    </rPh>
    <rPh sb="7" eb="9">
      <t>ジコハ</t>
    </rPh>
    <rPh sb="9" eb="12">
      <t>ハッセイジタ</t>
    </rPh>
    <rPh sb="13" eb="15">
      <t>タイオウト</t>
    </rPh>
    <rPh sb="15" eb="16">
      <t>トウチ</t>
    </rPh>
    <rPh sb="17" eb="19">
      <t>チョッキンネ</t>
    </rPh>
    <rPh sb="20" eb="21">
      <t>ネンジ</t>
    </rPh>
    <rPh sb="22" eb="24">
      <t>ジョウキョウキ</t>
    </rPh>
    <rPh sb="28" eb="30">
      <t>キゾンキ</t>
    </rPh>
    <rPh sb="30" eb="32">
      <t>キロクト</t>
    </rPh>
    <rPh sb="32" eb="33">
      <t>トウカ</t>
    </rPh>
    <rPh sb="34" eb="36">
      <t>カツヨウカ</t>
    </rPh>
    <rPh sb="36" eb="37">
      <t>カ</t>
    </rPh>
    <phoneticPr fontId="40"/>
  </si>
  <si>
    <t>（１）　苦情処理の状況</t>
    <rPh sb="4" eb="6">
      <t>クジョウシ</t>
    </rPh>
    <rPh sb="6" eb="8">
      <t>ショリジ</t>
    </rPh>
    <rPh sb="9" eb="11">
      <t>ジョウキョウ</t>
    </rPh>
    <phoneticPr fontId="40"/>
  </si>
  <si>
    <t>苦情受付年月日</t>
    <rPh sb="0" eb="2">
      <t>クジョウウ</t>
    </rPh>
    <rPh sb="2" eb="3">
      <t>ウツ</t>
    </rPh>
    <rPh sb="3" eb="4">
      <t>ツネ</t>
    </rPh>
    <rPh sb="4" eb="7">
      <t>ネンガッピ</t>
    </rPh>
    <phoneticPr fontId="40"/>
  </si>
  <si>
    <t>苦　情　の　内　容</t>
    <rPh sb="0" eb="1">
      <t>クジ</t>
    </rPh>
    <rPh sb="2" eb="3">
      <t>ジョウナ</t>
    </rPh>
    <rPh sb="6" eb="7">
      <t>ナイカ</t>
    </rPh>
    <rPh sb="8" eb="9">
      <t>カタチ</t>
    </rPh>
    <phoneticPr fontId="40"/>
  </si>
  <si>
    <t>苦　情　へ　の　具　体　的　対　応</t>
    <rPh sb="0" eb="1">
      <t>クジ</t>
    </rPh>
    <rPh sb="2" eb="3">
      <t>ジョウグ</t>
    </rPh>
    <rPh sb="8" eb="9">
      <t>グカ</t>
    </rPh>
    <rPh sb="10" eb="11">
      <t>カラダマ</t>
    </rPh>
    <rPh sb="12" eb="13">
      <t>マトタ</t>
    </rPh>
    <rPh sb="14" eb="15">
      <t>タイオ</t>
    </rPh>
    <rPh sb="16" eb="17">
      <t>オウ</t>
    </rPh>
    <phoneticPr fontId="40"/>
  </si>
  <si>
    <t>年　　月　　日</t>
    <rPh sb="0" eb="1">
      <t>ネンツ</t>
    </rPh>
    <rPh sb="3" eb="4">
      <t>ツキニ</t>
    </rPh>
    <rPh sb="6" eb="7">
      <t>ニチ</t>
    </rPh>
    <phoneticPr fontId="40"/>
  </si>
  <si>
    <t>（２）　事故発生時の対応状況</t>
    <rPh sb="4" eb="6">
      <t>ジコハ</t>
    </rPh>
    <rPh sb="6" eb="8">
      <t>ハッセイジ</t>
    </rPh>
    <rPh sb="8" eb="9">
      <t>ジタ</t>
    </rPh>
    <rPh sb="10" eb="12">
      <t>タイオウジ</t>
    </rPh>
    <rPh sb="12" eb="14">
      <t>ジョウキョウ</t>
    </rPh>
    <phoneticPr fontId="40"/>
  </si>
  <si>
    <t>事故発生年月日</t>
    <rPh sb="0" eb="2">
      <t>ジコハ</t>
    </rPh>
    <rPh sb="2" eb="4">
      <t>ハッセイネ</t>
    </rPh>
    <rPh sb="4" eb="7">
      <t>ネンガッピ</t>
    </rPh>
    <phoneticPr fontId="40"/>
  </si>
  <si>
    <t>事　故　等　の　内　容</t>
    <rPh sb="0" eb="1">
      <t>コトユ</t>
    </rPh>
    <rPh sb="2" eb="3">
      <t>ユエト</t>
    </rPh>
    <rPh sb="4" eb="5">
      <t>トウナ</t>
    </rPh>
    <rPh sb="8" eb="9">
      <t>ナイカ</t>
    </rPh>
    <rPh sb="10" eb="11">
      <t>カタチ</t>
    </rPh>
    <phoneticPr fontId="40"/>
  </si>
  <si>
    <t>事　故　等　へ　の　具　体　的　対　応</t>
    <rPh sb="0" eb="1">
      <t>コトユ</t>
    </rPh>
    <rPh sb="2" eb="3">
      <t>ユエト</t>
    </rPh>
    <rPh sb="4" eb="5">
      <t>トウグ</t>
    </rPh>
    <rPh sb="10" eb="11">
      <t>グカ</t>
    </rPh>
    <rPh sb="12" eb="13">
      <t>カラダマ</t>
    </rPh>
    <rPh sb="14" eb="15">
      <t>マトタ</t>
    </rPh>
    <rPh sb="16" eb="17">
      <t>タイオ</t>
    </rPh>
    <rPh sb="18" eb="19">
      <t>オウ</t>
    </rPh>
    <phoneticPr fontId="40"/>
  </si>
  <si>
    <t>利用者氏名</t>
  </si>
  <si>
    <t>性別</t>
  </si>
  <si>
    <t>年齢</t>
  </si>
  <si>
    <t>支給決定
市町村</t>
  </si>
  <si>
    <t>障害
種別</t>
  </si>
  <si>
    <t>障害
支援
区分</t>
  </si>
  <si>
    <t>障害
年金</t>
  </si>
  <si>
    <t>児
単価
区分</t>
    <rPh sb="0" eb="1">
      <t>ジタ</t>
    </rPh>
    <rPh sb="2" eb="4">
      <t>タンカク</t>
    </rPh>
    <rPh sb="5" eb="7">
      <t>クブン</t>
    </rPh>
    <phoneticPr fontId="40"/>
  </si>
  <si>
    <t>医療型区分</t>
    <rPh sb="0" eb="2">
      <t>イリョウガ</t>
    </rPh>
    <rPh sb="2" eb="3">
      <t>ガタク</t>
    </rPh>
    <rPh sb="3" eb="5">
      <t>クブン</t>
    </rPh>
    <phoneticPr fontId="40"/>
  </si>
  <si>
    <t>重度障害支援加算</t>
    <rPh sb="0" eb="2">
      <t>ジュウドシ</t>
    </rPh>
    <rPh sb="2" eb="4">
      <t>ショウガイシ</t>
    </rPh>
    <rPh sb="4" eb="6">
      <t>シエンカ</t>
    </rPh>
    <rPh sb="6" eb="8">
      <t>カサン</t>
    </rPh>
    <phoneticPr fontId="40"/>
  </si>
  <si>
    <t>併用
サービス</t>
  </si>
  <si>
    <t>記載例</t>
  </si>
  <si>
    <t>男</t>
  </si>
  <si>
    <t>尾道市</t>
    <rPh sb="0" eb="3">
      <t>オノミチシ</t>
    </rPh>
    <phoneticPr fontId="40"/>
  </si>
  <si>
    <t>知的</t>
  </si>
  <si>
    <t>2級</t>
  </si>
  <si>
    <t>なし・療養介護
・重心・その他</t>
    <rPh sb="3" eb="5">
      <t>リョウヨウカ</t>
    </rPh>
    <rPh sb="5" eb="7">
      <t>カイゴジ</t>
    </rPh>
    <rPh sb="9" eb="11">
      <t>ジュウシンタ</t>
    </rPh>
    <rPh sb="14" eb="15">
      <t>タ</t>
    </rPh>
    <phoneticPr fontId="40"/>
  </si>
  <si>
    <t>対象</t>
    <rPh sb="0" eb="2">
      <t>タイショウ</t>
    </rPh>
    <phoneticPr fontId="40"/>
  </si>
  <si>
    <t>共同生活援助</t>
    <rPh sb="0" eb="2">
      <t>キョウドウセ</t>
    </rPh>
    <rPh sb="2" eb="6">
      <t>セイカツエンジョ</t>
    </rPh>
    <phoneticPr fontId="40"/>
  </si>
  <si>
    <t>　　　（１）　虐待防止措置実施状況</t>
    <rPh sb="7" eb="11">
      <t>ギャクタイボウシ</t>
    </rPh>
    <rPh sb="11" eb="13">
      <t>ソチ</t>
    </rPh>
    <rPh sb="13" eb="15">
      <t>ジッシ</t>
    </rPh>
    <rPh sb="15" eb="17">
      <t>ジョウキョウ</t>
    </rPh>
    <phoneticPr fontId="40"/>
  </si>
  <si>
    <t>項目</t>
    <rPh sb="0" eb="2">
      <t>コウモク</t>
    </rPh>
    <phoneticPr fontId="40"/>
  </si>
  <si>
    <t>有無</t>
    <rPh sb="0" eb="2">
      <t>ウム</t>
    </rPh>
    <phoneticPr fontId="40"/>
  </si>
  <si>
    <t>詳細</t>
    <rPh sb="0" eb="2">
      <t>ショウサイ</t>
    </rPh>
    <phoneticPr fontId="40"/>
  </si>
  <si>
    <r>
      <t>　年１回以上の虐待防止委員会</t>
    </r>
    <r>
      <rPr>
        <sz val="8"/>
        <rFont val="ＭＳ Ｐゴシック"/>
        <family val="3"/>
        <charset val="128"/>
      </rPr>
      <t>※</t>
    </r>
    <r>
      <rPr>
        <sz val="11"/>
        <color theme="1"/>
        <rFont val="ＭＳ Ｐゴシック"/>
        <family val="3"/>
        <charset val="128"/>
      </rPr>
      <t>の開催</t>
    </r>
    <rPh sb="7" eb="11">
      <t>ギャクタイボウシ</t>
    </rPh>
    <rPh sb="11" eb="14">
      <t>イインカイ</t>
    </rPh>
    <rPh sb="16" eb="18">
      <t>カイサイ</t>
    </rPh>
    <phoneticPr fontId="40"/>
  </si>
  <si>
    <t>直近の開催(予定)日</t>
    <rPh sb="3" eb="5">
      <t>カイサイ</t>
    </rPh>
    <rPh sb="6" eb="8">
      <t>ヨテイ</t>
    </rPh>
    <rPh sb="9" eb="10">
      <t>ヒ</t>
    </rPh>
    <phoneticPr fontId="40"/>
  </si>
  <si>
    <t>令和　年　月　日</t>
    <rPh sb="0" eb="2">
      <t>レイワ</t>
    </rPh>
    <rPh sb="3" eb="4">
      <t>ネン</t>
    </rPh>
    <rPh sb="5" eb="6">
      <t>ガツ</t>
    </rPh>
    <rPh sb="7" eb="8">
      <t>ニチ</t>
    </rPh>
    <phoneticPr fontId="40"/>
  </si>
  <si>
    <t>　全職員への委員会の内容の周知</t>
    <rPh sb="1" eb="4">
      <t>ゼンショクイン</t>
    </rPh>
    <rPh sb="6" eb="9">
      <t>イインカイ</t>
    </rPh>
    <rPh sb="10" eb="12">
      <t>ナイヨウ</t>
    </rPh>
    <rPh sb="13" eb="15">
      <t>シュウチ</t>
    </rPh>
    <phoneticPr fontId="40"/>
  </si>
  <si>
    <t>周知方法</t>
    <rPh sb="0" eb="4">
      <t>シュウチホウホウ</t>
    </rPh>
    <phoneticPr fontId="3"/>
  </si>
  <si>
    <t>　年１回以上の研修の開催</t>
    <rPh sb="1" eb="2">
      <t>ネン</t>
    </rPh>
    <rPh sb="3" eb="6">
      <t>カイイジョウ</t>
    </rPh>
    <rPh sb="10" eb="12">
      <t>カイサイ</t>
    </rPh>
    <phoneticPr fontId="40"/>
  </si>
  <si>
    <t>　虐待防止設置の担当者</t>
    <rPh sb="1" eb="5">
      <t>ギャクタイボウシ</t>
    </rPh>
    <rPh sb="5" eb="7">
      <t>セッチ</t>
    </rPh>
    <rPh sb="8" eb="11">
      <t>タントウシャ</t>
    </rPh>
    <phoneticPr fontId="40"/>
  </si>
  <si>
    <t>担当者氏名</t>
    <rPh sb="0" eb="2">
      <t>タントウ</t>
    </rPh>
    <rPh sb="2" eb="3">
      <t>シャ</t>
    </rPh>
    <rPh sb="3" eb="5">
      <t>シメイ</t>
    </rPh>
    <phoneticPr fontId="40"/>
  </si>
  <si>
    <t>※法人が開催したもの、虐待防止委員会・身体拘束適正化委員会が一体的なものも含む</t>
    <rPh sb="1" eb="3">
      <t>ホウジン</t>
    </rPh>
    <rPh sb="4" eb="6">
      <t>カイサイ</t>
    </rPh>
    <rPh sb="11" eb="15">
      <t>ギャクタイボウシ</t>
    </rPh>
    <rPh sb="15" eb="18">
      <t>イインカイ</t>
    </rPh>
    <rPh sb="19" eb="21">
      <t>シンタイ</t>
    </rPh>
    <rPh sb="21" eb="23">
      <t>コウソク</t>
    </rPh>
    <rPh sb="23" eb="26">
      <t>テキセイカ</t>
    </rPh>
    <rPh sb="26" eb="29">
      <t>イインカイ</t>
    </rPh>
    <rPh sb="30" eb="33">
      <t>イッタイテキ</t>
    </rPh>
    <rPh sb="37" eb="38">
      <t>フク</t>
    </rPh>
    <phoneticPr fontId="40"/>
  </si>
  <si>
    <t>　　　（２）　身体拘束廃止状況</t>
    <rPh sb="7" eb="9">
      <t>シンタイ</t>
    </rPh>
    <rPh sb="9" eb="11">
      <t>コウソク</t>
    </rPh>
    <rPh sb="11" eb="13">
      <t>ハイシハイシジョウキョウ</t>
    </rPh>
    <phoneticPr fontId="40"/>
  </si>
  <si>
    <r>
      <t>　年１回以上の身体拘束適正化委員会</t>
    </r>
    <r>
      <rPr>
        <sz val="8"/>
        <rFont val="ＭＳ Ｐゴシック"/>
        <family val="3"/>
        <charset val="128"/>
      </rPr>
      <t>※</t>
    </r>
    <r>
      <rPr>
        <sz val="11"/>
        <rFont val="ＭＳ Ｐゴシック"/>
        <family val="3"/>
        <charset val="128"/>
      </rPr>
      <t>の開催</t>
    </r>
    <rPh sb="7" eb="11">
      <t>シンタイコウソク</t>
    </rPh>
    <rPh sb="11" eb="14">
      <t>テキセイカ</t>
    </rPh>
    <rPh sb="14" eb="17">
      <t>イインカイ</t>
    </rPh>
    <rPh sb="19" eb="21">
      <t>カイサイ</t>
    </rPh>
    <phoneticPr fontId="40"/>
  </si>
  <si>
    <t>　指針の策定</t>
    <rPh sb="1" eb="3">
      <t>シシン</t>
    </rPh>
    <rPh sb="4" eb="6">
      <t>サクテイ</t>
    </rPh>
    <phoneticPr fontId="40"/>
  </si>
  <si>
    <t>策定日</t>
    <rPh sb="0" eb="3">
      <t>サクテイビ</t>
    </rPh>
    <phoneticPr fontId="3"/>
  </si>
  <si>
    <t>　過去の身体拘束の有無</t>
    <rPh sb="1" eb="3">
      <t>カコ</t>
    </rPh>
    <rPh sb="4" eb="8">
      <t>シンタイコウソク</t>
    </rPh>
    <rPh sb="9" eb="11">
      <t>ウム</t>
    </rPh>
    <phoneticPr fontId="40"/>
  </si>
  <si>
    <t>　　　（３）　業務継続計画</t>
    <phoneticPr fontId="40"/>
  </si>
  <si>
    <t>　業務継続計画(感染症、非常災害)の策定</t>
    <rPh sb="8" eb="11">
      <t>カンセンショウ</t>
    </rPh>
    <rPh sb="12" eb="14">
      <t>ヒジョウ</t>
    </rPh>
    <rPh sb="14" eb="16">
      <t>サイガイ</t>
    </rPh>
    <rPh sb="18" eb="20">
      <t>サクテイ</t>
    </rPh>
    <phoneticPr fontId="40"/>
  </si>
  <si>
    <t>策定日</t>
    <rPh sb="0" eb="2">
      <t>サクテイ</t>
    </rPh>
    <rPh sb="2" eb="3">
      <t>ヒ</t>
    </rPh>
    <phoneticPr fontId="40"/>
  </si>
  <si>
    <r>
      <t>　年１回以上の研修</t>
    </r>
    <r>
      <rPr>
        <sz val="8"/>
        <rFont val="ＭＳ Ｐゴシック"/>
        <family val="3"/>
        <charset val="128"/>
      </rPr>
      <t>※</t>
    </r>
    <r>
      <rPr>
        <sz val="11"/>
        <rFont val="ＭＳ Ｐゴシック"/>
        <family val="3"/>
        <charset val="128"/>
      </rPr>
      <t>の開催</t>
    </r>
    <rPh sb="1" eb="2">
      <t>ネン</t>
    </rPh>
    <rPh sb="3" eb="6">
      <t>カイイジョウ</t>
    </rPh>
    <rPh sb="11" eb="13">
      <t>カイサイ</t>
    </rPh>
    <phoneticPr fontId="40"/>
  </si>
  <si>
    <r>
      <t>　年１回以上の訓練</t>
    </r>
    <r>
      <rPr>
        <sz val="8"/>
        <rFont val="ＭＳ Ｐゴシック"/>
        <family val="3"/>
        <charset val="128"/>
      </rPr>
      <t>※</t>
    </r>
    <r>
      <rPr>
        <sz val="11"/>
        <rFont val="ＭＳ Ｐゴシック"/>
        <family val="3"/>
        <charset val="128"/>
      </rPr>
      <t>(シミミュレーション)の開催</t>
    </r>
    <rPh sb="1" eb="2">
      <t>ネン</t>
    </rPh>
    <rPh sb="3" eb="6">
      <t>カイイジョウ</t>
    </rPh>
    <rPh sb="7" eb="9">
      <t>クンレン</t>
    </rPh>
    <rPh sb="22" eb="24">
      <t>カイサイ</t>
    </rPh>
    <phoneticPr fontId="40"/>
  </si>
  <si>
    <t>※感染症の研修・訓練は感染症の予防及び蔓延防止の研修・訓練と一致的なものも含む</t>
    <rPh sb="1" eb="4">
      <t>カンセンショウ</t>
    </rPh>
    <rPh sb="5" eb="7">
      <t>ケンシュウ</t>
    </rPh>
    <rPh sb="8" eb="10">
      <t>クンレン</t>
    </rPh>
    <rPh sb="11" eb="14">
      <t>カンセンショウ</t>
    </rPh>
    <rPh sb="15" eb="17">
      <t>ヨボウ</t>
    </rPh>
    <rPh sb="17" eb="18">
      <t>オヨ</t>
    </rPh>
    <rPh sb="19" eb="21">
      <t>マンエン</t>
    </rPh>
    <rPh sb="21" eb="23">
      <t>ボウシ</t>
    </rPh>
    <rPh sb="24" eb="26">
      <t>ケンシュウ</t>
    </rPh>
    <rPh sb="27" eb="29">
      <t>クンレン</t>
    </rPh>
    <rPh sb="30" eb="33">
      <t>イッチテキ</t>
    </rPh>
    <rPh sb="37" eb="38">
      <t>フク</t>
    </rPh>
    <phoneticPr fontId="40"/>
  </si>
  <si>
    <t>　　　（４）　情報公開実施</t>
    <rPh sb="7" eb="9">
      <t>ジョウホウ</t>
    </rPh>
    <rPh sb="9" eb="11">
      <t>コウカイ</t>
    </rPh>
    <rPh sb="11" eb="13">
      <t>ジッシ</t>
    </rPh>
    <phoneticPr fontId="40"/>
  </si>
  <si>
    <t>　基礎情報、財務状況、従業者、サービス内容、実績、事業所の運営体制等のWAMNET等への情報公開実施</t>
    <rPh sb="33" eb="34">
      <t>トウ</t>
    </rPh>
    <rPh sb="41" eb="42">
      <t>トウ</t>
    </rPh>
    <phoneticPr fontId="40"/>
  </si>
  <si>
    <t>最新の更新日</t>
    <rPh sb="0" eb="2">
      <t>サイシン</t>
    </rPh>
    <rPh sb="3" eb="5">
      <t>コウシン</t>
    </rPh>
    <rPh sb="5" eb="6">
      <t>ヒ</t>
    </rPh>
    <phoneticPr fontId="40"/>
  </si>
  <si>
    <t>Ⅰ・イ</t>
    <phoneticPr fontId="40"/>
  </si>
  <si>
    <t>Ⅰ・ロ</t>
    <phoneticPr fontId="40"/>
  </si>
  <si>
    <t>Ⅲ</t>
    <phoneticPr fontId="40"/>
  </si>
  <si>
    <t>Ⅳ</t>
    <phoneticPr fontId="3"/>
  </si>
  <si>
    <t>７　令和７年度以降の新たな基準(減算対象)への対応</t>
    <rPh sb="2" eb="4">
      <t>レイワ</t>
    </rPh>
    <rPh sb="5" eb="7">
      <t>ネンド</t>
    </rPh>
    <rPh sb="7" eb="9">
      <t>イコウ</t>
    </rPh>
    <rPh sb="10" eb="11">
      <t>アラ</t>
    </rPh>
    <rPh sb="13" eb="15">
      <t>キジュン</t>
    </rPh>
    <phoneticPr fontId="40"/>
  </si>
  <si>
    <t>８　利用状況（契約がある利用者）・支給決定内容等</t>
    <rPh sb="2" eb="4">
      <t>リヨウジ</t>
    </rPh>
    <rPh sb="4" eb="6">
      <t>ジョウキョウケ</t>
    </rPh>
    <rPh sb="7" eb="9">
      <t>ケイヤクリ</t>
    </rPh>
    <rPh sb="12" eb="15">
      <t>リヨウシャ</t>
    </rPh>
    <phoneticPr fontId="40"/>
  </si>
  <si>
    <t>（１）　シフト別の勤務形態及び業務内容</t>
    <rPh sb="7" eb="8">
      <t>ベツキ</t>
    </rPh>
    <rPh sb="9" eb="11">
      <t>キンムケ</t>
    </rPh>
    <rPh sb="11" eb="13">
      <t>ケイタイオ</t>
    </rPh>
    <rPh sb="13" eb="14">
      <t>オヨギ</t>
    </rPh>
    <rPh sb="15" eb="17">
      <t>ギョウムナ</t>
    </rPh>
    <rPh sb="17" eb="19">
      <t>ナイヨウ</t>
    </rPh>
    <phoneticPr fontId="40"/>
  </si>
  <si>
    <t>（２）　1月の勤務割（直近1か月間、既存資料の添付可）</t>
    <rPh sb="5" eb="6">
      <t>ガツキ</t>
    </rPh>
    <rPh sb="7" eb="9">
      <t>キンムワ</t>
    </rPh>
    <rPh sb="9" eb="10">
      <t>ワリナ</t>
    </rPh>
    <rPh sb="11" eb="13">
      <t>ナオチカゲ</t>
    </rPh>
    <rPh sb="15" eb="17">
      <t>ゲツカンキ</t>
    </rPh>
    <rPh sb="18" eb="20">
      <t>キソンシ</t>
    </rPh>
    <rPh sb="20" eb="22">
      <t>シリョウテ</t>
    </rPh>
    <rPh sb="23" eb="25">
      <t>テンプカ</t>
    </rPh>
    <rPh sb="25" eb="26">
      <t>カ</t>
    </rPh>
    <phoneticPr fontId="40"/>
  </si>
  <si>
    <t>　（３）１か月の勤務実績</t>
    <phoneticPr fontId="3"/>
  </si>
  <si>
    <t>管理者</t>
    <rPh sb="0" eb="3">
      <t>カンリシャ</t>
    </rPh>
    <phoneticPr fontId="11"/>
  </si>
  <si>
    <t>サービス管理責任者</t>
    <rPh sb="4" eb="6">
      <t>カンリ</t>
    </rPh>
    <rPh sb="6" eb="9">
      <t>セキニンシャ</t>
    </rPh>
    <phoneticPr fontId="11"/>
  </si>
  <si>
    <t>世話人A</t>
    <rPh sb="0" eb="2">
      <t>セワ</t>
    </rPh>
    <rPh sb="2" eb="3">
      <t>ニン</t>
    </rPh>
    <phoneticPr fontId="11"/>
  </si>
  <si>
    <t>世話人B</t>
    <rPh sb="0" eb="2">
      <t>セワ</t>
    </rPh>
    <rPh sb="2" eb="3">
      <t>ニン</t>
    </rPh>
    <phoneticPr fontId="11"/>
  </si>
  <si>
    <t>世話人C</t>
    <rPh sb="0" eb="2">
      <t>セワ</t>
    </rPh>
    <rPh sb="2" eb="3">
      <t>ニン</t>
    </rPh>
    <phoneticPr fontId="11"/>
  </si>
  <si>
    <t>世話人D</t>
    <rPh sb="0" eb="2">
      <t>セワ</t>
    </rPh>
    <rPh sb="2" eb="3">
      <t>ニン</t>
    </rPh>
    <phoneticPr fontId="11"/>
  </si>
  <si>
    <t>世話人E</t>
    <rPh sb="0" eb="2">
      <t>セワ</t>
    </rPh>
    <rPh sb="2" eb="3">
      <t>ニン</t>
    </rPh>
    <phoneticPr fontId="11"/>
  </si>
  <si>
    <t>生活支援員A</t>
    <rPh sb="0" eb="2">
      <t>セイカツ</t>
    </rPh>
    <rPh sb="2" eb="4">
      <t>シエン</t>
    </rPh>
    <rPh sb="4" eb="5">
      <t>イン</t>
    </rPh>
    <phoneticPr fontId="11"/>
  </si>
  <si>
    <t>生活支援員B</t>
    <rPh sb="0" eb="2">
      <t>セイカツ</t>
    </rPh>
    <rPh sb="2" eb="4">
      <t>シエン</t>
    </rPh>
    <rPh sb="4" eb="5">
      <t>イン</t>
    </rPh>
    <phoneticPr fontId="11"/>
  </si>
  <si>
    <t>生活支援員C</t>
    <rPh sb="0" eb="2">
      <t>セイカツ</t>
    </rPh>
    <rPh sb="2" eb="4">
      <t>シエン</t>
    </rPh>
    <rPh sb="4" eb="5">
      <t>イン</t>
    </rPh>
    <phoneticPr fontId="11"/>
  </si>
  <si>
    <t>生活支援員D</t>
    <rPh sb="0" eb="2">
      <t>セイカツ</t>
    </rPh>
    <rPh sb="2" eb="4">
      <t>シエン</t>
    </rPh>
    <rPh sb="4" eb="5">
      <t>イン</t>
    </rPh>
    <phoneticPr fontId="11"/>
  </si>
  <si>
    <t>生活支援員E</t>
    <rPh sb="0" eb="2">
      <t>セイカツ</t>
    </rPh>
    <rPh sb="2" eb="4">
      <t>シエン</t>
    </rPh>
    <rPh sb="4" eb="5">
      <t>イン</t>
    </rPh>
    <phoneticPr fontId="11"/>
  </si>
  <si>
    <t>世話人A</t>
    <rPh sb="0" eb="3">
      <t>セワニン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</si>
</sst>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 numFmtId="189" formatCode="[$-409]h:mm\ AM/PM;@"/>
    <numFmt numFmtId="190" formatCode="d;@"/>
    <numFmt numFmtId="191" formatCode="aaa"/>
  </numFmts>
  <fonts count="51">
    <font>
      <sz val="11"/>
      <color theme="1"/>
      <name val="游ゴシック"/>
      <family val="2"/>
      <charset val="128"/>
      <scheme val="minor"/>
    </font>
    <font>
      <sz val="11"/>
      <name val="ＭＳ Ｐゴシック"/>
      <family val="3"/>
    </font>
    <font>
      <sz val="12"/>
      <name val="ＭＳ ゴシック"/>
      <family val="3"/>
    </font>
    <font>
      <sz val="6"/>
      <name val="游ゴシック"/>
      <family val="2"/>
      <charset val="128"/>
      <scheme val="minor"/>
    </font>
    <font>
      <sz val="11"/>
      <color theme="1"/>
      <name val="ＭＳ ゴシック"/>
      <family val="3"/>
    </font>
    <font>
      <sz val="10"/>
      <color theme="1"/>
      <name val="ＭＳ ゴシック"/>
      <family val="3"/>
    </font>
    <font>
      <sz val="12"/>
      <color theme="1"/>
      <name val="ＭＳ ゴシック"/>
      <family val="3"/>
    </font>
    <font>
      <sz val="12"/>
      <color theme="1"/>
      <name val="ＭＳ 明朝"/>
      <family val="1"/>
    </font>
    <font>
      <sz val="6"/>
      <name val="ＭＳ ゴシック"/>
      <family val="2"/>
    </font>
    <font>
      <sz val="10"/>
      <color theme="1"/>
      <name val="ＭＳ 明朝"/>
      <family val="1"/>
    </font>
    <font>
      <b/>
      <sz val="12"/>
      <name val="ＭＳ ゴシック"/>
      <family val="3"/>
    </font>
    <font>
      <sz val="6"/>
      <name val="游ゴシック"/>
      <family val="3"/>
      <scheme val="minor"/>
    </font>
    <font>
      <b/>
      <sz val="12"/>
      <name val="ＭＳ Ｐゴシック"/>
      <family val="3"/>
    </font>
    <font>
      <sz val="10"/>
      <name val="ＭＳ ゴシック"/>
      <family val="3"/>
    </font>
    <font>
      <sz val="9"/>
      <name val="ＭＳ ゴシック"/>
      <family val="3"/>
    </font>
    <font>
      <sz val="12"/>
      <color rgb="FFFF0000"/>
      <name val="ＭＳ ゴシック"/>
      <family val="3"/>
    </font>
    <font>
      <b/>
      <sz val="8"/>
      <color rgb="FFFF0000"/>
      <name val="ＭＳ ゴシック"/>
      <family val="3"/>
    </font>
    <font>
      <b/>
      <sz val="12"/>
      <color theme="1"/>
      <name val="ＭＳ ゴシック"/>
      <family val="3"/>
    </font>
    <font>
      <sz val="11"/>
      <name val="ＭＳ ゴシック"/>
      <family val="3"/>
    </font>
    <font>
      <sz val="14"/>
      <name val="ＭＳ ゴシック"/>
      <family val="3"/>
    </font>
    <font>
      <sz val="11"/>
      <color theme="1"/>
      <name val="游ゴシック"/>
      <family val="3"/>
      <scheme val="minor"/>
    </font>
    <font>
      <sz val="16"/>
      <name val="ＭＳ ゴシック"/>
      <family val="3"/>
    </font>
    <font>
      <sz val="16"/>
      <color theme="1"/>
      <name val="ＭＳ 明朝"/>
      <family val="1"/>
    </font>
    <font>
      <sz val="12"/>
      <name val="ＭＳ 明朝"/>
      <family val="1"/>
    </font>
    <font>
      <b/>
      <sz val="10"/>
      <color theme="1"/>
      <name val="ＭＳ ゴシック"/>
      <family val="3"/>
    </font>
    <font>
      <sz val="6"/>
      <color theme="1"/>
      <name val="ＭＳ ゴシック"/>
      <family val="3"/>
    </font>
    <font>
      <sz val="11"/>
      <name val="ＭＳ 明朝"/>
      <family val="1"/>
    </font>
    <font>
      <b/>
      <sz val="9"/>
      <color indexed="81"/>
      <name val="MS P ゴシック"/>
      <family val="3"/>
      <charset val="128"/>
    </font>
    <font>
      <sz val="9"/>
      <color indexed="81"/>
      <name val="MS P ゴシック"/>
      <family val="3"/>
      <charset val="128"/>
    </font>
    <font>
      <b/>
      <sz val="9"/>
      <color rgb="FFFF0000"/>
      <name val="ＭＳ ゴシック"/>
      <family val="3"/>
    </font>
    <font>
      <b/>
      <sz val="20"/>
      <color theme="1"/>
      <name val="ＭＳ ゴシック"/>
      <family val="3"/>
    </font>
    <font>
      <sz val="10"/>
      <color theme="1"/>
      <name val="Arial"/>
      <family val="2"/>
    </font>
    <font>
      <sz val="9"/>
      <color theme="1"/>
      <name val="ＭＳ ゴシック"/>
      <family val="3"/>
    </font>
    <font>
      <sz val="8"/>
      <color theme="1"/>
      <name val="ＭＳ 明朝"/>
      <family val="1"/>
    </font>
    <font>
      <sz val="6"/>
      <color theme="1"/>
      <name val="ＭＳ 明朝"/>
      <family val="1"/>
    </font>
    <font>
      <sz val="9"/>
      <color theme="1"/>
      <name val="ＭＳ 明朝"/>
      <family val="1"/>
    </font>
    <font>
      <b/>
      <u/>
      <sz val="9"/>
      <color theme="1"/>
      <name val="ＭＳ ゴシック"/>
      <family val="3"/>
      <charset val="128"/>
    </font>
    <font>
      <b/>
      <sz val="9"/>
      <color rgb="FFFF0000"/>
      <name val="ＭＳ 明朝"/>
      <family val="1"/>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9"/>
      <name val="ＭＳ Ｐゴシック"/>
      <family val="3"/>
      <charset val="128"/>
    </font>
    <font>
      <sz val="10"/>
      <name val="ＭＳ 明朝"/>
      <family val="1"/>
      <charset val="128"/>
    </font>
    <font>
      <sz val="11"/>
      <color indexed="10"/>
      <name val="ＭＳ Ｐゴシック"/>
      <family val="3"/>
      <charset val="128"/>
    </font>
    <font>
      <sz val="9"/>
      <color indexed="10"/>
      <name val="ＭＳ Ｐゴシック"/>
      <family val="3"/>
      <charset val="128"/>
    </font>
    <font>
      <sz val="6"/>
      <name val="游ゴシック"/>
      <family val="3"/>
      <charset val="128"/>
    </font>
    <font>
      <sz val="8"/>
      <name val="ＭＳ Ｐゴシック"/>
      <family val="3"/>
      <charset val="128"/>
    </font>
    <font>
      <sz val="11"/>
      <color theme="1"/>
      <name val="ＭＳ Ｐゴシック"/>
      <family val="3"/>
      <charset val="128"/>
    </font>
    <font>
      <sz val="11"/>
      <color indexed="81"/>
      <name val="MS P 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0">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38" fillId="0" borderId="0">
      <alignment vertical="center"/>
    </xf>
    <xf numFmtId="38" fontId="38" fillId="0" borderId="0" applyFont="0" applyFill="0" applyBorder="0" applyAlignment="0" applyProtection="0"/>
    <xf numFmtId="0" fontId="38" fillId="0" borderId="0">
      <alignment vertical="center"/>
    </xf>
  </cellStyleXfs>
  <cellXfs count="757">
    <xf numFmtId="0" fontId="0" fillId="0" borderId="0" xfId="0">
      <alignment vertical="center"/>
    </xf>
    <xf numFmtId="0" fontId="2" fillId="0" borderId="0" xfId="1" applyFont="1" applyAlignment="1">
      <alignment vertical="center" textRotation="255" shrinkToFit="1"/>
    </xf>
    <xf numFmtId="0" fontId="2" fillId="0" borderId="0" xfId="1" applyFont="1">
      <alignment vertical="center"/>
    </xf>
    <xf numFmtId="0" fontId="5" fillId="0" borderId="0" xfId="2" applyFont="1">
      <alignment vertical="center"/>
    </xf>
    <xf numFmtId="0" fontId="6" fillId="0" borderId="0" xfId="3" applyFont="1">
      <alignment vertical="center"/>
    </xf>
    <xf numFmtId="0" fontId="9" fillId="0" borderId="0" xfId="2" applyFont="1" applyAlignment="1" applyProtection="1">
      <alignment vertical="center" shrinkToFit="1"/>
      <protection locked="0"/>
    </xf>
    <xf numFmtId="0" fontId="2" fillId="3" borderId="5" xfId="1" applyFont="1" applyFill="1" applyBorder="1" applyAlignment="1">
      <alignment vertical="center" textRotation="255" shrinkToFit="1"/>
    </xf>
    <xf numFmtId="0" fontId="2" fillId="3" borderId="0" xfId="1" applyFont="1" applyFill="1" applyAlignment="1">
      <alignment horizontal="centerContinuous" vertical="center"/>
    </xf>
    <xf numFmtId="0" fontId="2" fillId="3" borderId="0" xfId="1" applyFont="1" applyFill="1" applyAlignment="1">
      <alignment horizontal="center" vertical="center"/>
    </xf>
    <xf numFmtId="0" fontId="2" fillId="3" borderId="0" xfId="1" applyFont="1" applyFill="1">
      <alignment vertical="center"/>
    </xf>
    <xf numFmtId="0" fontId="1" fillId="3" borderId="0" xfId="4" applyFill="1">
      <alignment vertical="center"/>
    </xf>
    <xf numFmtId="0" fontId="2" fillId="3" borderId="7" xfId="1" applyFont="1" applyFill="1" applyBorder="1" applyAlignment="1">
      <alignment vertical="center" shrinkToFit="1"/>
    </xf>
    <xf numFmtId="0" fontId="2" fillId="0" borderId="0" xfId="1" applyFont="1" applyAlignment="1">
      <alignment vertical="center" shrinkToFit="1"/>
    </xf>
    <xf numFmtId="0" fontId="12" fillId="0" borderId="0" xfId="4" applyFont="1">
      <alignment vertical="center"/>
    </xf>
    <xf numFmtId="0" fontId="13" fillId="0" borderId="0" xfId="1" applyFont="1">
      <alignment vertical="center"/>
    </xf>
    <xf numFmtId="0" fontId="8" fillId="0" borderId="0" xfId="1" applyFont="1" applyAlignment="1">
      <alignment horizontal="center" vertical="center" wrapText="1"/>
    </xf>
    <xf numFmtId="176" fontId="2" fillId="0" borderId="0" xfId="1" applyNumberFormat="1" applyFont="1">
      <alignment vertical="center"/>
    </xf>
    <xf numFmtId="0" fontId="10" fillId="0" borderId="0" xfId="1" applyFont="1">
      <alignment vertical="center"/>
    </xf>
    <xf numFmtId="0" fontId="2" fillId="3" borderId="0" xfId="1" applyFont="1" applyFill="1" applyAlignment="1">
      <alignment horizontal="left" vertical="center"/>
    </xf>
    <xf numFmtId="0" fontId="2" fillId="0" borderId="11" xfId="1" applyFont="1" applyBorder="1" applyAlignment="1">
      <alignment vertical="center" shrinkToFit="1"/>
    </xf>
    <xf numFmtId="0" fontId="2" fillId="3" borderId="5" xfId="1" applyFont="1" applyFill="1" applyBorder="1" applyAlignment="1">
      <alignment vertical="center" shrinkToFit="1"/>
    </xf>
    <xf numFmtId="0" fontId="15" fillId="3" borderId="0" xfId="1" applyFont="1" applyFill="1" applyAlignment="1">
      <alignment horizontal="center" vertical="center"/>
    </xf>
    <xf numFmtId="0" fontId="2" fillId="3" borderId="0" xfId="1" applyFont="1" applyFill="1" applyAlignment="1">
      <alignment vertical="center" shrinkToFit="1"/>
    </xf>
    <xf numFmtId="0" fontId="2" fillId="3" borderId="7" xfId="1" applyFont="1" applyFill="1" applyBorder="1">
      <alignment vertical="center"/>
    </xf>
    <xf numFmtId="0" fontId="16" fillId="0" borderId="9" xfId="2" applyFont="1" applyBorder="1" applyAlignment="1">
      <alignment horizontal="right" vertical="center"/>
    </xf>
    <xf numFmtId="0" fontId="17" fillId="3" borderId="0" xfId="2" applyFont="1" applyFill="1">
      <alignment vertical="center"/>
    </xf>
    <xf numFmtId="0" fontId="5" fillId="3" borderId="0" xfId="2" applyFont="1" applyFill="1">
      <alignment vertical="center"/>
    </xf>
    <xf numFmtId="0" fontId="10" fillId="3" borderId="7" xfId="1" applyFont="1" applyFill="1" applyBorder="1">
      <alignment vertical="center"/>
    </xf>
    <xf numFmtId="179" fontId="14" fillId="0" borderId="0" xfId="1" applyNumberFormat="1" applyFont="1">
      <alignment vertical="center"/>
    </xf>
    <xf numFmtId="0" fontId="14" fillId="0" borderId="0" xfId="1" applyFont="1" applyAlignment="1">
      <alignment vertical="center" wrapText="1"/>
    </xf>
    <xf numFmtId="0" fontId="2" fillId="3" borderId="7" xfId="1" applyFont="1" applyFill="1" applyBorder="1" applyAlignment="1">
      <alignment horizontal="left" vertical="center"/>
    </xf>
    <xf numFmtId="179" fontId="2" fillId="0" borderId="0" xfId="1" applyNumberFormat="1" applyFont="1">
      <alignment vertical="center"/>
    </xf>
    <xf numFmtId="178" fontId="2" fillId="0" borderId="0" xfId="1" applyNumberFormat="1" applyFont="1">
      <alignment vertical="center"/>
    </xf>
    <xf numFmtId="0" fontId="2" fillId="3" borderId="18" xfId="1" applyFont="1" applyFill="1" applyBorder="1" applyAlignment="1">
      <alignment vertical="center" shrinkToFit="1"/>
    </xf>
    <xf numFmtId="0" fontId="2" fillId="3" borderId="19" xfId="1" applyFont="1" applyFill="1" applyBorder="1" applyAlignment="1">
      <alignment horizontal="center" vertical="center"/>
    </xf>
    <xf numFmtId="0" fontId="15" fillId="3" borderId="19" xfId="1" applyFont="1" applyFill="1" applyBorder="1" applyAlignment="1">
      <alignment horizontal="center" vertical="center"/>
    </xf>
    <xf numFmtId="0" fontId="2" fillId="3" borderId="19" xfId="1" applyFont="1" applyFill="1" applyBorder="1" applyAlignment="1">
      <alignment vertical="center" shrinkToFit="1"/>
    </xf>
    <xf numFmtId="0" fontId="2" fillId="3" borderId="20" xfId="1" applyFont="1" applyFill="1" applyBorder="1">
      <alignment vertical="center"/>
    </xf>
    <xf numFmtId="0" fontId="13" fillId="0" borderId="0" xfId="1" applyFont="1" applyAlignment="1">
      <alignment horizontal="centerContinuous" vertical="center" wrapText="1"/>
    </xf>
    <xf numFmtId="0" fontId="8" fillId="0" borderId="0" xfId="1" applyFont="1" applyAlignment="1">
      <alignment vertical="center" wrapText="1"/>
    </xf>
    <xf numFmtId="176" fontId="10" fillId="0" borderId="0" xfId="1" applyNumberFormat="1" applyFont="1">
      <alignment vertical="center"/>
    </xf>
    <xf numFmtId="1" fontId="10" fillId="0" borderId="0" xfId="1" applyNumberFormat="1" applyFont="1">
      <alignment vertical="center"/>
    </xf>
    <xf numFmtId="0" fontId="13" fillId="0" borderId="0" xfId="1" applyFont="1" applyAlignment="1">
      <alignment horizontal="centerContinuous" vertical="center"/>
    </xf>
    <xf numFmtId="176" fontId="10" fillId="0" borderId="0" xfId="1" applyNumberFormat="1" applyFont="1" applyAlignment="1">
      <alignment horizontal="right" vertical="center"/>
    </xf>
    <xf numFmtId="180" fontId="2" fillId="0" borderId="0" xfId="1" applyNumberFormat="1" applyFont="1">
      <alignment vertical="center"/>
    </xf>
    <xf numFmtId="181" fontId="2" fillId="0" borderId="0" xfId="1" applyNumberFormat="1" applyFont="1">
      <alignment vertical="center"/>
    </xf>
    <xf numFmtId="0" fontId="2" fillId="0" borderId="21" xfId="1" applyFont="1" applyBorder="1" applyAlignment="1">
      <alignment vertical="center" shrinkToFit="1"/>
    </xf>
    <xf numFmtId="0" fontId="2" fillId="0" borderId="22" xfId="1" applyFont="1" applyBorder="1" applyAlignment="1">
      <alignment vertical="center" shrinkToFit="1"/>
    </xf>
    <xf numFmtId="0" fontId="10" fillId="0" borderId="22" xfId="1" applyFont="1" applyBorder="1" applyAlignment="1">
      <alignment horizontal="center" vertical="center"/>
    </xf>
    <xf numFmtId="176" fontId="10" fillId="0" borderId="22" xfId="1" applyNumberFormat="1" applyFont="1" applyBorder="1" applyAlignment="1">
      <alignment horizontal="right" vertical="center"/>
    </xf>
    <xf numFmtId="0" fontId="2" fillId="0" borderId="22" xfId="1" applyFont="1" applyBorder="1">
      <alignment vertical="center"/>
    </xf>
    <xf numFmtId="1" fontId="2" fillId="0" borderId="22" xfId="1" applyNumberFormat="1" applyFont="1" applyBorder="1" applyAlignment="1">
      <alignment horizontal="center" vertical="center"/>
    </xf>
    <xf numFmtId="0" fontId="8" fillId="0" borderId="22" xfId="1" applyFont="1" applyBorder="1" applyAlignment="1">
      <alignment vertical="center" wrapText="1"/>
    </xf>
    <xf numFmtId="180" fontId="2" fillId="0" borderId="22" xfId="1" applyNumberFormat="1" applyFont="1" applyBorder="1">
      <alignment vertical="center"/>
    </xf>
    <xf numFmtId="181" fontId="2" fillId="0" borderId="22" xfId="1" applyNumberFormat="1" applyFont="1" applyBorder="1">
      <alignment vertical="center"/>
    </xf>
    <xf numFmtId="181" fontId="2" fillId="0" borderId="23" xfId="1" applyNumberFormat="1" applyFont="1" applyBorder="1">
      <alignment vertical="center"/>
    </xf>
    <xf numFmtId="0" fontId="2" fillId="0" borderId="24" xfId="1" applyFont="1" applyBorder="1" applyAlignment="1">
      <alignment vertical="center" shrinkToFit="1"/>
    </xf>
    <xf numFmtId="0" fontId="13" fillId="0" borderId="0" xfId="1" applyFont="1" applyAlignment="1">
      <alignment vertical="center" wrapText="1"/>
    </xf>
    <xf numFmtId="0" fontId="14" fillId="0" borderId="0" xfId="1" applyFont="1">
      <alignment vertical="center"/>
    </xf>
    <xf numFmtId="0" fontId="18" fillId="0" borderId="8" xfId="1" applyFont="1" applyBorder="1">
      <alignment vertical="center"/>
    </xf>
    <xf numFmtId="0" fontId="18" fillId="0" borderId="9" xfId="1" applyFont="1" applyBorder="1" applyAlignment="1">
      <alignment vertical="center" wrapText="1"/>
    </xf>
    <xf numFmtId="0" fontId="13" fillId="0" borderId="25" xfId="1" applyFont="1" applyBorder="1" applyAlignment="1">
      <alignment horizontal="center" vertical="center" wrapText="1"/>
    </xf>
    <xf numFmtId="0" fontId="2" fillId="0" borderId="26" xfId="1" applyFont="1" applyBorder="1">
      <alignment vertical="center"/>
    </xf>
    <xf numFmtId="0" fontId="18" fillId="0" borderId="26" xfId="1" applyFont="1" applyBorder="1">
      <alignment vertical="center"/>
    </xf>
    <xf numFmtId="0" fontId="18" fillId="0" borderId="0" xfId="1" applyFont="1" applyAlignment="1">
      <alignment vertical="center" wrapText="1"/>
    </xf>
    <xf numFmtId="49" fontId="2" fillId="0" borderId="0" xfId="1" applyNumberFormat="1" applyFont="1">
      <alignment vertical="center"/>
    </xf>
    <xf numFmtId="0" fontId="9" fillId="0" borderId="0" xfId="2" applyFont="1" applyAlignment="1">
      <alignment vertical="center" shrinkToFit="1"/>
    </xf>
    <xf numFmtId="0" fontId="18" fillId="0" borderId="15" xfId="1" applyFont="1" applyBorder="1">
      <alignment vertical="center"/>
    </xf>
    <xf numFmtId="181" fontId="18" fillId="0" borderId="16" xfId="1" applyNumberFormat="1" applyFont="1" applyBorder="1">
      <alignment vertical="center"/>
    </xf>
    <xf numFmtId="0" fontId="19" fillId="0" borderId="0" xfId="1" applyFont="1">
      <alignment vertical="center"/>
    </xf>
    <xf numFmtId="181" fontId="19" fillId="0" borderId="0" xfId="1" applyNumberFormat="1" applyFont="1">
      <alignment vertical="center"/>
    </xf>
    <xf numFmtId="0" fontId="19" fillId="0" borderId="0" xfId="1" applyFont="1" applyAlignment="1">
      <alignment horizontal="center" vertical="center"/>
    </xf>
    <xf numFmtId="0" fontId="19" fillId="0" borderId="0" xfId="1" applyFont="1" applyAlignment="1">
      <alignment horizontal="left" vertical="top" wrapText="1"/>
    </xf>
    <xf numFmtId="0" fontId="2" fillId="6" borderId="8" xfId="1" applyFont="1" applyFill="1" applyBorder="1" applyAlignment="1">
      <alignment vertical="center" shrinkToFit="1"/>
    </xf>
    <xf numFmtId="181" fontId="2" fillId="6" borderId="10" xfId="1" applyNumberFormat="1" applyFont="1" applyFill="1" applyBorder="1">
      <alignment vertical="center"/>
    </xf>
    <xf numFmtId="181" fontId="2" fillId="7" borderId="8" xfId="1" applyNumberFormat="1" applyFont="1" applyFill="1" applyBorder="1">
      <alignment vertical="center"/>
    </xf>
    <xf numFmtId="0" fontId="13" fillId="7" borderId="10" xfId="1" applyFont="1" applyFill="1" applyBorder="1" applyAlignment="1">
      <alignment horizontal="center" vertical="center" wrapText="1"/>
    </xf>
    <xf numFmtId="0" fontId="2" fillId="0" borderId="26" xfId="1" applyFont="1" applyBorder="1" applyAlignment="1">
      <alignment vertical="center" shrinkToFit="1"/>
    </xf>
    <xf numFmtId="0" fontId="18" fillId="0" borderId="1" xfId="1" applyFont="1" applyBorder="1" applyAlignment="1">
      <alignment horizontal="centerContinuous" vertical="center" wrapText="1"/>
    </xf>
    <xf numFmtId="0" fontId="18" fillId="0" borderId="0" xfId="6" applyFont="1">
      <alignment vertical="center"/>
    </xf>
    <xf numFmtId="0" fontId="18" fillId="0" borderId="0" xfId="1" applyFont="1" applyAlignment="1">
      <alignment horizontal="center" vertical="center"/>
    </xf>
    <xf numFmtId="181" fontId="2" fillId="0" borderId="27" xfId="1" applyNumberFormat="1" applyFont="1" applyBorder="1">
      <alignment vertical="center"/>
    </xf>
    <xf numFmtId="181" fontId="2" fillId="0" borderId="25" xfId="1" applyNumberFormat="1" applyFont="1" applyBorder="1">
      <alignment vertical="center"/>
    </xf>
    <xf numFmtId="179" fontId="14" fillId="0" borderId="0" xfId="1" applyNumberFormat="1" applyFont="1" applyAlignment="1">
      <alignment horizontal="center" vertical="center"/>
    </xf>
    <xf numFmtId="180" fontId="2" fillId="0" borderId="0" xfId="1" applyNumberFormat="1" applyFont="1" applyAlignment="1">
      <alignment horizontal="center" vertical="center"/>
    </xf>
    <xf numFmtId="0" fontId="2" fillId="0" borderId="15" xfId="1" applyFont="1" applyBorder="1" applyAlignment="1">
      <alignment vertical="center" shrinkToFit="1"/>
    </xf>
    <xf numFmtId="179" fontId="14" fillId="0" borderId="16" xfId="1" applyNumberFormat="1" applyFont="1" applyBorder="1" applyAlignment="1">
      <alignment horizontal="center" vertical="center"/>
    </xf>
    <xf numFmtId="180" fontId="2" fillId="0" borderId="16" xfId="1" applyNumberFormat="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5" xfId="1" applyFont="1" applyBorder="1" applyAlignment="1">
      <alignment horizontal="center" vertical="center"/>
    </xf>
    <xf numFmtId="180" fontId="2" fillId="0" borderId="16" xfId="1" applyNumberFormat="1" applyFont="1" applyBorder="1">
      <alignment vertical="center"/>
    </xf>
    <xf numFmtId="179" fontId="14" fillId="0" borderId="16" xfId="1" applyNumberFormat="1" applyFont="1" applyBorder="1">
      <alignment vertical="center"/>
    </xf>
    <xf numFmtId="181" fontId="2" fillId="0" borderId="17" xfId="1" applyNumberFormat="1" applyFont="1" applyBorder="1">
      <alignment vertical="center"/>
    </xf>
    <xf numFmtId="0" fontId="2" fillId="0" borderId="32" xfId="1" applyFont="1" applyBorder="1" applyAlignment="1">
      <alignment vertical="center" shrinkToFit="1"/>
    </xf>
    <xf numFmtId="0" fontId="2" fillId="0" borderId="33" xfId="1" applyFont="1" applyBorder="1" applyAlignment="1">
      <alignment vertical="center" shrinkToFit="1"/>
    </xf>
    <xf numFmtId="179" fontId="14" fillId="0" borderId="33" xfId="1" applyNumberFormat="1" applyFont="1" applyBorder="1" applyAlignment="1">
      <alignment horizontal="center" vertical="center"/>
    </xf>
    <xf numFmtId="180" fontId="2" fillId="0" borderId="33" xfId="1" applyNumberFormat="1" applyFont="1" applyBorder="1" applyAlignment="1">
      <alignment horizontal="center" vertical="center"/>
    </xf>
    <xf numFmtId="180" fontId="2" fillId="0" borderId="33" xfId="1" applyNumberFormat="1" applyFont="1" applyBorder="1">
      <alignment vertical="center"/>
    </xf>
    <xf numFmtId="179" fontId="14" fillId="0" borderId="33" xfId="1" applyNumberFormat="1" applyFont="1" applyBorder="1">
      <alignment vertical="center"/>
    </xf>
    <xf numFmtId="181" fontId="2" fillId="0" borderId="33" xfId="1" applyNumberFormat="1" applyFont="1" applyBorder="1">
      <alignment vertical="center"/>
    </xf>
    <xf numFmtId="181" fontId="2" fillId="0" borderId="34" xfId="1" applyNumberFormat="1" applyFont="1" applyBorder="1">
      <alignment vertical="center"/>
    </xf>
    <xf numFmtId="0" fontId="2" fillId="0" borderId="35" xfId="1" applyFont="1" applyBorder="1" applyAlignment="1">
      <alignment horizontal="center" vertical="center"/>
    </xf>
    <xf numFmtId="0" fontId="2" fillId="0" borderId="42"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vertical="center" shrinkToFit="1"/>
    </xf>
    <xf numFmtId="0" fontId="2" fillId="0" borderId="46" xfId="1" applyFont="1" applyBorder="1" applyAlignment="1">
      <alignment vertical="center" shrinkToFit="1"/>
    </xf>
    <xf numFmtId="0" fontId="2" fillId="0" borderId="47" xfId="1" applyFont="1" applyBorder="1" applyAlignment="1">
      <alignment horizontal="center" vertical="center" shrinkToFit="1"/>
    </xf>
    <xf numFmtId="0" fontId="2" fillId="0" borderId="48" xfId="1" applyFont="1" applyBorder="1" applyAlignment="1">
      <alignment vertical="center" shrinkToFit="1"/>
    </xf>
    <xf numFmtId="0" fontId="2" fillId="0" borderId="49" xfId="1" applyFont="1" applyBorder="1" applyAlignment="1">
      <alignment vertical="center" shrinkToFit="1"/>
    </xf>
    <xf numFmtId="0" fontId="18" fillId="0" borderId="51" xfId="1" applyFont="1" applyBorder="1" applyAlignment="1">
      <alignment horizontal="center" vertical="center" textRotation="255"/>
    </xf>
    <xf numFmtId="0" fontId="23" fillId="2" borderId="56" xfId="1" applyFont="1" applyFill="1" applyBorder="1">
      <alignment vertical="center"/>
    </xf>
    <xf numFmtId="0" fontId="23" fillId="2" borderId="57" xfId="1" applyFont="1" applyFill="1" applyBorder="1">
      <alignment vertical="center"/>
    </xf>
    <xf numFmtId="0" fontId="23" fillId="2" borderId="58" xfId="1" applyFont="1" applyFill="1" applyBorder="1">
      <alignment vertical="center"/>
    </xf>
    <xf numFmtId="0" fontId="23" fillId="2" borderId="38" xfId="1" applyFont="1" applyFill="1" applyBorder="1">
      <alignment vertical="center"/>
    </xf>
    <xf numFmtId="0" fontId="23" fillId="2" borderId="39" xfId="1" applyFont="1" applyFill="1" applyBorder="1">
      <alignment vertical="center"/>
    </xf>
    <xf numFmtId="0" fontId="23" fillId="2" borderId="40" xfId="1" applyFont="1" applyFill="1" applyBorder="1">
      <alignment vertical="center"/>
    </xf>
    <xf numFmtId="0" fontId="2" fillId="0" borderId="0" xfId="1" applyFont="1" applyAlignment="1">
      <alignment vertical="center" wrapText="1"/>
    </xf>
    <xf numFmtId="0" fontId="23" fillId="2" borderId="69" xfId="1" applyFont="1" applyFill="1" applyBorder="1">
      <alignment vertical="center"/>
    </xf>
    <xf numFmtId="0" fontId="23" fillId="2" borderId="1" xfId="1" applyFont="1" applyFill="1" applyBorder="1">
      <alignment vertical="center"/>
    </xf>
    <xf numFmtId="0" fontId="23" fillId="2" borderId="70" xfId="1" applyFont="1" applyFill="1" applyBorder="1">
      <alignment vertical="center"/>
    </xf>
    <xf numFmtId="0" fontId="24" fillId="0" borderId="0" xfId="2" applyFont="1">
      <alignment vertical="center"/>
    </xf>
    <xf numFmtId="0" fontId="23" fillId="2" borderId="44" xfId="1" applyFont="1" applyFill="1" applyBorder="1">
      <alignment vertical="center"/>
    </xf>
    <xf numFmtId="0" fontId="23" fillId="2" borderId="45" xfId="1" applyFont="1" applyFill="1" applyBorder="1">
      <alignment vertical="center"/>
    </xf>
    <xf numFmtId="0" fontId="23" fillId="2" borderId="46" xfId="1" applyFont="1" applyFill="1" applyBorder="1">
      <alignment vertical="center"/>
    </xf>
    <xf numFmtId="0" fontId="9" fillId="0" borderId="0" xfId="2" applyFont="1" applyAlignment="1">
      <alignment horizontal="center" vertical="center"/>
    </xf>
    <xf numFmtId="0" fontId="23" fillId="2" borderId="62" xfId="1" applyFont="1" applyFill="1" applyBorder="1">
      <alignment vertical="center"/>
    </xf>
    <xf numFmtId="185" fontId="2" fillId="0" borderId="0" xfId="1" applyNumberFormat="1" applyFont="1">
      <alignment vertical="center"/>
    </xf>
    <xf numFmtId="0" fontId="23" fillId="2" borderId="4" xfId="1" applyFont="1" applyFill="1" applyBorder="1">
      <alignment vertical="center"/>
    </xf>
    <xf numFmtId="0" fontId="25" fillId="0" borderId="0" xfId="2" applyFont="1">
      <alignment vertical="center"/>
    </xf>
    <xf numFmtId="0" fontId="23" fillId="2" borderId="75" xfId="1" applyFont="1" applyFill="1" applyBorder="1">
      <alignment vertical="center"/>
    </xf>
    <xf numFmtId="0" fontId="23" fillId="2" borderId="76" xfId="1" applyFont="1" applyFill="1" applyBorder="1">
      <alignment vertical="center"/>
    </xf>
    <xf numFmtId="0" fontId="23" fillId="2" borderId="77" xfId="1" applyFont="1" applyFill="1" applyBorder="1">
      <alignment vertical="center"/>
    </xf>
    <xf numFmtId="0" fontId="23" fillId="2" borderId="78" xfId="1" applyFont="1" applyFill="1" applyBorder="1">
      <alignment vertical="center"/>
    </xf>
    <xf numFmtId="0" fontId="23" fillId="2" borderId="84" xfId="1" applyFont="1" applyFill="1" applyBorder="1">
      <alignment vertical="center"/>
    </xf>
    <xf numFmtId="0" fontId="23" fillId="2" borderId="11" xfId="1" applyFont="1" applyFill="1" applyBorder="1">
      <alignment vertical="center"/>
    </xf>
    <xf numFmtId="0" fontId="23" fillId="2" borderId="85" xfId="1" applyFont="1" applyFill="1" applyBorder="1">
      <alignment vertical="center"/>
    </xf>
    <xf numFmtId="0" fontId="26" fillId="0" borderId="56" xfId="1" applyFont="1" applyBorder="1">
      <alignment vertical="center"/>
    </xf>
    <xf numFmtId="0" fontId="26" fillId="0" borderId="53" xfId="1" applyFont="1" applyBorder="1">
      <alignment vertical="center"/>
    </xf>
    <xf numFmtId="0" fontId="26" fillId="0" borderId="55" xfId="1" applyFont="1" applyBorder="1">
      <alignment vertical="center"/>
    </xf>
    <xf numFmtId="0" fontId="23" fillId="0" borderId="56" xfId="1" applyFont="1" applyBorder="1" applyAlignment="1">
      <alignment vertical="center" shrinkToFit="1"/>
    </xf>
    <xf numFmtId="0" fontId="23" fillId="0" borderId="57" xfId="1" applyFont="1" applyBorder="1" applyAlignment="1">
      <alignment vertical="center" shrinkToFit="1"/>
    </xf>
    <xf numFmtId="0" fontId="23" fillId="0" borderId="58" xfId="1" applyFont="1" applyBorder="1" applyAlignment="1">
      <alignment vertical="center" shrinkToFit="1"/>
    </xf>
    <xf numFmtId="0" fontId="2" fillId="0" borderId="32" xfId="1" applyFont="1" applyBorder="1">
      <alignment vertical="center"/>
    </xf>
    <xf numFmtId="0" fontId="2" fillId="0" borderId="33" xfId="1" applyFont="1" applyBorder="1">
      <alignment vertical="center"/>
    </xf>
    <xf numFmtId="0" fontId="2" fillId="0" borderId="52" xfId="1" applyFont="1" applyBorder="1">
      <alignment vertical="center"/>
    </xf>
    <xf numFmtId="0" fontId="2" fillId="0" borderId="37" xfId="1" applyFont="1" applyBorder="1" applyAlignment="1">
      <alignment vertical="center" shrinkToFit="1"/>
    </xf>
    <xf numFmtId="0" fontId="23" fillId="2" borderId="17" xfId="1" applyFont="1" applyFill="1" applyBorder="1">
      <alignment vertical="center"/>
    </xf>
    <xf numFmtId="0" fontId="2" fillId="2" borderId="70" xfId="1" applyFont="1" applyFill="1" applyBorder="1">
      <alignment vertical="center"/>
    </xf>
    <xf numFmtId="0" fontId="9" fillId="0" borderId="0" xfId="2" applyFont="1">
      <alignment vertical="center"/>
    </xf>
    <xf numFmtId="0" fontId="9" fillId="0" borderId="0" xfId="2" applyFont="1" applyProtection="1">
      <alignment vertical="center"/>
      <protection locked="0"/>
    </xf>
    <xf numFmtId="0" fontId="29" fillId="0" borderId="0" xfId="2" applyFont="1" applyAlignment="1">
      <alignment horizontal="left" vertical="center"/>
    </xf>
    <xf numFmtId="0" fontId="30" fillId="0" borderId="0" xfId="2" applyFont="1">
      <alignment vertical="center"/>
    </xf>
    <xf numFmtId="0" fontId="5" fillId="0" borderId="0" xfId="2" applyFont="1" applyAlignment="1">
      <alignment horizontal="center" vertical="center"/>
    </xf>
    <xf numFmtId="0" fontId="31" fillId="0" borderId="0" xfId="2" applyFont="1">
      <alignment vertical="center"/>
    </xf>
    <xf numFmtId="187" fontId="31" fillId="0" borderId="0" xfId="2" applyNumberFormat="1" applyFont="1">
      <alignment vertical="center"/>
    </xf>
    <xf numFmtId="0" fontId="32" fillId="0" borderId="0" xfId="2" applyFont="1" applyAlignment="1">
      <alignment horizontal="left" vertical="center"/>
    </xf>
    <xf numFmtId="0" fontId="5" fillId="0" borderId="0" xfId="2" applyFont="1" applyAlignment="1">
      <alignment vertical="center" shrinkToFit="1"/>
    </xf>
    <xf numFmtId="188" fontId="31" fillId="0" borderId="0" xfId="2" applyNumberFormat="1" applyFont="1" applyAlignment="1">
      <alignment horizontal="right" vertical="center" shrinkToFit="1"/>
    </xf>
    <xf numFmtId="0" fontId="9" fillId="0" borderId="0" xfId="2" applyFont="1" applyAlignment="1">
      <alignment horizontal="center" vertical="center" shrinkToFit="1"/>
    </xf>
    <xf numFmtId="0" fontId="32" fillId="0" borderId="0" xfId="2" applyFont="1">
      <alignment vertical="center"/>
    </xf>
    <xf numFmtId="0" fontId="35" fillId="0" borderId="0" xfId="2" applyFont="1">
      <alignment vertical="center"/>
    </xf>
    <xf numFmtId="0" fontId="37" fillId="0" borderId="0" xfId="2" applyFont="1" applyAlignment="1">
      <alignment horizontal="right" vertical="center"/>
    </xf>
    <xf numFmtId="0" fontId="39" fillId="8" borderId="0" xfId="7" applyFont="1" applyFill="1" applyAlignment="1">
      <alignment vertical="center"/>
    </xf>
    <xf numFmtId="0" fontId="38" fillId="8" borderId="0" xfId="7" applyFill="1" applyAlignment="1">
      <alignment vertical="center"/>
    </xf>
    <xf numFmtId="0" fontId="38" fillId="8" borderId="1" xfId="7" applyFill="1" applyBorder="1" applyAlignment="1">
      <alignment horizontal="center" vertical="center" wrapText="1"/>
    </xf>
    <xf numFmtId="0" fontId="38" fillId="8" borderId="4" xfId="7" applyFill="1" applyBorder="1" applyAlignment="1">
      <alignment vertical="center"/>
    </xf>
    <xf numFmtId="0" fontId="38" fillId="8" borderId="0" xfId="7" applyFill="1" applyBorder="1" applyAlignment="1">
      <alignment horizontal="left" vertical="center"/>
    </xf>
    <xf numFmtId="0" fontId="38" fillId="8" borderId="0" xfId="7" applyFill="1" applyBorder="1" applyAlignment="1">
      <alignment horizontal="center" vertical="center"/>
    </xf>
    <xf numFmtId="0" fontId="38" fillId="8" borderId="0" xfId="7" applyFill="1" applyBorder="1" applyAlignment="1">
      <alignment horizontal="right" vertical="center"/>
    </xf>
    <xf numFmtId="0" fontId="38" fillId="8" borderId="0" xfId="7" applyFill="1" applyBorder="1" applyAlignment="1">
      <alignment vertical="center"/>
    </xf>
    <xf numFmtId="0" fontId="38" fillId="8" borderId="1" xfId="7" applyFill="1" applyBorder="1" applyAlignment="1">
      <alignment horizontal="center" vertical="center"/>
    </xf>
    <xf numFmtId="0" fontId="38" fillId="8" borderId="1" xfId="7" applyFill="1" applyBorder="1" applyAlignment="1">
      <alignment vertical="center"/>
    </xf>
    <xf numFmtId="0" fontId="41" fillId="8" borderId="0" xfId="7" applyFont="1" applyFill="1" applyAlignment="1">
      <alignment vertical="center"/>
    </xf>
    <xf numFmtId="0" fontId="41" fillId="8" borderId="0" xfId="7" applyFont="1" applyFill="1" applyAlignment="1">
      <alignment horizontal="right" vertical="center"/>
    </xf>
    <xf numFmtId="0" fontId="41" fillId="8" borderId="0" xfId="7" applyFont="1" applyFill="1" applyBorder="1" applyAlignment="1">
      <alignment horizontal="left" vertical="center"/>
    </xf>
    <xf numFmtId="0" fontId="38" fillId="8" borderId="0" xfId="7" applyFill="1" applyAlignment="1">
      <alignment horizontal="center" vertical="center"/>
    </xf>
    <xf numFmtId="0" fontId="38" fillId="8" borderId="0" xfId="7" applyFont="1" applyFill="1" applyAlignment="1">
      <alignment vertical="center"/>
    </xf>
    <xf numFmtId="0" fontId="38" fillId="8" borderId="0" xfId="7" applyFill="1" applyAlignment="1" applyProtection="1">
      <alignment vertical="center"/>
      <protection locked="0"/>
    </xf>
    <xf numFmtId="0" fontId="41" fillId="8" borderId="0" xfId="7" applyFont="1" applyFill="1" applyAlignment="1">
      <alignment horizontal="left" vertical="center"/>
    </xf>
    <xf numFmtId="0" fontId="41" fillId="8" borderId="45" xfId="7" applyFont="1" applyFill="1" applyBorder="1" applyAlignment="1">
      <alignment horizontal="center" vertical="center"/>
    </xf>
    <xf numFmtId="190" fontId="41" fillId="8" borderId="1" xfId="7" applyNumberFormat="1" applyFont="1" applyFill="1" applyBorder="1" applyAlignment="1" applyProtection="1">
      <alignment horizontal="center" vertical="center"/>
      <protection hidden="1"/>
    </xf>
    <xf numFmtId="0" fontId="41" fillId="8" borderId="0" xfId="7" applyFont="1" applyFill="1" applyAlignment="1">
      <alignment horizontal="center" vertical="center"/>
    </xf>
    <xf numFmtId="0" fontId="41" fillId="8" borderId="11" xfId="7" applyFont="1" applyFill="1" applyBorder="1" applyAlignment="1">
      <alignment horizontal="center" vertical="center"/>
    </xf>
    <xf numFmtId="191" fontId="41" fillId="8" borderId="1" xfId="7" applyNumberFormat="1" applyFont="1" applyFill="1" applyBorder="1" applyAlignment="1" applyProtection="1">
      <alignment horizontal="center" vertical="center"/>
      <protection hidden="1"/>
    </xf>
    <xf numFmtId="0" fontId="38" fillId="8" borderId="1" xfId="7" applyFont="1" applyFill="1" applyBorder="1" applyAlignment="1">
      <alignment horizontal="center" vertical="center"/>
    </xf>
    <xf numFmtId="0" fontId="38" fillId="8" borderId="1" xfId="7" applyFont="1" applyFill="1" applyBorder="1" applyAlignment="1">
      <alignment vertical="center"/>
    </xf>
    <xf numFmtId="0" fontId="38" fillId="8" borderId="4" xfId="7" applyFont="1" applyFill="1" applyBorder="1" applyAlignment="1">
      <alignment horizontal="center" vertical="center"/>
    </xf>
    <xf numFmtId="0" fontId="38" fillId="8" borderId="1" xfId="7" applyFill="1" applyBorder="1" applyAlignment="1" applyProtection="1">
      <alignment horizontal="center" vertical="center"/>
      <protection locked="0"/>
    </xf>
    <xf numFmtId="0" fontId="38" fillId="8" borderId="1" xfId="7" applyFill="1" applyBorder="1" applyAlignment="1" applyProtection="1">
      <alignment vertical="center"/>
      <protection locked="0"/>
    </xf>
    <xf numFmtId="0" fontId="38" fillId="8" borderId="1" xfId="7" applyFill="1" applyBorder="1" applyAlignment="1" applyProtection="1">
      <alignment horizontal="center" vertical="center"/>
    </xf>
    <xf numFmtId="0" fontId="43" fillId="8" borderId="0" xfId="7" applyFont="1" applyFill="1" applyAlignment="1">
      <alignment vertical="center"/>
    </xf>
    <xf numFmtId="0" fontId="38" fillId="8" borderId="4" xfId="7" applyFont="1" applyFill="1" applyBorder="1" applyAlignment="1">
      <alignment vertical="center"/>
    </xf>
    <xf numFmtId="0" fontId="38" fillId="8" borderId="1" xfId="7" applyFill="1" applyBorder="1" applyAlignment="1" applyProtection="1">
      <alignment vertical="center"/>
    </xf>
    <xf numFmtId="0" fontId="44" fillId="8" borderId="0" xfId="7" applyFont="1" applyFill="1" applyAlignment="1">
      <alignment vertical="center"/>
    </xf>
    <xf numFmtId="0" fontId="41" fillId="8" borderId="0" xfId="7" applyFont="1" applyFill="1" applyAlignment="1">
      <alignment vertical="top"/>
    </xf>
    <xf numFmtId="49" fontId="42" fillId="8" borderId="0" xfId="7" applyNumberFormat="1" applyFont="1" applyFill="1" applyAlignment="1">
      <alignment horizontal="center" vertical="center"/>
    </xf>
    <xf numFmtId="3" fontId="39" fillId="8" borderId="0" xfId="7" applyNumberFormat="1" applyFont="1" applyFill="1" applyAlignment="1">
      <alignment vertical="center"/>
    </xf>
    <xf numFmtId="3" fontId="38" fillId="8" borderId="0" xfId="7" applyNumberFormat="1" applyFill="1" applyAlignment="1">
      <alignment vertical="center"/>
    </xf>
    <xf numFmtId="0" fontId="38" fillId="8" borderId="0" xfId="7" applyFill="1" applyAlignment="1">
      <alignment horizontal="right" vertical="center"/>
    </xf>
    <xf numFmtId="0" fontId="45" fillId="9" borderId="1" xfId="7" applyFont="1" applyFill="1" applyBorder="1" applyAlignment="1">
      <alignment horizontal="center" vertical="center"/>
    </xf>
    <xf numFmtId="0" fontId="45" fillId="8" borderId="0" xfId="7" applyFont="1" applyFill="1" applyAlignment="1">
      <alignment vertical="center"/>
    </xf>
    <xf numFmtId="0" fontId="45" fillId="0" borderId="0" xfId="7" applyFont="1" applyFill="1" applyAlignment="1">
      <alignment vertical="center"/>
    </xf>
    <xf numFmtId="0" fontId="38" fillId="8" borderId="45" xfId="7" applyFill="1" applyBorder="1" applyAlignment="1">
      <alignment horizontal="center" vertical="center"/>
    </xf>
    <xf numFmtId="0" fontId="38" fillId="8" borderId="11" xfId="7" applyFill="1" applyBorder="1" applyAlignment="1">
      <alignment horizontal="center" vertical="center"/>
    </xf>
    <xf numFmtId="3" fontId="42" fillId="8" borderId="1" xfId="7" applyNumberFormat="1" applyFont="1" applyFill="1" applyBorder="1" applyAlignment="1">
      <alignment vertical="center"/>
    </xf>
    <xf numFmtId="0" fontId="38" fillId="0" borderId="1" xfId="7" applyBorder="1" applyAlignment="1">
      <alignment vertical="center"/>
    </xf>
    <xf numFmtId="0" fontId="38" fillId="0" borderId="1" xfId="7" applyBorder="1" applyAlignment="1">
      <alignment horizontal="center" vertical="center"/>
    </xf>
    <xf numFmtId="0" fontId="38" fillId="0" borderId="11" xfId="7" applyBorder="1" applyAlignment="1">
      <alignment horizontal="center" vertical="center"/>
    </xf>
    <xf numFmtId="3" fontId="42" fillId="8" borderId="2" xfId="7" applyNumberFormat="1" applyFont="1" applyFill="1" applyBorder="1" applyAlignment="1">
      <alignment horizontal="center" vertical="center"/>
    </xf>
    <xf numFmtId="3" fontId="42" fillId="8" borderId="4" xfId="7" applyNumberFormat="1" applyFont="1" applyFill="1" applyBorder="1" applyAlignment="1">
      <alignment vertical="center"/>
    </xf>
    <xf numFmtId="3" fontId="42" fillId="8" borderId="4" xfId="7" applyNumberFormat="1" applyFont="1" applyFill="1" applyBorder="1" applyAlignment="1">
      <alignment vertical="center" shrinkToFit="1"/>
    </xf>
    <xf numFmtId="0" fontId="38" fillId="0" borderId="1" xfId="7" applyFont="1" applyBorder="1" applyAlignment="1">
      <alignment horizontal="center" vertical="center"/>
    </xf>
    <xf numFmtId="0" fontId="38" fillId="0" borderId="45" xfId="7" applyBorder="1" applyAlignment="1">
      <alignment vertical="center"/>
    </xf>
    <xf numFmtId="3" fontId="42" fillId="8" borderId="45" xfId="7" applyNumberFormat="1" applyFont="1" applyFill="1" applyBorder="1" applyAlignment="1">
      <alignment horizontal="center" vertical="center"/>
    </xf>
    <xf numFmtId="0" fontId="42" fillId="9" borderId="1" xfId="7" applyFont="1" applyFill="1" applyBorder="1" applyAlignment="1">
      <alignment horizontal="center" vertical="center"/>
    </xf>
    <xf numFmtId="3" fontId="42" fillId="8" borderId="1" xfId="7" applyNumberFormat="1" applyFont="1" applyFill="1" applyBorder="1" applyAlignment="1">
      <alignment horizontal="center" vertical="center"/>
    </xf>
    <xf numFmtId="0" fontId="38" fillId="0" borderId="107" xfId="7" applyBorder="1" applyAlignment="1">
      <alignment vertical="center"/>
    </xf>
    <xf numFmtId="3" fontId="46" fillId="8" borderId="2" xfId="7" applyNumberFormat="1" applyFont="1" applyFill="1" applyBorder="1" applyAlignment="1">
      <alignment horizontal="center" vertical="center"/>
    </xf>
    <xf numFmtId="3" fontId="42" fillId="8" borderId="109" xfId="7" applyNumberFormat="1" applyFont="1" applyFill="1" applyBorder="1" applyAlignment="1">
      <alignment vertical="center"/>
    </xf>
    <xf numFmtId="3" fontId="38" fillId="8" borderId="0" xfId="7" applyNumberFormat="1" applyFill="1" applyBorder="1" applyAlignment="1">
      <alignment vertical="center"/>
    </xf>
    <xf numFmtId="3" fontId="38" fillId="8" borderId="0" xfId="7" applyNumberFormat="1" applyFill="1" applyBorder="1" applyAlignment="1">
      <alignment horizontal="center" vertical="center"/>
    </xf>
    <xf numFmtId="0" fontId="41" fillId="8" borderId="45" xfId="7" applyFont="1" applyFill="1" applyBorder="1" applyAlignment="1">
      <alignment horizontal="left" vertical="center"/>
    </xf>
    <xf numFmtId="3" fontId="38" fillId="8" borderId="45" xfId="7" applyNumberFormat="1" applyFont="1" applyFill="1" applyBorder="1" applyAlignment="1">
      <alignment vertical="center"/>
    </xf>
    <xf numFmtId="0" fontId="41" fillId="8" borderId="107" xfId="7" applyFont="1" applyFill="1" applyBorder="1" applyAlignment="1">
      <alignment horizontal="left" vertical="center"/>
    </xf>
    <xf numFmtId="3" fontId="38" fillId="8" borderId="107" xfId="7" applyNumberFormat="1" applyFont="1" applyFill="1" applyBorder="1" applyAlignment="1">
      <alignment vertical="center"/>
    </xf>
    <xf numFmtId="0" fontId="41" fillId="8" borderId="107" xfId="7" applyFont="1" applyFill="1" applyBorder="1" applyAlignment="1">
      <alignment horizontal="left" vertical="center" shrinkToFit="1"/>
    </xf>
    <xf numFmtId="0" fontId="41" fillId="8" borderId="11" xfId="7" applyFont="1" applyFill="1" applyBorder="1" applyAlignment="1">
      <alignment horizontal="left" vertical="center"/>
    </xf>
    <xf numFmtId="3" fontId="38" fillId="8" borderId="11" xfId="7" applyNumberFormat="1" applyFont="1" applyFill="1" applyBorder="1" applyAlignment="1">
      <alignment vertical="center"/>
    </xf>
    <xf numFmtId="3" fontId="38" fillId="8" borderId="0" xfId="7" applyNumberFormat="1" applyFont="1" applyFill="1" applyBorder="1" applyAlignment="1">
      <alignment vertical="center"/>
    </xf>
    <xf numFmtId="0" fontId="38" fillId="8" borderId="110" xfId="7" applyFill="1" applyBorder="1" applyAlignment="1">
      <alignment vertical="center"/>
    </xf>
    <xf numFmtId="0" fontId="38" fillId="8" borderId="110" xfId="7" applyFill="1" applyBorder="1" applyAlignment="1">
      <alignment horizontal="center" vertical="center"/>
    </xf>
    <xf numFmtId="0" fontId="41" fillId="8" borderId="110" xfId="7" applyFont="1" applyFill="1" applyBorder="1" applyAlignment="1">
      <alignment horizontal="center" vertical="center" wrapText="1"/>
    </xf>
    <xf numFmtId="0" fontId="38" fillId="8" borderId="111" xfId="7" applyFill="1" applyBorder="1" applyAlignment="1">
      <alignment vertical="center"/>
    </xf>
    <xf numFmtId="0" fontId="38" fillId="8" borderId="111" xfId="7" applyFill="1" applyBorder="1" applyAlignment="1">
      <alignment horizontal="center" vertical="center"/>
    </xf>
    <xf numFmtId="0" fontId="38" fillId="8" borderId="112" xfId="7" applyFill="1" applyBorder="1" applyAlignment="1">
      <alignment vertical="center"/>
    </xf>
    <xf numFmtId="0" fontId="38" fillId="8" borderId="112" xfId="7" applyFill="1" applyBorder="1" applyAlignment="1">
      <alignment horizontal="center" vertical="center"/>
    </xf>
    <xf numFmtId="0" fontId="38" fillId="8" borderId="113" xfId="7" applyFill="1" applyBorder="1" applyAlignment="1">
      <alignment vertical="center"/>
    </xf>
    <xf numFmtId="0" fontId="38" fillId="8" borderId="113" xfId="7" applyFill="1" applyBorder="1" applyAlignment="1">
      <alignment horizontal="center" vertical="center"/>
    </xf>
    <xf numFmtId="0" fontId="38" fillId="8" borderId="0" xfId="7" applyFill="1" applyBorder="1" applyAlignment="1">
      <alignment vertical="center" wrapText="1"/>
    </xf>
    <xf numFmtId="0" fontId="39" fillId="8" borderId="0" xfId="9" applyFont="1" applyFill="1">
      <alignment vertical="center"/>
    </xf>
    <xf numFmtId="0" fontId="38" fillId="0" borderId="0" xfId="9">
      <alignment vertical="center"/>
    </xf>
    <xf numFmtId="0" fontId="38" fillId="0" borderId="1" xfId="9" applyFont="1" applyBorder="1" applyAlignment="1">
      <alignment horizontal="center" vertical="center"/>
    </xf>
    <xf numFmtId="0" fontId="38" fillId="0" borderId="1" xfId="9" applyBorder="1" applyAlignment="1">
      <alignment horizontal="center" vertical="center"/>
    </xf>
    <xf numFmtId="0" fontId="38" fillId="0" borderId="45" xfId="9" applyBorder="1">
      <alignment vertical="center"/>
    </xf>
    <xf numFmtId="0" fontId="38" fillId="0" borderId="45" xfId="9" applyBorder="1" applyAlignment="1">
      <alignment horizontal="center" vertical="center"/>
    </xf>
    <xf numFmtId="0" fontId="38" fillId="0" borderId="8" xfId="9" applyBorder="1" applyAlignment="1">
      <alignment horizontal="center" vertical="center"/>
    </xf>
    <xf numFmtId="0" fontId="38" fillId="0" borderId="114" xfId="9" applyBorder="1" applyAlignment="1">
      <alignment horizontal="center" vertical="center"/>
    </xf>
    <xf numFmtId="0" fontId="38" fillId="0" borderId="115" xfId="9" applyBorder="1">
      <alignment vertical="center"/>
    </xf>
    <xf numFmtId="0" fontId="38" fillId="0" borderId="115" xfId="9" applyBorder="1" applyAlignment="1">
      <alignment horizontal="center" vertical="center"/>
    </xf>
    <xf numFmtId="0" fontId="38" fillId="0" borderId="116" xfId="9" applyBorder="1" applyAlignment="1">
      <alignment horizontal="center" vertical="center"/>
    </xf>
    <xf numFmtId="0" fontId="38" fillId="0" borderId="117" xfId="9" applyBorder="1" applyAlignment="1">
      <alignment horizontal="center" vertical="center"/>
    </xf>
    <xf numFmtId="0" fontId="38" fillId="0" borderId="112" xfId="9" applyBorder="1">
      <alignment vertical="center"/>
    </xf>
    <xf numFmtId="0" fontId="38" fillId="0" borderId="112" xfId="9" applyBorder="1" applyAlignment="1">
      <alignment horizontal="center" vertical="center"/>
    </xf>
    <xf numFmtId="0" fontId="38" fillId="0" borderId="26" xfId="9" applyBorder="1" applyAlignment="1">
      <alignment horizontal="center" vertical="center"/>
    </xf>
    <xf numFmtId="0" fontId="38" fillId="0" borderId="11" xfId="9" applyBorder="1">
      <alignment vertical="center"/>
    </xf>
    <xf numFmtId="0" fontId="38" fillId="0" borderId="11" xfId="9" applyBorder="1" applyAlignment="1">
      <alignment horizontal="center" vertical="center"/>
    </xf>
    <xf numFmtId="0" fontId="38" fillId="0" borderId="118" xfId="9" applyBorder="1" applyAlignment="1">
      <alignment horizontal="center" vertical="center"/>
    </xf>
    <xf numFmtId="0" fontId="38" fillId="0" borderId="17" xfId="9" applyBorder="1">
      <alignment vertical="center"/>
    </xf>
    <xf numFmtId="0" fontId="42" fillId="0" borderId="0" xfId="9" applyFont="1">
      <alignment vertical="center"/>
    </xf>
    <xf numFmtId="0" fontId="38" fillId="0" borderId="119" xfId="9" applyBorder="1" applyAlignment="1">
      <alignment horizontal="center" vertical="center"/>
    </xf>
    <xf numFmtId="0" fontId="38" fillId="0" borderId="27" xfId="9" applyBorder="1" applyAlignment="1">
      <alignment horizontal="center" vertical="center"/>
    </xf>
    <xf numFmtId="0" fontId="38" fillId="0" borderId="113" xfId="9" applyBorder="1" applyAlignment="1">
      <alignment horizontal="center" vertical="center"/>
    </xf>
    <xf numFmtId="0" fontId="38" fillId="0" borderId="118" xfId="9" applyBorder="1">
      <alignment vertical="center"/>
    </xf>
    <xf numFmtId="0" fontId="38" fillId="0" borderId="120" xfId="9" applyBorder="1">
      <alignment vertical="center"/>
    </xf>
    <xf numFmtId="0" fontId="38" fillId="0" borderId="113" xfId="9" applyBorder="1">
      <alignment vertical="center"/>
    </xf>
    <xf numFmtId="0" fontId="38" fillId="0" borderId="121" xfId="9" applyBorder="1" applyAlignment="1">
      <alignment horizontal="center" vertical="center"/>
    </xf>
    <xf numFmtId="0" fontId="38" fillId="0" borderId="120" xfId="9" applyBorder="1" applyAlignment="1">
      <alignment horizontal="center" vertical="center"/>
    </xf>
    <xf numFmtId="0" fontId="38" fillId="0" borderId="9" xfId="9" applyBorder="1">
      <alignment vertical="center"/>
    </xf>
    <xf numFmtId="0" fontId="38" fillId="0" borderId="0" xfId="9" applyBorder="1">
      <alignment vertical="center"/>
    </xf>
    <xf numFmtId="0" fontId="38" fillId="0" borderId="1" xfId="9" applyBorder="1" applyAlignment="1">
      <alignment vertical="center" wrapText="1"/>
    </xf>
    <xf numFmtId="0" fontId="38" fillId="0" borderId="2" xfId="9" applyBorder="1" applyAlignment="1">
      <alignment horizontal="center" vertical="center"/>
    </xf>
    <xf numFmtId="0" fontId="38" fillId="0" borderId="4" xfId="9" applyBorder="1" applyAlignment="1">
      <alignment horizontal="center" vertical="center"/>
    </xf>
    <xf numFmtId="0" fontId="2" fillId="0" borderId="52" xfId="1" applyFont="1" applyBorder="1" applyAlignment="1">
      <alignment horizontal="center" vertical="center"/>
    </xf>
    <xf numFmtId="0" fontId="2" fillId="0" borderId="2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33" xfId="1" applyFont="1" applyBorder="1" applyAlignment="1">
      <alignment horizontal="center" vertical="center"/>
    </xf>
    <xf numFmtId="0" fontId="2" fillId="0" borderId="34" xfId="1" applyFont="1" applyBorder="1" applyAlignment="1">
      <alignment horizontal="center" vertical="center"/>
    </xf>
    <xf numFmtId="1" fontId="2" fillId="0" borderId="0" xfId="1" applyNumberFormat="1" applyFont="1" applyAlignment="1">
      <alignment horizontal="center" vertical="center"/>
    </xf>
    <xf numFmtId="0" fontId="10" fillId="0" borderId="0" xfId="1" applyFont="1" applyAlignment="1">
      <alignment horizontal="center" vertical="center"/>
    </xf>
    <xf numFmtId="0" fontId="13" fillId="0" borderId="0" xfId="1" applyFont="1" applyAlignment="1">
      <alignment horizontal="center" vertical="center" wrapText="1"/>
    </xf>
    <xf numFmtId="0" fontId="14" fillId="0" borderId="0" xfId="1" applyFont="1" applyAlignment="1">
      <alignment horizontal="center" vertical="center" wrapText="1"/>
    </xf>
    <xf numFmtId="0" fontId="18" fillId="0" borderId="27" xfId="5" applyFont="1" applyBorder="1" applyAlignment="1">
      <alignment horizontal="center" vertical="center"/>
    </xf>
    <xf numFmtId="0" fontId="18" fillId="0" borderId="26" xfId="5" applyFont="1" applyBorder="1" applyAlignment="1">
      <alignment horizontal="center" vertical="center"/>
    </xf>
    <xf numFmtId="0" fontId="18" fillId="0" borderId="0" xfId="1" applyFont="1" applyAlignment="1">
      <alignment horizontal="center" vertical="center" wrapText="1"/>
    </xf>
    <xf numFmtId="0" fontId="18" fillId="0" borderId="0" xfId="5" applyFont="1" applyAlignment="1">
      <alignment horizontal="center" vertical="center"/>
    </xf>
    <xf numFmtId="179" fontId="18" fillId="0" borderId="0" xfId="1" applyNumberFormat="1" applyFont="1">
      <alignment vertical="center"/>
    </xf>
    <xf numFmtId="180" fontId="18" fillId="0" borderId="0" xfId="1" applyNumberFormat="1" applyFont="1">
      <alignment vertical="center"/>
    </xf>
    <xf numFmtId="182" fontId="18" fillId="0" borderId="0" xfId="1" applyNumberFormat="1" applyFont="1">
      <alignment vertical="center"/>
    </xf>
    <xf numFmtId="184" fontId="18" fillId="0" borderId="0" xfId="1" applyNumberFormat="1" applyFont="1">
      <alignment vertical="center"/>
    </xf>
    <xf numFmtId="0" fontId="2" fillId="0" borderId="27" xfId="5" applyFont="1" applyBorder="1" applyAlignment="1">
      <alignment horizontal="center" vertical="center"/>
    </xf>
    <xf numFmtId="0" fontId="2" fillId="0" borderId="26" xfId="5" applyFont="1" applyBorder="1" applyAlignment="1">
      <alignment horizontal="center" vertical="center"/>
    </xf>
    <xf numFmtId="0" fontId="2" fillId="0" borderId="0" xfId="5" applyFont="1" applyAlignment="1">
      <alignment horizontal="center" vertical="center"/>
    </xf>
    <xf numFmtId="0" fontId="2" fillId="0" borderId="122" xfId="1" applyFont="1" applyBorder="1" applyAlignment="1">
      <alignment horizontal="center" vertical="center" shrinkToFit="1"/>
    </xf>
    <xf numFmtId="0" fontId="2" fillId="0" borderId="107" xfId="1" applyFont="1" applyBorder="1" applyAlignment="1">
      <alignment vertical="center" shrinkToFit="1"/>
    </xf>
    <xf numFmtId="0" fontId="2" fillId="0" borderId="123" xfId="1" applyFont="1" applyBorder="1" applyAlignment="1">
      <alignment vertical="center" shrinkToFit="1"/>
    </xf>
    <xf numFmtId="0" fontId="38" fillId="8" borderId="2" xfId="7" applyFill="1" applyBorder="1" applyAlignment="1">
      <alignment horizontal="center" vertical="center"/>
    </xf>
    <xf numFmtId="0" fontId="38" fillId="8" borderId="4" xfId="7" applyFill="1" applyBorder="1" applyAlignment="1">
      <alignment horizontal="center" vertical="center"/>
    </xf>
    <xf numFmtId="0" fontId="38" fillId="8" borderId="2" xfId="7" applyFill="1" applyBorder="1" applyAlignment="1">
      <alignment horizontal="right" vertical="center"/>
    </xf>
    <xf numFmtId="0" fontId="38" fillId="8" borderId="4" xfId="7" applyFill="1" applyBorder="1" applyAlignment="1">
      <alignment horizontal="right" vertical="center"/>
    </xf>
    <xf numFmtId="0" fontId="38" fillId="8" borderId="12" xfId="7" applyFill="1" applyBorder="1" applyAlignment="1">
      <alignment horizontal="center" vertical="center"/>
    </xf>
    <xf numFmtId="0" fontId="38" fillId="8" borderId="13" xfId="7" applyFill="1" applyBorder="1" applyAlignment="1">
      <alignment horizontal="center" vertical="center"/>
    </xf>
    <xf numFmtId="0" fontId="38" fillId="8" borderId="14" xfId="7" applyFill="1" applyBorder="1" applyAlignment="1">
      <alignment horizontal="center" vertical="center"/>
    </xf>
    <xf numFmtId="49" fontId="42" fillId="8" borderId="0" xfId="7" applyNumberFormat="1" applyFont="1" applyFill="1" applyAlignment="1">
      <alignment horizontal="center" vertical="center"/>
    </xf>
    <xf numFmtId="0" fontId="38" fillId="8" borderId="3" xfId="7" applyFill="1" applyBorder="1" applyAlignment="1">
      <alignment horizontal="center" vertical="center"/>
    </xf>
    <xf numFmtId="0" fontId="38" fillId="8" borderId="1" xfId="7" applyFill="1" applyBorder="1" applyAlignment="1">
      <alignment horizontal="center" vertical="center" wrapText="1"/>
    </xf>
    <xf numFmtId="0" fontId="38" fillId="8" borderId="1" xfId="7" applyFill="1" applyBorder="1" applyAlignment="1">
      <alignment horizontal="center" vertical="center"/>
    </xf>
    <xf numFmtId="0" fontId="38" fillId="9" borderId="2" xfId="7" applyFill="1" applyBorder="1" applyAlignment="1">
      <alignment horizontal="center" vertical="center"/>
    </xf>
    <xf numFmtId="0" fontId="38" fillId="9" borderId="3" xfId="7" applyFill="1" applyBorder="1" applyAlignment="1">
      <alignment horizontal="center" vertical="center"/>
    </xf>
    <xf numFmtId="0" fontId="38" fillId="9" borderId="1" xfId="7" applyFill="1" applyBorder="1" applyAlignment="1">
      <alignment horizontal="center" vertical="center"/>
    </xf>
    <xf numFmtId="0" fontId="38" fillId="8" borderId="3" xfId="7" applyFill="1" applyBorder="1" applyAlignment="1">
      <alignment horizontal="right" vertical="center"/>
    </xf>
    <xf numFmtId="189" fontId="38" fillId="8" borderId="1" xfId="7" applyNumberFormat="1" applyFill="1" applyBorder="1" applyAlignment="1">
      <alignment horizontal="center" vertical="center"/>
    </xf>
    <xf numFmtId="0" fontId="38" fillId="8" borderId="45" xfId="7" applyFill="1" applyBorder="1" applyAlignment="1">
      <alignment horizontal="center" vertical="center"/>
    </xf>
    <xf numFmtId="0" fontId="38" fillId="8" borderId="11" xfId="7" applyFill="1" applyBorder="1" applyAlignment="1">
      <alignment horizontal="center" vertical="center"/>
    </xf>
    <xf numFmtId="0" fontId="38" fillId="8" borderId="16" xfId="7" applyFill="1" applyBorder="1" applyAlignment="1" applyProtection="1">
      <alignment horizontal="center" vertical="center"/>
      <protection locked="0"/>
    </xf>
    <xf numFmtId="0" fontId="41" fillId="8" borderId="45" xfId="7" applyFont="1" applyFill="1" applyBorder="1" applyAlignment="1">
      <alignment horizontal="center" vertical="center"/>
    </xf>
    <xf numFmtId="0" fontId="41" fillId="8" borderId="11" xfId="7" applyFont="1" applyFill="1" applyBorder="1" applyAlignment="1">
      <alignment horizontal="center" vertical="center"/>
    </xf>
    <xf numFmtId="0" fontId="44" fillId="8" borderId="0" xfId="7" applyFont="1" applyFill="1" applyAlignment="1">
      <alignment vertical="center" wrapText="1"/>
    </xf>
    <xf numFmtId="0" fontId="38" fillId="8" borderId="0" xfId="7" applyFill="1" applyAlignment="1">
      <alignment vertical="center" wrapText="1"/>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23" fillId="0" borderId="89" xfId="1" applyFont="1" applyBorder="1" applyAlignment="1">
      <alignment horizontal="center" vertical="center"/>
    </xf>
    <xf numFmtId="0" fontId="23" fillId="0" borderId="52" xfId="1" applyFont="1" applyBorder="1" applyAlignment="1">
      <alignment horizontal="center" vertical="center"/>
    </xf>
    <xf numFmtId="0" fontId="23" fillId="0" borderId="55" xfId="1" applyFont="1" applyBorder="1" applyAlignment="1">
      <alignment horizontal="center" vertical="center"/>
    </xf>
    <xf numFmtId="0" fontId="2" fillId="0" borderId="1" xfId="1" applyFont="1" applyBorder="1" applyAlignment="1">
      <alignment horizontal="center" vertical="center" shrinkToFit="1"/>
    </xf>
    <xf numFmtId="0" fontId="2" fillId="0" borderId="70" xfId="1" applyFont="1" applyBorder="1" applyAlignment="1">
      <alignment horizontal="center" vertical="center" shrinkToFit="1"/>
    </xf>
    <xf numFmtId="0" fontId="23" fillId="2" borderId="75"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80" xfId="1" applyFont="1" applyFill="1" applyBorder="1" applyAlignment="1">
      <alignment horizontal="center" vertical="center"/>
    </xf>
    <xf numFmtId="0" fontId="23" fillId="2" borderId="81" xfId="1" applyFont="1" applyFill="1" applyBorder="1" applyAlignment="1">
      <alignment horizontal="center" vertical="center"/>
    </xf>
    <xf numFmtId="0" fontId="23" fillId="2" borderId="82" xfId="1" applyFont="1" applyFill="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185" fontId="23" fillId="0" borderId="45" xfId="1" applyNumberFormat="1" applyFont="1" applyBorder="1" applyAlignment="1">
      <alignment horizontal="center" vertical="center"/>
    </xf>
    <xf numFmtId="185" fontId="23" fillId="0" borderId="8" xfId="1" applyNumberFormat="1" applyFont="1" applyBorder="1" applyAlignment="1">
      <alignment horizontal="center" vertical="center"/>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0" fontId="23" fillId="2" borderId="69" xfId="1" applyFont="1" applyFill="1" applyBorder="1" applyAlignment="1">
      <alignment horizontal="center" vertical="center" shrinkToFit="1"/>
    </xf>
    <xf numFmtId="0" fontId="23" fillId="2" borderId="1" xfId="1" applyFont="1" applyFill="1" applyBorder="1" applyAlignment="1">
      <alignment horizontal="center" vertical="center" shrinkToFit="1"/>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68" xfId="1" applyFont="1" applyFill="1" applyBorder="1" applyAlignment="1">
      <alignment horizontal="center" vertical="center"/>
    </xf>
    <xf numFmtId="0" fontId="23" fillId="0" borderId="69" xfId="1" applyFont="1" applyBorder="1" applyAlignment="1">
      <alignment horizontal="center" vertical="center"/>
    </xf>
    <xf numFmtId="0" fontId="23" fillId="0" borderId="1" xfId="1" applyFont="1" applyBorder="1" applyAlignment="1">
      <alignment horizontal="center" vertical="center"/>
    </xf>
    <xf numFmtId="185" fontId="23" fillId="0" borderId="1" xfId="1" applyNumberFormat="1" applyFont="1" applyBorder="1" applyAlignment="1">
      <alignment horizontal="center" vertical="center"/>
    </xf>
    <xf numFmtId="185" fontId="23" fillId="0" borderId="2" xfId="1" applyNumberFormat="1" applyFont="1" applyBorder="1" applyAlignment="1">
      <alignment horizontal="center" vertical="center"/>
    </xf>
    <xf numFmtId="0" fontId="23" fillId="2" borderId="1" xfId="1" applyFont="1" applyFill="1" applyBorder="1" applyAlignment="1">
      <alignment horizontal="center" vertical="center"/>
    </xf>
    <xf numFmtId="0" fontId="23" fillId="2" borderId="70" xfId="1" applyFont="1" applyFill="1" applyBorder="1" applyAlignment="1">
      <alignment horizontal="center" vertical="center"/>
    </xf>
    <xf numFmtId="0" fontId="2" fillId="0" borderId="11" xfId="1" applyFont="1" applyBorder="1" applyAlignment="1">
      <alignment horizontal="center" vertical="center" shrinkToFit="1"/>
    </xf>
    <xf numFmtId="0" fontId="2" fillId="0" borderId="85" xfId="1" applyFont="1" applyBorder="1" applyAlignment="1">
      <alignment horizontal="center" vertical="center" shrinkToFit="1"/>
    </xf>
    <xf numFmtId="0" fontId="18" fillId="0" borderId="24" xfId="1" applyFont="1" applyBorder="1" applyAlignment="1">
      <alignment horizontal="center" vertical="center" textRotation="255"/>
    </xf>
    <xf numFmtId="0" fontId="18" fillId="0" borderId="21" xfId="1" applyFont="1" applyBorder="1" applyAlignment="1">
      <alignment horizontal="center" vertical="center" textRotation="255"/>
    </xf>
    <xf numFmtId="0" fontId="23" fillId="2" borderId="38" xfId="1" applyFont="1" applyFill="1" applyBorder="1" applyAlignment="1">
      <alignment horizontal="center" vertical="center" shrinkToFit="1"/>
    </xf>
    <xf numFmtId="0" fontId="23" fillId="2" borderId="39" xfId="1" applyFont="1" applyFill="1" applyBorder="1" applyAlignment="1">
      <alignment horizontal="center" vertical="center" shrinkToFit="1"/>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0" borderId="84" xfId="1" applyFont="1" applyBorder="1" applyAlignment="1">
      <alignment horizontal="center" vertical="center"/>
    </xf>
    <xf numFmtId="0" fontId="23" fillId="0" borderId="11" xfId="1" applyFont="1" applyBorder="1" applyAlignment="1">
      <alignment horizontal="center" vertical="center"/>
    </xf>
    <xf numFmtId="185" fontId="23" fillId="0" borderId="11" xfId="1" applyNumberFormat="1" applyFont="1" applyBorder="1" applyAlignment="1">
      <alignment horizontal="center" vertical="center"/>
    </xf>
    <xf numFmtId="185" fontId="23" fillId="0" borderId="15" xfId="1" applyNumberFormat="1" applyFont="1" applyBorder="1" applyAlignment="1">
      <alignment horizontal="center" vertical="center"/>
    </xf>
    <xf numFmtId="178" fontId="2" fillId="0" borderId="1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178" fontId="2" fillId="0" borderId="45" xfId="1" applyNumberFormat="1" applyFont="1" applyBorder="1" applyAlignment="1">
      <alignment horizontal="center" vertical="center" shrinkToFit="1"/>
    </xf>
    <xf numFmtId="0" fontId="2" fillId="0" borderId="89" xfId="1" applyFont="1" applyBorder="1" applyAlignment="1">
      <alignment horizontal="center" vertical="center"/>
    </xf>
    <xf numFmtId="0" fontId="2" fillId="0" borderId="52" xfId="1" applyFont="1" applyBorder="1" applyAlignment="1">
      <alignment horizontal="center" vertical="center"/>
    </xf>
    <xf numFmtId="0" fontId="2" fillId="0" borderId="55" xfId="1" applyFont="1" applyBorder="1" applyAlignment="1">
      <alignment horizontal="center" vertical="center"/>
    </xf>
    <xf numFmtId="0" fontId="23" fillId="0" borderId="47" xfId="1" applyFont="1" applyBorder="1" applyAlignment="1">
      <alignment horizontal="center" vertical="center"/>
    </xf>
    <xf numFmtId="0" fontId="23" fillId="0" borderId="48" xfId="1" applyFont="1" applyBorder="1" applyAlignment="1">
      <alignment horizontal="center" vertical="center"/>
    </xf>
    <xf numFmtId="185" fontId="23" fillId="0" borderId="48" xfId="1" applyNumberFormat="1" applyFont="1" applyBorder="1" applyAlignment="1">
      <alignment horizontal="center" vertical="center" shrinkToFit="1"/>
    </xf>
    <xf numFmtId="185" fontId="23" fillId="0" borderId="37" xfId="1" applyNumberFormat="1" applyFont="1" applyBorder="1" applyAlignment="1">
      <alignment horizontal="center" vertical="center" shrinkToFit="1"/>
    </xf>
    <xf numFmtId="178" fontId="2" fillId="0" borderId="37" xfId="1" applyNumberFormat="1" applyFont="1" applyBorder="1" applyAlignment="1">
      <alignment horizontal="center" vertical="center"/>
    </xf>
    <xf numFmtId="178" fontId="2" fillId="0" borderId="22" xfId="1" applyNumberFormat="1" applyFont="1" applyBorder="1" applyAlignment="1">
      <alignment horizontal="center" vertical="center"/>
    </xf>
    <xf numFmtId="178" fontId="2" fillId="0" borderId="36" xfId="1" applyNumberFormat="1" applyFont="1" applyBorder="1" applyAlignment="1">
      <alignment horizontal="center" vertical="center"/>
    </xf>
    <xf numFmtId="0" fontId="23" fillId="2" borderId="89" xfId="1" applyFont="1" applyFill="1" applyBorder="1" applyAlignment="1">
      <alignment horizontal="center" vertical="center"/>
    </xf>
    <xf numFmtId="0" fontId="23" fillId="2" borderId="52" xfId="1" applyFont="1" applyFill="1" applyBorder="1" applyAlignment="1">
      <alignment horizontal="center" vertical="center"/>
    </xf>
    <xf numFmtId="0" fontId="23" fillId="2" borderId="55" xfId="1" applyFont="1" applyFill="1" applyBorder="1" applyAlignment="1">
      <alignment horizontal="center" vertical="center"/>
    </xf>
    <xf numFmtId="0" fontId="2" fillId="0" borderId="21" xfId="1" applyFont="1" applyBorder="1" applyAlignment="1">
      <alignment horizontal="center" vertical="center"/>
    </xf>
    <xf numFmtId="0" fontId="2" fillId="0" borderId="41" xfId="1" applyFont="1" applyBorder="1" applyAlignment="1">
      <alignment horizontal="center" vertical="center"/>
    </xf>
    <xf numFmtId="0" fontId="2" fillId="0" borderId="22" xfId="1" applyFont="1" applyBorder="1" applyAlignment="1">
      <alignment horizontal="center" vertical="center"/>
    </xf>
    <xf numFmtId="0" fontId="2" fillId="0" borderId="36" xfId="1" applyFont="1" applyBorder="1" applyAlignment="1">
      <alignment horizontal="center" vertical="center"/>
    </xf>
    <xf numFmtId="0" fontId="2" fillId="0" borderId="0" xfId="1" applyFont="1" applyAlignment="1">
      <alignment horizontal="center" vertical="center"/>
    </xf>
    <xf numFmtId="0" fontId="2" fillId="0" borderId="27" xfId="5" applyFont="1" applyBorder="1" applyAlignment="1">
      <alignment horizontal="center" vertical="center"/>
    </xf>
    <xf numFmtId="0" fontId="2" fillId="0" borderId="3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37" xfId="1" applyFont="1" applyBorder="1" applyAlignment="1">
      <alignment horizontal="center" vertical="center"/>
    </xf>
    <xf numFmtId="0" fontId="2" fillId="0" borderId="23" xfId="1" applyFont="1" applyBorder="1" applyAlignment="1">
      <alignment horizontal="center" vertical="center"/>
    </xf>
    <xf numFmtId="0" fontId="2" fillId="0" borderId="26" xfId="5" applyFont="1" applyBorder="1" applyAlignment="1">
      <alignment horizontal="center" vertical="center"/>
    </xf>
    <xf numFmtId="0" fontId="2" fillId="0" borderId="25"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5"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23" fillId="0" borderId="53" xfId="1" applyFont="1" applyBorder="1" applyAlignment="1">
      <alignment horizontal="center" vertical="center"/>
    </xf>
    <xf numFmtId="0" fontId="23" fillId="0" borderId="57" xfId="1" applyFont="1" applyBorder="1" applyAlignment="1">
      <alignment horizontal="center" vertical="center"/>
    </xf>
    <xf numFmtId="185" fontId="23" fillId="0" borderId="57" xfId="1" applyNumberFormat="1" applyFont="1" applyBorder="1" applyAlignment="1">
      <alignment horizontal="center" vertical="center" shrinkToFit="1"/>
    </xf>
    <xf numFmtId="185" fontId="23" fillId="0" borderId="92" xfId="1" applyNumberFormat="1" applyFont="1" applyBorder="1" applyAlignment="1">
      <alignment horizontal="center" vertical="center"/>
    </xf>
    <xf numFmtId="185" fontId="23" fillId="0" borderId="93" xfId="1" applyNumberFormat="1" applyFont="1" applyBorder="1" applyAlignment="1">
      <alignment horizontal="center" vertical="center"/>
    </xf>
    <xf numFmtId="185" fontId="23" fillId="0" borderId="94" xfId="1" applyNumberFormat="1" applyFont="1" applyBorder="1" applyAlignment="1">
      <alignment horizontal="center" vertical="center"/>
    </xf>
    <xf numFmtId="186" fontId="2" fillId="0" borderId="92" xfId="1" applyNumberFormat="1" applyFont="1" applyBorder="1" applyAlignment="1">
      <alignment horizontal="center" vertical="center"/>
    </xf>
    <xf numFmtId="186" fontId="2" fillId="0" borderId="93" xfId="1" applyNumberFormat="1" applyFont="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183" fontId="23" fillId="0" borderId="57" xfId="1" applyNumberFormat="1" applyFont="1" applyBorder="1" applyAlignment="1">
      <alignment horizontal="center" vertical="center"/>
    </xf>
    <xf numFmtId="178" fontId="2" fillId="0" borderId="57" xfId="1" applyNumberFormat="1" applyFont="1" applyBorder="1" applyAlignment="1">
      <alignment horizontal="center" vertical="center"/>
    </xf>
    <xf numFmtId="0" fontId="2" fillId="0" borderId="57" xfId="1" applyFont="1" applyBorder="1" applyAlignment="1">
      <alignment horizontal="center" vertical="center"/>
    </xf>
    <xf numFmtId="0" fontId="2" fillId="2" borderId="78" xfId="1" applyFont="1" applyFill="1" applyBorder="1" applyAlignment="1">
      <alignment horizontal="center" vertical="center" shrinkToFit="1"/>
    </xf>
    <xf numFmtId="0" fontId="2" fillId="2" borderId="76" xfId="1" applyFont="1" applyFill="1" applyBorder="1" applyAlignment="1">
      <alignment horizontal="center" vertical="center" shrinkToFit="1"/>
    </xf>
    <xf numFmtId="0" fontId="23" fillId="0" borderId="10" xfId="1" applyFont="1" applyBorder="1" applyAlignment="1">
      <alignment horizontal="center" vertical="center"/>
    </xf>
    <xf numFmtId="0" fontId="18" fillId="0" borderId="83" xfId="1" applyFont="1" applyBorder="1" applyAlignment="1">
      <alignment horizontal="center" vertical="center" textRotation="255"/>
    </xf>
    <xf numFmtId="0" fontId="18" fillId="0" borderId="87" xfId="1" applyFont="1" applyBorder="1" applyAlignment="1">
      <alignment horizontal="center" vertical="center" textRotation="255"/>
    </xf>
    <xf numFmtId="0" fontId="18" fillId="0" borderId="88" xfId="1" applyFont="1" applyBorder="1" applyAlignment="1">
      <alignment horizontal="center" vertical="center" textRotation="255"/>
    </xf>
    <xf numFmtId="0" fontId="23" fillId="2" borderId="4" xfId="1" applyFont="1" applyFill="1" applyBorder="1" applyAlignment="1">
      <alignment horizontal="center" vertical="center" shrinkToFit="1"/>
    </xf>
    <xf numFmtId="0" fontId="23" fillId="0" borderId="4" xfId="1" applyFont="1" applyBorder="1" applyAlignment="1">
      <alignment horizontal="center" vertical="center"/>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86" xfId="1" applyFont="1" applyBorder="1" applyAlignment="1">
      <alignment horizontal="center" vertical="center" shrinkToFit="1"/>
    </xf>
    <xf numFmtId="0" fontId="2" fillId="0" borderId="80" xfId="1" applyFont="1" applyBorder="1" applyAlignment="1">
      <alignment horizontal="center" vertical="center" shrinkToFit="1"/>
    </xf>
    <xf numFmtId="0" fontId="2" fillId="0" borderId="81" xfId="1" applyFont="1" applyBorder="1" applyAlignment="1">
      <alignment horizontal="center" vertical="center" shrinkToFit="1"/>
    </xf>
    <xf numFmtId="0" fontId="2" fillId="0" borderId="82" xfId="1" applyFont="1" applyBorder="1" applyAlignment="1">
      <alignment horizontal="center" vertical="center" shrinkToFit="1"/>
    </xf>
    <xf numFmtId="0" fontId="23" fillId="2" borderId="62" xfId="1" applyFont="1" applyFill="1" applyBorder="1" applyAlignment="1">
      <alignment horizontal="center" vertical="center" shrinkToFit="1"/>
    </xf>
    <xf numFmtId="0" fontId="23" fillId="2" borderId="63" xfId="1" applyFont="1" applyFill="1" applyBorder="1" applyAlignment="1">
      <alignment horizontal="center" vertical="center"/>
    </xf>
    <xf numFmtId="0" fontId="23" fillId="2" borderId="61" xfId="1" applyFont="1" applyFill="1" applyBorder="1" applyAlignment="1">
      <alignment horizontal="center" vertical="center"/>
    </xf>
    <xf numFmtId="0" fontId="23" fillId="2" borderId="64" xfId="1" applyFont="1" applyFill="1" applyBorder="1" applyAlignment="1">
      <alignment horizontal="center" vertical="center"/>
    </xf>
    <xf numFmtId="0" fontId="23" fillId="0" borderId="17" xfId="1" applyFont="1" applyBorder="1" applyAlignment="1">
      <alignment horizontal="center" vertical="center"/>
    </xf>
    <xf numFmtId="183" fontId="23" fillId="0" borderId="26" xfId="1" applyNumberFormat="1" applyFont="1" applyBorder="1" applyAlignment="1">
      <alignment horizontal="center" vertical="center" shrinkToFit="1"/>
    </xf>
    <xf numFmtId="183" fontId="23" fillId="0" borderId="0" xfId="1" applyNumberFormat="1" applyFont="1" applyAlignment="1">
      <alignment horizontal="center" vertical="center" shrinkToFit="1"/>
    </xf>
    <xf numFmtId="183" fontId="23" fillId="0" borderId="27" xfId="1" applyNumberFormat="1" applyFont="1" applyBorder="1" applyAlignment="1">
      <alignment horizontal="center" vertical="center" shrinkToFit="1"/>
    </xf>
    <xf numFmtId="186" fontId="2" fillId="0" borderId="26" xfId="1" applyNumberFormat="1" applyFont="1" applyBorder="1" applyAlignment="1">
      <alignment horizontal="center" vertical="center" shrinkToFit="1"/>
    </xf>
    <xf numFmtId="186" fontId="2" fillId="0" borderId="0" xfId="1" applyNumberFormat="1" applyFont="1" applyAlignment="1">
      <alignment horizontal="center" vertical="center" shrinkToFit="1"/>
    </xf>
    <xf numFmtId="186" fontId="2" fillId="0" borderId="27" xfId="1" applyNumberFormat="1" applyFont="1" applyBorder="1" applyAlignment="1">
      <alignment horizontal="center" vertical="center" shrinkToFit="1"/>
    </xf>
    <xf numFmtId="0" fontId="23"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74" xfId="1" applyFont="1" applyFill="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center" vertical="center"/>
    </xf>
    <xf numFmtId="185" fontId="23" fillId="0" borderId="76" xfId="1" applyNumberFormat="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68"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74" xfId="1" applyFont="1" applyBorder="1" applyAlignment="1">
      <alignment horizontal="center" vertical="center" shrinkToFit="1"/>
    </xf>
    <xf numFmtId="0" fontId="9" fillId="0" borderId="0" xfId="2" applyFont="1" applyAlignment="1">
      <alignment horizontal="center" vertical="center"/>
    </xf>
    <xf numFmtId="49" fontId="9" fillId="0" borderId="0" xfId="2" applyNumberFormat="1" applyFont="1" applyAlignment="1">
      <alignment horizontal="center" vertical="center"/>
    </xf>
    <xf numFmtId="0" fontId="23" fillId="0" borderId="62" xfId="1" applyFont="1" applyBorder="1" applyAlignment="1">
      <alignment horizontal="center" vertical="center"/>
    </xf>
    <xf numFmtId="0" fontId="23" fillId="0" borderId="39" xfId="1" applyFont="1" applyBorder="1" applyAlignment="1">
      <alignment horizontal="center" vertical="center"/>
    </xf>
    <xf numFmtId="185" fontId="23" fillId="0" borderId="39" xfId="1" applyNumberFormat="1" applyFont="1" applyBorder="1" applyAlignment="1">
      <alignment horizontal="center" vertical="center"/>
    </xf>
    <xf numFmtId="183" fontId="23" fillId="0" borderId="37" xfId="1" applyNumberFormat="1" applyFont="1" applyBorder="1" applyAlignment="1">
      <alignment horizontal="center" vertical="center" shrinkToFit="1"/>
    </xf>
    <xf numFmtId="183" fontId="23" fillId="0" borderId="22" xfId="1" applyNumberFormat="1" applyFont="1" applyBorder="1" applyAlignment="1">
      <alignment horizontal="center" vertical="center" shrinkToFit="1"/>
    </xf>
    <xf numFmtId="183" fontId="23" fillId="0" borderId="36" xfId="1" applyNumberFormat="1" applyFont="1" applyBorder="1" applyAlignment="1">
      <alignment horizontal="center" vertical="center" shrinkToFit="1"/>
    </xf>
    <xf numFmtId="183" fontId="23" fillId="0" borderId="43" xfId="1" applyNumberFormat="1" applyFont="1" applyBorder="1" applyAlignment="1">
      <alignment horizontal="center" vertical="center" shrinkToFit="1"/>
    </xf>
    <xf numFmtId="183" fontId="23" fillId="0" borderId="33" xfId="1" applyNumberFormat="1" applyFont="1" applyBorder="1" applyAlignment="1">
      <alignment horizontal="center" vertical="center" shrinkToFit="1"/>
    </xf>
    <xf numFmtId="183" fontId="23" fillId="0" borderId="79" xfId="1" applyNumberFormat="1" applyFont="1" applyBorder="1" applyAlignment="1">
      <alignment horizontal="center" vertical="center" shrinkToFit="1"/>
    </xf>
    <xf numFmtId="178" fontId="2" fillId="0" borderId="37" xfId="1" applyNumberFormat="1" applyFont="1" applyBorder="1" applyAlignment="1">
      <alignment horizontal="center" vertical="center" shrinkToFit="1"/>
    </xf>
    <xf numFmtId="178" fontId="2" fillId="0" borderId="22" xfId="1" applyNumberFormat="1" applyFont="1" applyBorder="1" applyAlignment="1">
      <alignment horizontal="center" vertical="center" shrinkToFit="1"/>
    </xf>
    <xf numFmtId="178" fontId="2" fillId="0" borderId="36" xfId="1" applyNumberFormat="1" applyFont="1" applyBorder="1" applyAlignment="1">
      <alignment horizontal="center" vertical="center" shrinkToFit="1"/>
    </xf>
    <xf numFmtId="178" fontId="2" fillId="0" borderId="26" xfId="1" applyNumberFormat="1" applyFont="1" applyBorder="1" applyAlignment="1">
      <alignment horizontal="center" vertical="center" shrinkToFit="1"/>
    </xf>
    <xf numFmtId="178" fontId="2" fillId="0" borderId="0" xfId="1" applyNumberFormat="1" applyFont="1" applyAlignment="1">
      <alignment horizontal="center" vertical="center" shrinkToFit="1"/>
    </xf>
    <xf numFmtId="178" fontId="2" fillId="0" borderId="27" xfId="1" applyNumberFormat="1" applyFont="1" applyBorder="1" applyAlignment="1">
      <alignment horizontal="center" vertical="center" shrinkToFit="1"/>
    </xf>
    <xf numFmtId="178" fontId="2" fillId="0" borderId="43" xfId="1" applyNumberFormat="1" applyFont="1" applyBorder="1" applyAlignment="1">
      <alignment horizontal="center" vertical="center" shrinkToFit="1"/>
    </xf>
    <xf numFmtId="178" fontId="2" fillId="0" borderId="33" xfId="1" applyNumberFormat="1" applyFont="1" applyBorder="1" applyAlignment="1">
      <alignment horizontal="center" vertical="center" shrinkToFit="1"/>
    </xf>
    <xf numFmtId="178" fontId="2" fillId="0" borderId="79" xfId="1" applyNumberFormat="1" applyFont="1" applyBorder="1" applyAlignment="1">
      <alignment horizontal="center" vertical="center" shrinkToFit="1"/>
    </xf>
    <xf numFmtId="0" fontId="2" fillId="0" borderId="63"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64" xfId="1" applyFont="1" applyBorder="1" applyAlignment="1">
      <alignment horizontal="center" vertical="center" shrinkToFit="1"/>
    </xf>
    <xf numFmtId="0" fontId="23" fillId="2" borderId="3" xfId="1" applyFont="1" applyFill="1" applyBorder="1" applyAlignment="1">
      <alignment horizontal="center" vertical="center" shrinkToFit="1"/>
    </xf>
    <xf numFmtId="0" fontId="23" fillId="2" borderId="2" xfId="1" applyFont="1" applyFill="1" applyBorder="1" applyAlignment="1">
      <alignment horizontal="center" vertical="center" shrinkToFit="1"/>
    </xf>
    <xf numFmtId="0" fontId="23" fillId="0" borderId="3" xfId="1" applyFont="1" applyBorder="1" applyAlignment="1">
      <alignment horizontal="center" vertical="center"/>
    </xf>
    <xf numFmtId="185" fontId="23" fillId="0" borderId="3" xfId="1" applyNumberFormat="1" applyFont="1" applyBorder="1" applyAlignment="1">
      <alignment horizontal="center" vertical="center"/>
    </xf>
    <xf numFmtId="185" fontId="23" fillId="0" borderId="4" xfId="1" applyNumberFormat="1" applyFont="1" applyBorder="1" applyAlignment="1">
      <alignment horizontal="center" vertical="center"/>
    </xf>
    <xf numFmtId="185" fontId="23" fillId="0" borderId="12" xfId="1" applyNumberFormat="1" applyFont="1" applyBorder="1" applyAlignment="1">
      <alignment horizontal="center" vertical="center" shrinkToFit="1"/>
    </xf>
    <xf numFmtId="185" fontId="23" fillId="0" borderId="13" xfId="1" applyNumberFormat="1" applyFont="1" applyBorder="1" applyAlignment="1">
      <alignment horizontal="center" vertical="center" shrinkToFit="1"/>
    </xf>
    <xf numFmtId="185" fontId="23" fillId="0" borderId="14" xfId="1" applyNumberFormat="1" applyFont="1" applyBorder="1" applyAlignment="1">
      <alignment horizontal="center" vertical="center" shrinkToFit="1"/>
    </xf>
    <xf numFmtId="0" fontId="2" fillId="0" borderId="54"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55" xfId="1" applyFont="1" applyBorder="1" applyAlignment="1">
      <alignment horizontal="center" vertical="center" shrinkToFit="1"/>
    </xf>
    <xf numFmtId="0" fontId="14" fillId="0" borderId="35" xfId="1" applyFont="1" applyBorder="1" applyAlignment="1">
      <alignment horizontal="center" vertical="center" textRotation="255" wrapText="1"/>
    </xf>
    <xf numFmtId="0" fontId="14" fillId="0" borderId="42" xfId="1" applyFont="1" applyBorder="1" applyAlignment="1">
      <alignment horizontal="center" vertical="center" textRotation="255"/>
    </xf>
    <xf numFmtId="0" fontId="23" fillId="2" borderId="61" xfId="1" applyFont="1" applyFill="1" applyBorder="1" applyAlignment="1">
      <alignment horizontal="center" vertical="center" shrinkToFit="1"/>
    </xf>
    <xf numFmtId="0" fontId="23" fillId="2" borderId="63" xfId="1" applyFont="1" applyFill="1" applyBorder="1" applyAlignment="1">
      <alignment horizontal="center" vertical="center" shrinkToFit="1"/>
    </xf>
    <xf numFmtId="0" fontId="23" fillId="0" borderId="61" xfId="1" applyFont="1" applyBorder="1" applyAlignment="1">
      <alignment horizontal="center" vertical="center"/>
    </xf>
    <xf numFmtId="185" fontId="23" fillId="0" borderId="63" xfId="1" applyNumberFormat="1" applyFont="1" applyBorder="1" applyAlignment="1">
      <alignment horizontal="center" vertical="center"/>
    </xf>
    <xf numFmtId="185" fontId="23" fillId="0" borderId="61" xfId="1" applyNumberFormat="1" applyFont="1" applyBorder="1" applyAlignment="1">
      <alignment horizontal="center" vertical="center"/>
    </xf>
    <xf numFmtId="185" fontId="23" fillId="0" borderId="62" xfId="1" applyNumberFormat="1" applyFont="1" applyBorder="1" applyAlignment="1">
      <alignment horizontal="center" vertical="center"/>
    </xf>
    <xf numFmtId="185" fontId="23" fillId="0" borderId="65" xfId="1" applyNumberFormat="1" applyFont="1" applyBorder="1" applyAlignment="1">
      <alignment horizontal="center" vertical="center" shrinkToFit="1"/>
    </xf>
    <xf numFmtId="185" fontId="23" fillId="0" borderId="66" xfId="1" applyNumberFormat="1" applyFont="1" applyBorder="1" applyAlignment="1">
      <alignment horizontal="center" vertical="center" shrinkToFit="1"/>
    </xf>
    <xf numFmtId="185" fontId="23" fillId="0" borderId="67" xfId="1" applyNumberFormat="1" applyFont="1" applyBorder="1" applyAlignment="1">
      <alignment horizontal="center" vertical="center" shrinkToFit="1"/>
    </xf>
    <xf numFmtId="0" fontId="18" fillId="0" borderId="50" xfId="1" applyFont="1" applyBorder="1" applyAlignment="1">
      <alignment horizontal="center" vertical="center" textRotation="255"/>
    </xf>
    <xf numFmtId="0" fontId="18" fillId="0" borderId="32" xfId="1" applyFont="1" applyBorder="1" applyAlignment="1">
      <alignment horizontal="center" vertical="center" textRotation="255"/>
    </xf>
    <xf numFmtId="0" fontId="23" fillId="2" borderId="52" xfId="1" applyFont="1" applyFill="1" applyBorder="1" applyAlignment="1">
      <alignment horizontal="center" vertical="center" shrinkToFit="1"/>
    </xf>
    <xf numFmtId="0" fontId="23" fillId="2" borderId="53" xfId="1" applyFont="1" applyFill="1" applyBorder="1" applyAlignment="1">
      <alignment horizontal="center" vertical="center" shrinkToFit="1"/>
    </xf>
    <xf numFmtId="0" fontId="23" fillId="2" borderId="54" xfId="1" applyFont="1" applyFill="1" applyBorder="1" applyAlignment="1">
      <alignment horizontal="center" vertical="center" shrinkToFit="1"/>
    </xf>
    <xf numFmtId="0" fontId="23" fillId="2" borderId="54" xfId="1" applyFont="1" applyFill="1" applyBorder="1" applyAlignment="1">
      <alignment horizontal="center" vertical="center"/>
    </xf>
    <xf numFmtId="185" fontId="23" fillId="0" borderId="54" xfId="1" applyNumberFormat="1" applyFont="1" applyBorder="1" applyAlignment="1">
      <alignment horizontal="center" vertical="center"/>
    </xf>
    <xf numFmtId="185" fontId="23" fillId="0" borderId="52" xfId="1" applyNumberFormat="1" applyFont="1" applyBorder="1" applyAlignment="1">
      <alignment horizontal="center" vertical="center"/>
    </xf>
    <xf numFmtId="185" fontId="23" fillId="0" borderId="53" xfId="1" applyNumberFormat="1" applyFont="1" applyBorder="1" applyAlignment="1">
      <alignment horizontal="center" vertical="center"/>
    </xf>
    <xf numFmtId="186" fontId="2" fillId="0" borderId="59" xfId="1" applyNumberFormat="1" applyFont="1" applyBorder="1" applyAlignment="1">
      <alignment horizontal="center" vertical="center"/>
    </xf>
    <xf numFmtId="186" fontId="2" fillId="0" borderId="60" xfId="1" applyNumberFormat="1" applyFont="1" applyBorder="1" applyAlignment="1">
      <alignment horizontal="center" vertical="center"/>
    </xf>
    <xf numFmtId="0" fontId="23" fillId="2" borderId="9" xfId="1" applyFont="1" applyFill="1" applyBorder="1" applyAlignment="1">
      <alignment horizontal="center" vertical="center" shrinkToFit="1"/>
    </xf>
    <xf numFmtId="0" fontId="23" fillId="2" borderId="10" xfId="1" applyFont="1" applyFill="1" applyBorder="1" applyAlignment="1">
      <alignment horizontal="center" vertical="center" shrinkToFit="1"/>
    </xf>
    <xf numFmtId="0" fontId="23" fillId="2" borderId="8" xfId="1" applyFont="1" applyFill="1" applyBorder="1" applyAlignment="1">
      <alignment horizontal="center" vertical="center" shrinkToFit="1"/>
    </xf>
    <xf numFmtId="0" fontId="23" fillId="0" borderId="9" xfId="1" applyFont="1" applyBorder="1" applyAlignment="1">
      <alignment horizontal="center" vertical="center"/>
    </xf>
    <xf numFmtId="185" fontId="23" fillId="0" borderId="9" xfId="1" applyNumberFormat="1" applyFont="1" applyBorder="1" applyAlignment="1">
      <alignment horizontal="center" vertical="center"/>
    </xf>
    <xf numFmtId="185" fontId="23" fillId="0" borderId="10" xfId="1" applyNumberFormat="1" applyFont="1" applyBorder="1" applyAlignment="1">
      <alignment horizontal="center" vertical="center"/>
    </xf>
    <xf numFmtId="185" fontId="23" fillId="0" borderId="71" xfId="1" applyNumberFormat="1" applyFont="1" applyBorder="1" applyAlignment="1">
      <alignment horizontal="center" vertical="center" shrinkToFit="1"/>
    </xf>
    <xf numFmtId="185" fontId="23" fillId="0" borderId="72" xfId="1" applyNumberFormat="1" applyFont="1" applyBorder="1" applyAlignment="1">
      <alignment horizontal="center" vertical="center" shrinkToFit="1"/>
    </xf>
    <xf numFmtId="185" fontId="23" fillId="0" borderId="73" xfId="1" applyNumberFormat="1" applyFont="1" applyBorder="1" applyAlignment="1">
      <alignment horizontal="center" vertical="center" shrinkToFit="1"/>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2" fillId="0" borderId="2" xfId="2" applyFont="1" applyBorder="1" applyAlignment="1">
      <alignment horizontal="center" vertical="center" shrinkToFit="1"/>
    </xf>
    <xf numFmtId="0" fontId="22" fillId="0" borderId="3" xfId="2" applyFont="1" applyBorder="1" applyAlignment="1">
      <alignment horizontal="center" vertical="center" shrinkToFit="1"/>
    </xf>
    <xf numFmtId="0" fontId="22" fillId="0" borderId="4" xfId="2" applyFont="1" applyBorder="1" applyAlignment="1">
      <alignment horizontal="center" vertical="center" shrinkToFit="1"/>
    </xf>
    <xf numFmtId="0" fontId="2" fillId="0" borderId="43"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56" xfId="1" applyFont="1" applyBorder="1" applyAlignment="1">
      <alignment horizontal="center" vertical="center"/>
    </xf>
    <xf numFmtId="0" fontId="2" fillId="0" borderId="58" xfId="1" applyFont="1" applyBorder="1" applyAlignment="1">
      <alignment horizontal="center" vertical="center"/>
    </xf>
    <xf numFmtId="179" fontId="18" fillId="0" borderId="11" xfId="1" applyNumberFormat="1" applyFont="1" applyBorder="1" applyAlignment="1">
      <alignment horizontal="center" vertical="center" wrapText="1"/>
    </xf>
    <xf numFmtId="179" fontId="18" fillId="0" borderId="11" xfId="1" applyNumberFormat="1" applyFont="1" applyBorder="1" applyAlignment="1">
      <alignment horizontal="center" vertical="center"/>
    </xf>
    <xf numFmtId="182" fontId="18" fillId="0" borderId="11" xfId="1" applyNumberFormat="1" applyFont="1" applyBorder="1" applyAlignment="1">
      <alignment horizontal="center" vertical="center"/>
    </xf>
    <xf numFmtId="184" fontId="18" fillId="0" borderId="11" xfId="1" applyNumberFormat="1" applyFont="1" applyBorder="1" applyAlignment="1">
      <alignment horizontal="center" vertical="center"/>
    </xf>
    <xf numFmtId="179" fontId="18" fillId="0" borderId="28" xfId="1" applyNumberFormat="1" applyFont="1" applyBorder="1" applyAlignment="1">
      <alignment horizontal="center" vertical="center"/>
    </xf>
    <xf numFmtId="183" fontId="18" fillId="0" borderId="28" xfId="1" applyNumberFormat="1" applyFont="1" applyBorder="1" applyAlignment="1">
      <alignment horizontal="center" vertical="center"/>
    </xf>
    <xf numFmtId="180" fontId="18" fillId="0" borderId="29" xfId="1" applyNumberFormat="1" applyFont="1" applyBorder="1" applyAlignment="1">
      <alignment horizontal="center" vertical="center"/>
    </xf>
    <xf numFmtId="180" fontId="18" fillId="0" borderId="30" xfId="1" applyNumberFormat="1" applyFont="1" applyBorder="1" applyAlignment="1">
      <alignment horizontal="center" vertical="center"/>
    </xf>
    <xf numFmtId="180" fontId="18" fillId="0" borderId="31" xfId="1" applyNumberFormat="1" applyFont="1" applyBorder="1" applyAlignment="1">
      <alignment horizontal="center" vertical="center"/>
    </xf>
    <xf numFmtId="182" fontId="18" fillId="0" borderId="28" xfId="1" applyNumberFormat="1" applyFont="1" applyBorder="1" applyAlignment="1">
      <alignment horizontal="center" vertical="center"/>
    </xf>
    <xf numFmtId="179" fontId="18" fillId="0" borderId="2" xfId="1" applyNumberFormat="1" applyFont="1" applyBorder="1" applyAlignment="1">
      <alignment horizontal="center" vertical="center"/>
    </xf>
    <xf numFmtId="179" fontId="18" fillId="0" borderId="3" xfId="1" applyNumberFormat="1" applyFont="1" applyBorder="1" applyAlignment="1">
      <alignment horizontal="center" vertical="center"/>
    </xf>
    <xf numFmtId="179" fontId="18" fillId="0" borderId="4" xfId="1" applyNumberFormat="1" applyFont="1" applyBorder="1" applyAlignment="1">
      <alignment horizontal="center" vertical="center"/>
    </xf>
    <xf numFmtId="182" fontId="18" fillId="0" borderId="1" xfId="1" applyNumberFormat="1" applyFont="1" applyBorder="1" applyAlignment="1">
      <alignment horizontal="center" vertical="center"/>
    </xf>
    <xf numFmtId="182" fontId="18" fillId="0" borderId="2" xfId="1" applyNumberFormat="1" applyFont="1" applyBorder="1" applyAlignment="1">
      <alignment horizontal="center" vertical="center"/>
    </xf>
    <xf numFmtId="182" fontId="18" fillId="0" borderId="3" xfId="1" applyNumberFormat="1" applyFont="1" applyBorder="1" applyAlignment="1">
      <alignment horizontal="center" vertical="center"/>
    </xf>
    <xf numFmtId="182" fontId="18" fillId="0" borderId="4" xfId="1" applyNumberFormat="1" applyFont="1" applyBorder="1" applyAlignment="1">
      <alignment horizontal="center" vertical="center"/>
    </xf>
    <xf numFmtId="179" fontId="18" fillId="0" borderId="1" xfId="1" applyNumberFormat="1" applyFont="1"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27" xfId="5" applyFont="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6" borderId="9" xfId="1" applyFont="1" applyFill="1" applyBorder="1" applyAlignment="1">
      <alignment horizontal="center" vertical="center" shrinkToFit="1"/>
    </xf>
    <xf numFmtId="0" fontId="2" fillId="7" borderId="9"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176" fontId="10" fillId="5" borderId="2" xfId="1" applyNumberFormat="1" applyFont="1" applyFill="1" applyBorder="1" applyAlignment="1">
      <alignment horizontal="center" vertical="center"/>
    </xf>
    <xf numFmtId="176" fontId="10" fillId="5" borderId="3" xfId="1" applyNumberFormat="1" applyFont="1" applyFill="1" applyBorder="1" applyAlignment="1">
      <alignment horizontal="center" vertical="center"/>
    </xf>
    <xf numFmtId="176" fontId="10" fillId="5" borderId="4" xfId="1" applyNumberFormat="1" applyFont="1" applyFill="1" applyBorder="1" applyAlignment="1">
      <alignment horizontal="center" vertical="center"/>
    </xf>
    <xf numFmtId="0" fontId="10" fillId="5" borderId="1" xfId="1" applyFont="1" applyFill="1" applyBorder="1" applyAlignment="1">
      <alignment horizontal="center" vertical="center"/>
    </xf>
    <xf numFmtId="0" fontId="2" fillId="0" borderId="4" xfId="1" applyFont="1" applyBorder="1" applyAlignment="1">
      <alignment horizontal="center" vertical="center" shrinkToFit="1"/>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8" fontId="2" fillId="0" borderId="4" xfId="1" applyNumberFormat="1" applyFont="1" applyBorder="1" applyAlignment="1">
      <alignment horizontal="center" vertical="center"/>
    </xf>
    <xf numFmtId="178" fontId="2" fillId="0" borderId="1" xfId="1" applyNumberFormat="1" applyFont="1" applyBorder="1" applyAlignment="1">
      <alignment horizontal="center" vertical="center"/>
    </xf>
    <xf numFmtId="1" fontId="10" fillId="5" borderId="1" xfId="1" applyNumberFormat="1" applyFont="1" applyFill="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176" fontId="2" fillId="0" borderId="0" xfId="1" applyNumberFormat="1" applyFont="1" applyAlignment="1">
      <alignment horizontal="center" vertical="center"/>
    </xf>
    <xf numFmtId="178" fontId="2" fillId="0" borderId="0" xfId="1" applyNumberFormat="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10" fillId="0" borderId="0" xfId="1" applyNumberFormat="1" applyFont="1" applyAlignment="1">
      <alignment horizontal="center" vertical="center"/>
    </xf>
    <xf numFmtId="1" fontId="2" fillId="0" borderId="0" xfId="1" applyNumberFormat="1" applyFont="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2" borderId="3" xfId="1" applyFont="1" applyFill="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0" fillId="0" borderId="0" xfId="1" applyFont="1" applyAlignment="1">
      <alignment horizontal="center" vertical="center"/>
    </xf>
    <xf numFmtId="1" fontId="10" fillId="0" borderId="0" xfId="1" applyNumberFormat="1" applyFont="1" applyAlignment="1">
      <alignment horizontal="center" vertical="center"/>
    </xf>
    <xf numFmtId="176" fontId="2" fillId="0" borderId="0" xfId="1" applyNumberFormat="1" applyFont="1" applyAlignment="1">
      <alignment horizontal="right" vertical="center" shrinkToFit="1"/>
    </xf>
    <xf numFmtId="176" fontId="2" fillId="0" borderId="2" xfId="1" applyNumberFormat="1" applyFont="1" applyBorder="1" applyAlignment="1">
      <alignment horizontal="right" vertical="center" shrinkToFit="1"/>
    </xf>
    <xf numFmtId="176" fontId="2" fillId="0" borderId="3" xfId="1" applyNumberFormat="1" applyFont="1" applyBorder="1" applyAlignment="1">
      <alignment horizontal="right" vertical="center" shrinkToFit="1"/>
    </xf>
    <xf numFmtId="176" fontId="2" fillId="0" borderId="4" xfId="1" applyNumberFormat="1" applyFont="1" applyBorder="1" applyAlignment="1">
      <alignment horizontal="right" vertical="center" shrinkToFit="1"/>
    </xf>
    <xf numFmtId="0" fontId="13" fillId="0" borderId="0" xfId="1" applyFont="1" applyAlignment="1">
      <alignment horizontal="center" vertical="center" wrapText="1"/>
    </xf>
    <xf numFmtId="176" fontId="2" fillId="2" borderId="2" xfId="1" applyNumberFormat="1" applyFont="1" applyFill="1" applyBorder="1" applyAlignment="1">
      <alignment horizontal="right" vertical="center" shrinkToFit="1"/>
    </xf>
    <xf numFmtId="176" fontId="2" fillId="2" borderId="3" xfId="1" applyNumberFormat="1" applyFont="1" applyFill="1" applyBorder="1" applyAlignment="1">
      <alignment horizontal="right" vertical="center" shrinkToFit="1"/>
    </xf>
    <xf numFmtId="176" fontId="2" fillId="2" borderId="4" xfId="1" applyNumberFormat="1" applyFont="1" applyFill="1" applyBorder="1" applyAlignment="1">
      <alignment horizontal="right" vertical="center" shrinkToFit="1"/>
    </xf>
    <xf numFmtId="0" fontId="2" fillId="0" borderId="0" xfId="1" applyFont="1" applyAlignment="1">
      <alignment horizontal="left" vertical="center"/>
    </xf>
    <xf numFmtId="0" fontId="14" fillId="0" borderId="0" xfId="1" applyFont="1" applyAlignment="1">
      <alignment horizontal="center" vertical="center" wrapText="1"/>
    </xf>
    <xf numFmtId="176" fontId="2" fillId="4" borderId="0" xfId="1" applyNumberFormat="1" applyFont="1" applyFill="1" applyAlignment="1">
      <alignment horizontal="right" vertical="center" shrinkToFit="1"/>
    </xf>
    <xf numFmtId="177" fontId="2" fillId="0" borderId="12" xfId="1" applyNumberFormat="1" applyFont="1" applyBorder="1" applyAlignment="1">
      <alignment horizontal="right" vertical="center" shrinkToFit="1"/>
    </xf>
    <xf numFmtId="177" fontId="2" fillId="0" borderId="13" xfId="1" applyNumberFormat="1" applyFont="1" applyBorder="1" applyAlignment="1">
      <alignment horizontal="right" vertical="center" shrinkToFit="1"/>
    </xf>
    <xf numFmtId="177" fontId="2" fillId="0" borderId="14" xfId="1" applyNumberFormat="1" applyFont="1" applyBorder="1" applyAlignment="1">
      <alignment horizontal="right" vertical="center" shrinkToFit="1"/>
    </xf>
    <xf numFmtId="0" fontId="2" fillId="2" borderId="1" xfId="1" applyFont="1" applyFill="1" applyBorder="1" applyAlignment="1">
      <alignment horizontal="center" vertical="center"/>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177" fontId="2" fillId="0" borderId="0" xfId="1" applyNumberFormat="1" applyFont="1" applyAlignment="1">
      <alignment horizontal="right" vertical="center" shrinkToFit="1"/>
    </xf>
    <xf numFmtId="0" fontId="10" fillId="3" borderId="6" xfId="1" applyFont="1" applyFill="1" applyBorder="1" applyAlignment="1">
      <alignment horizontal="left" vertical="center" shrinkToFit="1"/>
    </xf>
    <xf numFmtId="0" fontId="7" fillId="0" borderId="1" xfId="2" applyFont="1" applyBorder="1" applyAlignment="1">
      <alignment horizontal="center" vertical="center"/>
    </xf>
    <xf numFmtId="0" fontId="7" fillId="2" borderId="2" xfId="2" applyFont="1" applyFill="1" applyBorder="1" applyAlignment="1" applyProtection="1">
      <alignment horizontal="center" vertical="center" shrinkToFit="1"/>
      <protection locked="0"/>
    </xf>
    <xf numFmtId="0" fontId="7" fillId="2" borderId="3" xfId="2" applyFont="1" applyFill="1" applyBorder="1" applyAlignment="1" applyProtection="1">
      <alignment horizontal="center" vertical="center" shrinkToFit="1"/>
      <protection locked="0"/>
    </xf>
    <xf numFmtId="0" fontId="7" fillId="2" borderId="4" xfId="2" applyFont="1" applyFill="1" applyBorder="1" applyAlignment="1" applyProtection="1">
      <alignment horizontal="center" vertical="center" shrinkToFit="1"/>
      <protection locked="0"/>
    </xf>
    <xf numFmtId="0" fontId="7" fillId="2" borderId="1" xfId="2" applyFont="1" applyFill="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9" fillId="0" borderId="1" xfId="2" applyFont="1" applyBorder="1" applyAlignment="1">
      <alignment horizontal="center" vertical="center"/>
    </xf>
    <xf numFmtId="0" fontId="9" fillId="2" borderId="1" xfId="2" applyFont="1" applyFill="1" applyBorder="1" applyAlignment="1" applyProtection="1">
      <alignment horizontal="center" vertical="center" shrinkToFit="1"/>
      <protection locked="0"/>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1" xfId="2" applyFont="1" applyFill="1" applyBorder="1" applyAlignment="1" applyProtection="1">
      <alignment horizontal="center" vertical="center"/>
      <protection locked="0"/>
    </xf>
    <xf numFmtId="0" fontId="9" fillId="2" borderId="2" xfId="2" applyFont="1" applyFill="1" applyBorder="1" applyAlignment="1" applyProtection="1">
      <alignment horizontal="center" vertical="center" shrinkToFit="1"/>
      <protection locked="0"/>
    </xf>
    <xf numFmtId="0" fontId="9" fillId="2" borderId="3" xfId="2" applyFont="1" applyFill="1" applyBorder="1" applyAlignment="1" applyProtection="1">
      <alignment horizontal="center" vertical="center" shrinkToFit="1"/>
      <protection locked="0"/>
    </xf>
    <xf numFmtId="0" fontId="9" fillId="2" borderId="4" xfId="2" applyFont="1" applyFill="1" applyBorder="1" applyAlignment="1" applyProtection="1">
      <alignment horizontal="center" vertical="center" shrinkToFit="1"/>
      <protection locked="0"/>
    </xf>
    <xf numFmtId="0" fontId="9" fillId="4" borderId="0" xfId="2" applyFont="1" applyFill="1" applyAlignment="1" applyProtection="1">
      <alignment horizontal="center" vertical="center" shrinkToFit="1"/>
      <protection locked="0"/>
    </xf>
    <xf numFmtId="0" fontId="5" fillId="0" borderId="89" xfId="2" applyFont="1" applyBorder="1" applyAlignment="1">
      <alignment horizontal="center" vertical="center"/>
    </xf>
    <xf numFmtId="0" fontId="5" fillId="0" borderId="52" xfId="2" applyFont="1" applyBorder="1" applyAlignment="1">
      <alignment horizontal="center" vertical="center"/>
    </xf>
    <xf numFmtId="0" fontId="5" fillId="0" borderId="55" xfId="2" applyFont="1" applyBorder="1" applyAlignment="1">
      <alignment horizontal="center" vertical="center"/>
    </xf>
    <xf numFmtId="0" fontId="9" fillId="0" borderId="89" xfId="2" applyFont="1" applyBorder="1" applyAlignment="1">
      <alignment horizontal="center" vertical="center" shrinkToFit="1"/>
    </xf>
    <xf numFmtId="0" fontId="9" fillId="0" borderId="52" xfId="2" applyFont="1" applyBorder="1" applyAlignment="1">
      <alignment horizontal="center" vertical="center" shrinkToFit="1"/>
    </xf>
    <xf numFmtId="0" fontId="9" fillId="0" borderId="55" xfId="2" applyFont="1" applyBorder="1" applyAlignment="1">
      <alignment horizontal="center" vertical="center" shrinkToFit="1"/>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0" borderId="41" xfId="2" applyFont="1" applyBorder="1" applyAlignment="1">
      <alignment horizontal="center" vertical="center"/>
    </xf>
    <xf numFmtId="0" fontId="9" fillId="0" borderId="16" xfId="2" applyFont="1" applyBorder="1" applyAlignment="1">
      <alignment horizontal="center" vertical="center"/>
    </xf>
    <xf numFmtId="0" fontId="9" fillId="0" borderId="86" xfId="2" applyFont="1" applyBorder="1" applyAlignment="1">
      <alignment horizontal="center" vertical="center"/>
    </xf>
    <xf numFmtId="0" fontId="33" fillId="0" borderId="24" xfId="2" applyFont="1" applyBorder="1" applyAlignment="1">
      <alignment horizontal="center" vertical="center" shrinkToFit="1"/>
    </xf>
    <xf numFmtId="0" fontId="33" fillId="0" borderId="0" xfId="2" applyFont="1" applyAlignment="1">
      <alignment horizontal="center" vertical="center" shrinkToFit="1"/>
    </xf>
    <xf numFmtId="0" fontId="33" fillId="0" borderId="27" xfId="2" applyFont="1" applyBorder="1" applyAlignment="1">
      <alignment horizontal="center" vertical="center" shrinkToFit="1"/>
    </xf>
    <xf numFmtId="0" fontId="33" fillId="0" borderId="26" xfId="2" applyFont="1" applyBorder="1" applyAlignment="1">
      <alignment horizontal="center" vertical="center" shrinkToFit="1"/>
    </xf>
    <xf numFmtId="0" fontId="33" fillId="0" borderId="25" xfId="2" applyFont="1" applyBorder="1" applyAlignment="1">
      <alignment horizontal="center" vertical="center" shrinkToFit="1"/>
    </xf>
    <xf numFmtId="0" fontId="33" fillId="0" borderId="16" xfId="2" applyFont="1" applyBorder="1" applyAlignment="1">
      <alignment horizontal="center" vertical="center" shrinkToFit="1"/>
    </xf>
    <xf numFmtId="0" fontId="33" fillId="0" borderId="86" xfId="2" applyFont="1" applyBorder="1" applyAlignment="1">
      <alignment horizontal="center" vertical="center" shrinkToFit="1"/>
    </xf>
    <xf numFmtId="0" fontId="34" fillId="0" borderId="2" xfId="2" applyFont="1" applyBorder="1" applyAlignment="1">
      <alignment horizontal="center" vertical="center" wrapText="1" shrinkToFit="1"/>
    </xf>
    <xf numFmtId="0" fontId="34" fillId="0" borderId="3" xfId="2" applyFont="1" applyBorder="1" applyAlignment="1">
      <alignment horizontal="center" vertical="center" shrinkToFit="1"/>
    </xf>
    <xf numFmtId="0" fontId="34" fillId="0" borderId="4" xfId="2" applyFont="1" applyBorder="1" applyAlignment="1">
      <alignment horizontal="center" vertical="center" shrinkToFit="1"/>
    </xf>
    <xf numFmtId="0" fontId="33" fillId="0" borderId="41" xfId="2" applyFont="1" applyBorder="1" applyAlignment="1">
      <alignment horizontal="center" vertical="center" shrinkToFit="1"/>
    </xf>
    <xf numFmtId="0" fontId="33" fillId="0" borderId="17" xfId="2" applyFont="1" applyBorder="1" applyAlignment="1">
      <alignment horizontal="center" vertical="center" shrinkToFit="1"/>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69" xfId="2" applyFont="1" applyBorder="1" applyAlignment="1">
      <alignment horizontal="center" vertical="center"/>
    </xf>
    <xf numFmtId="0" fontId="9" fillId="0" borderId="40" xfId="2" applyFont="1" applyBorder="1" applyAlignment="1">
      <alignment horizontal="center" vertical="center"/>
    </xf>
    <xf numFmtId="0" fontId="9" fillId="0" borderId="70" xfId="2" applyFont="1" applyBorder="1" applyAlignment="1">
      <alignment horizontal="center" vertical="center"/>
    </xf>
    <xf numFmtId="0" fontId="9" fillId="0" borderId="37" xfId="2" applyFont="1" applyBorder="1" applyAlignment="1">
      <alignment horizontal="center" vertical="center" shrinkToFit="1"/>
    </xf>
    <xf numFmtId="0" fontId="9" fillId="0" borderId="22" xfId="2" applyFont="1" applyBorder="1" applyAlignment="1">
      <alignment horizontal="center" vertical="center" shrinkToFit="1"/>
    </xf>
    <xf numFmtId="0" fontId="9" fillId="0" borderId="23"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86" xfId="2" applyFont="1" applyBorder="1" applyAlignment="1">
      <alignment horizontal="center" vertical="center" shrinkToFit="1"/>
    </xf>
    <xf numFmtId="187" fontId="31" fillId="2" borderId="16" xfId="2" applyNumberFormat="1" applyFont="1" applyFill="1" applyBorder="1" applyAlignment="1" applyProtection="1">
      <alignment horizontal="right" vertical="center" shrinkToFit="1"/>
      <protection locked="0"/>
    </xf>
    <xf numFmtId="187" fontId="31" fillId="2" borderId="12" xfId="2" applyNumberFormat="1" applyFont="1" applyFill="1" applyBorder="1" applyAlignment="1" applyProtection="1">
      <alignment horizontal="right" vertical="center" shrinkToFit="1"/>
      <protection locked="0"/>
    </xf>
    <xf numFmtId="187" fontId="31" fillId="2" borderId="13" xfId="2" applyNumberFormat="1" applyFont="1" applyFill="1" applyBorder="1" applyAlignment="1" applyProtection="1">
      <alignment horizontal="right" vertical="center" shrinkToFit="1"/>
      <protection locked="0"/>
    </xf>
    <xf numFmtId="187" fontId="31" fillId="2" borderId="14" xfId="2" applyNumberFormat="1" applyFont="1" applyFill="1" applyBorder="1" applyAlignment="1" applyProtection="1">
      <alignment horizontal="right" vertical="center" shrinkToFit="1"/>
      <protection locked="0"/>
    </xf>
    <xf numFmtId="187" fontId="31" fillId="2" borderId="2" xfId="2" applyNumberFormat="1" applyFont="1" applyFill="1" applyBorder="1" applyAlignment="1" applyProtection="1">
      <alignment horizontal="right" vertical="center" shrinkToFit="1"/>
      <protection locked="0"/>
    </xf>
    <xf numFmtId="187" fontId="31" fillId="2" borderId="3" xfId="2" applyNumberFormat="1" applyFont="1" applyFill="1" applyBorder="1" applyAlignment="1" applyProtection="1">
      <alignment horizontal="right" vertical="center" shrinkToFit="1"/>
      <protection locked="0"/>
    </xf>
    <xf numFmtId="187" fontId="31" fillId="2" borderId="68" xfId="2" applyNumberFormat="1" applyFont="1" applyFill="1" applyBorder="1" applyAlignment="1" applyProtection="1">
      <alignment horizontal="right" vertical="center" shrinkToFit="1"/>
      <protection locked="0"/>
    </xf>
    <xf numFmtId="187" fontId="31" fillId="2" borderId="97" xfId="2" applyNumberFormat="1" applyFont="1" applyFill="1" applyBorder="1" applyAlignment="1" applyProtection="1">
      <alignment horizontal="right" vertical="center" shrinkToFit="1"/>
      <protection locked="0"/>
    </xf>
    <xf numFmtId="187" fontId="31" fillId="0" borderId="3" xfId="2" applyNumberFormat="1" applyFont="1" applyBorder="1" applyAlignment="1">
      <alignment horizontal="right" vertical="center" shrinkToFit="1"/>
    </xf>
    <xf numFmtId="0" fontId="9" fillId="0" borderId="68" xfId="2" applyFont="1" applyBorder="1" applyAlignment="1">
      <alignment horizontal="center" vertical="center"/>
    </xf>
    <xf numFmtId="187" fontId="31" fillId="2" borderId="15" xfId="2" applyNumberFormat="1" applyFont="1" applyFill="1" applyBorder="1" applyAlignment="1" applyProtection="1">
      <alignment horizontal="right" vertical="center"/>
      <protection locked="0"/>
    </xf>
    <xf numFmtId="187" fontId="31" fillId="2" borderId="16" xfId="2" applyNumberFormat="1" applyFont="1" applyFill="1" applyBorder="1" applyAlignment="1" applyProtection="1">
      <alignment horizontal="right" vertical="center"/>
      <protection locked="0"/>
    </xf>
    <xf numFmtId="187" fontId="31" fillId="0" borderId="97" xfId="2" applyNumberFormat="1" applyFont="1" applyBorder="1" applyAlignment="1">
      <alignment horizontal="right" vertical="center" shrinkToFit="1"/>
    </xf>
    <xf numFmtId="187" fontId="31" fillId="0" borderId="15" xfId="2" applyNumberFormat="1" applyFont="1" applyBorder="1" applyAlignment="1">
      <alignment horizontal="right" vertical="center" shrinkToFit="1"/>
    </xf>
    <xf numFmtId="187" fontId="31" fillId="0" borderId="16" xfId="2" applyNumberFormat="1" applyFont="1" applyBorder="1" applyAlignment="1">
      <alignment horizontal="right" vertical="center" shrinkToFit="1"/>
    </xf>
    <xf numFmtId="187" fontId="31" fillId="0" borderId="86" xfId="2" applyNumberFormat="1" applyFont="1" applyBorder="1" applyAlignment="1">
      <alignment horizontal="right" vertical="center" shrinkToFit="1"/>
    </xf>
    <xf numFmtId="0" fontId="33" fillId="0" borderId="50" xfId="2" applyFont="1" applyBorder="1" applyAlignment="1">
      <alignment horizontal="center" vertical="center" wrapText="1" shrinkToFit="1"/>
    </xf>
    <xf numFmtId="0" fontId="33" fillId="0" borderId="9" xfId="2" applyFont="1" applyBorder="1" applyAlignment="1">
      <alignment horizontal="center" vertical="center" shrinkToFit="1"/>
    </xf>
    <xf numFmtId="0" fontId="33" fillId="0" borderId="10" xfId="2" applyFont="1" applyBorder="1" applyAlignment="1">
      <alignment horizontal="center" vertical="center" shrinkToFit="1"/>
    </xf>
    <xf numFmtId="0" fontId="9" fillId="0" borderId="101" xfId="2" applyFont="1" applyBorder="1" applyAlignment="1">
      <alignment horizontal="center" vertical="center"/>
    </xf>
    <xf numFmtId="0" fontId="9" fillId="0" borderId="102" xfId="2" applyFont="1" applyBorder="1" applyAlignment="1">
      <alignment horizontal="center" vertical="center"/>
    </xf>
    <xf numFmtId="0" fontId="9" fillId="0" borderId="103" xfId="2" applyFont="1" applyBorder="1" applyAlignment="1">
      <alignment horizontal="center" vertical="center"/>
    </xf>
    <xf numFmtId="188" fontId="31" fillId="0" borderId="0" xfId="2" applyNumberFormat="1" applyFont="1" applyAlignment="1">
      <alignment horizontal="right" vertical="center" shrinkToFit="1"/>
    </xf>
    <xf numFmtId="188" fontId="31" fillId="0" borderId="104" xfId="2" applyNumberFormat="1" applyFont="1" applyBorder="1" applyAlignment="1">
      <alignment horizontal="right" vertical="center" shrinkToFit="1"/>
    </xf>
    <xf numFmtId="188" fontId="31" fillId="0" borderId="105" xfId="2" applyNumberFormat="1" applyFont="1" applyBorder="1" applyAlignment="1">
      <alignment horizontal="right" vertical="center" shrinkToFit="1"/>
    </xf>
    <xf numFmtId="188" fontId="31" fillId="0" borderId="106" xfId="2" applyNumberFormat="1" applyFont="1" applyBorder="1" applyAlignment="1">
      <alignment horizontal="right" vertical="center" shrinkToFit="1"/>
    </xf>
    <xf numFmtId="188" fontId="31" fillId="0" borderId="26" xfId="2" applyNumberFormat="1" applyFont="1" applyBorder="1" applyAlignment="1">
      <alignment horizontal="right" vertical="center" shrinkToFit="1"/>
    </xf>
    <xf numFmtId="188" fontId="31" fillId="0" borderId="25" xfId="2" applyNumberFormat="1" applyFont="1" applyBorder="1" applyAlignment="1">
      <alignment horizontal="right" vertical="center" shrinkToFit="1"/>
    </xf>
    <xf numFmtId="187" fontId="31" fillId="0" borderId="98" xfId="2" applyNumberFormat="1" applyFont="1" applyBorder="1" applyAlignment="1">
      <alignment horizontal="right" vertical="center" shrinkToFit="1"/>
    </xf>
    <xf numFmtId="187" fontId="31" fillId="0" borderId="99" xfId="2" applyNumberFormat="1" applyFont="1" applyBorder="1" applyAlignment="1">
      <alignment horizontal="right" vertical="center" shrinkToFit="1"/>
    </xf>
    <xf numFmtId="187" fontId="31" fillId="0" borderId="100" xfId="2" applyNumberFormat="1" applyFont="1" applyBorder="1" applyAlignment="1">
      <alignment horizontal="right" vertical="center" shrinkToFit="1"/>
    </xf>
    <xf numFmtId="187" fontId="31" fillId="0" borderId="15" xfId="2" applyNumberFormat="1" applyFont="1" applyBorder="1" applyAlignment="1">
      <alignment horizontal="right" vertical="center"/>
    </xf>
    <xf numFmtId="187" fontId="31" fillId="0" borderId="16" xfId="2" applyNumberFormat="1" applyFont="1" applyBorder="1" applyAlignment="1">
      <alignment horizontal="right" vertical="center"/>
    </xf>
    <xf numFmtId="188" fontId="31" fillId="0" borderId="57" xfId="2" applyNumberFormat="1" applyFont="1" applyBorder="1" applyAlignment="1">
      <alignment horizontal="center" vertical="center" shrinkToFit="1"/>
    </xf>
    <xf numFmtId="188" fontId="31" fillId="0" borderId="58" xfId="2" applyNumberFormat="1" applyFont="1" applyBorder="1" applyAlignment="1">
      <alignment horizontal="center" vertical="center" shrinkToFit="1"/>
    </xf>
    <xf numFmtId="188" fontId="31" fillId="0" borderId="24" xfId="2" applyNumberFormat="1" applyFont="1" applyBorder="1" applyAlignment="1">
      <alignment horizontal="right" vertical="center" shrinkToFit="1"/>
    </xf>
    <xf numFmtId="188" fontId="31" fillId="0" borderId="81" xfId="2" applyNumberFormat="1" applyFont="1" applyBorder="1" applyAlignment="1">
      <alignment horizontal="right" vertical="center" shrinkToFit="1"/>
    </xf>
    <xf numFmtId="0" fontId="9" fillId="0" borderId="81" xfId="2" applyFont="1" applyBorder="1" applyAlignment="1">
      <alignment horizontal="center" vertical="center"/>
    </xf>
    <xf numFmtId="0" fontId="9" fillId="0" borderId="82" xfId="2" applyFont="1" applyBorder="1" applyAlignment="1">
      <alignment horizontal="center" vertical="center"/>
    </xf>
    <xf numFmtId="0" fontId="35" fillId="0" borderId="56" xfId="2" applyFont="1" applyBorder="1" applyAlignment="1">
      <alignment horizontal="center" vertical="center" shrinkToFit="1"/>
    </xf>
    <xf numFmtId="0" fontId="35" fillId="0" borderId="57" xfId="2" applyFont="1" applyBorder="1" applyAlignment="1">
      <alignment horizontal="center" vertical="center" shrinkToFit="1"/>
    </xf>
    <xf numFmtId="0" fontId="35" fillId="0" borderId="58" xfId="2" applyFont="1" applyBorder="1" applyAlignment="1">
      <alignment horizontal="center" vertical="center" shrinkToFit="1"/>
    </xf>
    <xf numFmtId="188" fontId="31" fillId="0" borderId="53" xfId="2" applyNumberFormat="1" applyFont="1" applyBorder="1" applyAlignment="1">
      <alignment horizontal="center" vertical="center" shrinkToFit="1"/>
    </xf>
    <xf numFmtId="0" fontId="42" fillId="8" borderId="2" xfId="7" applyFont="1" applyFill="1" applyBorder="1" applyAlignment="1">
      <alignment horizontal="center" vertical="center" wrapText="1"/>
    </xf>
    <xf numFmtId="0" fontId="42" fillId="8" borderId="3" xfId="7" applyFont="1" applyFill="1" applyBorder="1" applyAlignment="1">
      <alignment horizontal="center" vertical="center" wrapText="1"/>
    </xf>
    <xf numFmtId="0" fontId="38" fillId="0" borderId="13" xfId="7" applyBorder="1" applyAlignment="1">
      <alignment horizontal="center" vertical="center"/>
    </xf>
    <xf numFmtId="0" fontId="38" fillId="0" borderId="108" xfId="7" applyBorder="1" applyAlignment="1">
      <alignment horizontal="center" vertical="center"/>
    </xf>
    <xf numFmtId="3" fontId="42" fillId="8" borderId="89" xfId="7" applyNumberFormat="1" applyFont="1" applyFill="1" applyBorder="1" applyAlignment="1">
      <alignment horizontal="right" vertical="center"/>
    </xf>
    <xf numFmtId="3" fontId="42" fillId="8" borderId="55" xfId="7" applyNumberFormat="1" applyFont="1" applyFill="1" applyBorder="1" applyAlignment="1">
      <alignment horizontal="right" vertical="center"/>
    </xf>
    <xf numFmtId="3" fontId="42" fillId="8" borderId="2" xfId="7" applyNumberFormat="1" applyFont="1" applyFill="1" applyBorder="1" applyAlignment="1">
      <alignment horizontal="center" vertical="center"/>
    </xf>
    <xf numFmtId="3" fontId="42" fillId="8" borderId="4" xfId="7" applyNumberFormat="1" applyFont="1" applyFill="1" applyBorder="1" applyAlignment="1">
      <alignment horizontal="center" vertical="center"/>
    </xf>
    <xf numFmtId="3" fontId="42" fillId="0" borderId="2" xfId="7" applyNumberFormat="1" applyFont="1" applyFill="1" applyBorder="1" applyAlignment="1">
      <alignment horizontal="center" vertical="center"/>
    </xf>
    <xf numFmtId="3" fontId="42" fillId="0" borderId="4" xfId="7" applyNumberFormat="1" applyFont="1" applyFill="1" applyBorder="1" applyAlignment="1">
      <alignment horizontal="center" vertical="center"/>
    </xf>
    <xf numFmtId="3" fontId="46" fillId="8" borderId="2" xfId="7" applyNumberFormat="1" applyFont="1" applyFill="1" applyBorder="1" applyAlignment="1">
      <alignment horizontal="center" vertical="center"/>
    </xf>
    <xf numFmtId="3" fontId="46" fillId="8" borderId="4" xfId="7" applyNumberFormat="1" applyFont="1" applyFill="1" applyBorder="1" applyAlignment="1">
      <alignment horizontal="center" vertical="center"/>
    </xf>
    <xf numFmtId="0" fontId="38" fillId="8" borderId="16" xfId="7" applyFill="1" applyBorder="1" applyAlignment="1">
      <alignment horizontal="right" vertical="center"/>
    </xf>
    <xf numFmtId="3" fontId="41" fillId="8" borderId="16" xfId="7" applyNumberFormat="1" applyFont="1" applyFill="1" applyBorder="1" applyAlignment="1">
      <alignment horizontal="center" vertical="center"/>
    </xf>
    <xf numFmtId="3" fontId="38" fillId="8" borderId="8" xfId="7" applyNumberFormat="1" applyFill="1" applyBorder="1" applyAlignment="1">
      <alignment horizontal="center" vertical="center"/>
    </xf>
    <xf numFmtId="3" fontId="38" fillId="8" borderId="10" xfId="7" applyNumberFormat="1" applyFill="1" applyBorder="1" applyAlignment="1">
      <alignment horizontal="center" vertical="center"/>
    </xf>
    <xf numFmtId="3" fontId="38" fillId="8" borderId="15" xfId="7" applyNumberFormat="1" applyFill="1" applyBorder="1" applyAlignment="1">
      <alignment horizontal="center" vertical="center"/>
    </xf>
    <xf numFmtId="3" fontId="38" fillId="8" borderId="17" xfId="7" applyNumberFormat="1" applyFill="1" applyBorder="1" applyAlignment="1">
      <alignment horizontal="center" vertical="center"/>
    </xf>
    <xf numFmtId="3" fontId="38" fillId="8" borderId="45" xfId="7" applyNumberFormat="1" applyFill="1" applyBorder="1" applyAlignment="1">
      <alignment horizontal="center" vertical="center" wrapText="1"/>
    </xf>
    <xf numFmtId="3" fontId="38" fillId="8" borderId="11" xfId="7" applyNumberFormat="1" applyFill="1" applyBorder="1" applyAlignment="1">
      <alignment horizontal="center" vertical="center"/>
    </xf>
    <xf numFmtId="0" fontId="38" fillId="8" borderId="8" xfId="7" applyFill="1" applyBorder="1" applyAlignment="1">
      <alignment horizontal="center" vertical="center"/>
    </xf>
    <xf numFmtId="0" fontId="38" fillId="8" borderId="10" xfId="7" applyFill="1" applyBorder="1" applyAlignment="1">
      <alignment horizontal="center" vertical="center"/>
    </xf>
    <xf numFmtId="0" fontId="38" fillId="8" borderId="15" xfId="7" applyFill="1" applyBorder="1" applyAlignment="1">
      <alignment horizontal="center" vertical="center"/>
    </xf>
    <xf numFmtId="0" fontId="38" fillId="8" borderId="17" xfId="7" applyFill="1" applyBorder="1" applyAlignment="1">
      <alignment horizontal="center" vertical="center"/>
    </xf>
    <xf numFmtId="0" fontId="38" fillId="8" borderId="1" xfId="7" applyFont="1" applyFill="1" applyBorder="1" applyAlignment="1">
      <alignment vertical="center" wrapText="1"/>
    </xf>
    <xf numFmtId="0" fontId="38" fillId="0" borderId="2" xfId="9" applyBorder="1" applyAlignment="1">
      <alignment horizontal="center" vertical="center"/>
    </xf>
    <xf numFmtId="0" fontId="38" fillId="0" borderId="4" xfId="9" applyBorder="1" applyAlignment="1">
      <alignment horizontal="center" vertical="center"/>
    </xf>
    <xf numFmtId="0" fontId="38" fillId="10" borderId="45" xfId="7" applyFill="1" applyBorder="1" applyAlignment="1">
      <alignment horizontal="center" vertical="center" wrapText="1"/>
    </xf>
    <xf numFmtId="0" fontId="38" fillId="10" borderId="11" xfId="7" applyFill="1" applyBorder="1" applyAlignment="1">
      <alignment horizontal="center" vertical="center" wrapText="1"/>
    </xf>
    <xf numFmtId="0" fontId="42" fillId="10" borderId="45" xfId="7" applyFont="1" applyFill="1" applyBorder="1" applyAlignment="1">
      <alignment horizontal="center" vertical="center" wrapText="1"/>
    </xf>
    <xf numFmtId="0" fontId="42" fillId="10" borderId="11" xfId="7" applyFont="1" applyFill="1" applyBorder="1" applyAlignment="1">
      <alignment horizontal="center" vertical="center" wrapText="1"/>
    </xf>
    <xf numFmtId="0" fontId="41" fillId="10" borderId="45" xfId="7" applyFont="1" applyFill="1" applyBorder="1" applyAlignment="1">
      <alignment horizontal="center" vertical="center" wrapText="1"/>
    </xf>
    <xf numFmtId="0" fontId="41" fillId="10" borderId="11" xfId="7" applyFont="1" applyFill="1" applyBorder="1" applyAlignment="1">
      <alignment horizontal="center" vertical="center" wrapText="1"/>
    </xf>
    <xf numFmtId="0" fontId="38" fillId="10" borderId="45" xfId="7" applyFill="1" applyBorder="1" applyAlignment="1">
      <alignment horizontal="center" vertical="center"/>
    </xf>
    <xf numFmtId="0" fontId="38" fillId="10" borderId="11" xfId="7" applyFill="1" applyBorder="1" applyAlignment="1">
      <alignment horizontal="center" vertical="center"/>
    </xf>
  </cellXfs>
  <cellStyles count="10">
    <cellStyle name="桁区切り 2" xfId="8" xr:uid="{00000000-0005-0000-0000-000000000000}"/>
    <cellStyle name="標準" xfId="0" builtinId="0"/>
    <cellStyle name="標準 2" xfId="5" xr:uid="{00000000-0005-0000-0000-000002000000}"/>
    <cellStyle name="標準 2 2" xfId="9" xr:uid="{00000000-0005-0000-0000-000003000000}"/>
    <cellStyle name="標準 3" xfId="7" xr:uid="{00000000-0005-0000-0000-000004000000}"/>
    <cellStyle name="標準 4" xfId="6" xr:uid="{00000000-0005-0000-0000-000005000000}"/>
    <cellStyle name="標準 4_001239182" xfId="2" xr:uid="{00000000-0005-0000-0000-000006000000}"/>
    <cellStyle name="標準_001239182" xfId="4" xr:uid="{00000000-0005-0000-0000-000007000000}"/>
    <cellStyle name="標準_③-２加算様式（就労）" xfId="3" xr:uid="{00000000-0005-0000-0000-000008000000}"/>
    <cellStyle name="標準_③-２加算様式（就労）_001239182" xfId="1" xr:uid="{00000000-0005-0000-0000-00000A000000}"/>
  </cellStyles>
  <dxfs count="8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75585192419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ill>
        <patternFill>
          <bgColor indexed="9"/>
        </patternFill>
      </fill>
    </dxf>
    <dxf>
      <font>
        <condense val="0"/>
        <extend val="0"/>
        <color indexed="9"/>
      </font>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238125</xdr:colOff>
      <xdr:row>21</xdr:row>
      <xdr:rowOff>0</xdr:rowOff>
    </xdr:from>
    <xdr:to>
      <xdr:col>9</xdr:col>
      <xdr:colOff>19204</xdr:colOff>
      <xdr:row>21</xdr:row>
      <xdr:rowOff>0</xdr:rowOff>
    </xdr:to>
    <xdr:sp macro="" textlink="" fLocksText="0">
      <xdr:nvSpPr>
        <xdr:cNvPr id="2" name="Rectangle 5">
          <a:extLst>
            <a:ext uri="{FF2B5EF4-FFF2-40B4-BE49-F238E27FC236}">
              <a16:creationId xmlns:a16="http://schemas.microsoft.com/office/drawing/2014/main" id="{C8F5C5B3-7756-4135-8833-B48516A7F250}"/>
            </a:ext>
          </a:extLst>
        </xdr:cNvPr>
        <xdr:cNvSpPr/>
      </xdr:nvSpPr>
      <xdr:spPr bwMode="auto">
        <a:xfrm>
          <a:off x="2809875" y="3714750"/>
          <a:ext cx="428779"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車で迎え</a:t>
          </a:r>
        </a:p>
      </xdr:txBody>
    </xdr:sp>
    <xdr:clientData/>
  </xdr:twoCellAnchor>
  <xdr:twoCellAnchor>
    <xdr:from>
      <xdr:col>12</xdr:col>
      <xdr:colOff>288925</xdr:colOff>
      <xdr:row>21</xdr:row>
      <xdr:rowOff>0</xdr:rowOff>
    </xdr:from>
    <xdr:to>
      <xdr:col>14</xdr:col>
      <xdr:colOff>22225</xdr:colOff>
      <xdr:row>21</xdr:row>
      <xdr:rowOff>0</xdr:rowOff>
    </xdr:to>
    <xdr:sp macro="" textlink="" fLocksText="0">
      <xdr:nvSpPr>
        <xdr:cNvPr id="3" name="Rectangle 6">
          <a:extLst>
            <a:ext uri="{FF2B5EF4-FFF2-40B4-BE49-F238E27FC236}">
              <a16:creationId xmlns:a16="http://schemas.microsoft.com/office/drawing/2014/main" id="{4750CCDE-522B-46B1-865F-921BFF7DF2D0}"/>
            </a:ext>
          </a:extLst>
        </xdr:cNvPr>
        <xdr:cNvSpPr/>
      </xdr:nvSpPr>
      <xdr:spPr bwMode="auto">
        <a:xfrm>
          <a:off x="4479925" y="3714750"/>
          <a:ext cx="381000"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昼食</a:t>
          </a:r>
        </a:p>
      </xdr:txBody>
    </xdr:sp>
    <xdr:clientData/>
  </xdr:twoCellAnchor>
  <xdr:twoCellAnchor>
    <xdr:from>
      <xdr:col>8</xdr:col>
      <xdr:colOff>130175</xdr:colOff>
      <xdr:row>21</xdr:row>
      <xdr:rowOff>0</xdr:rowOff>
    </xdr:from>
    <xdr:to>
      <xdr:col>9</xdr:col>
      <xdr:colOff>187325</xdr:colOff>
      <xdr:row>21</xdr:row>
      <xdr:rowOff>0</xdr:rowOff>
    </xdr:to>
    <xdr:sp macro="" textlink="" fLocksText="0">
      <xdr:nvSpPr>
        <xdr:cNvPr id="4" name="Rectangle 7">
          <a:extLst>
            <a:ext uri="{FF2B5EF4-FFF2-40B4-BE49-F238E27FC236}">
              <a16:creationId xmlns:a16="http://schemas.microsoft.com/office/drawing/2014/main" id="{A014F1CC-6B10-42CE-BDAF-57DB09CF907C}"/>
            </a:ext>
          </a:extLst>
        </xdr:cNvPr>
        <xdr:cNvSpPr/>
      </xdr:nvSpPr>
      <xdr:spPr bwMode="auto">
        <a:xfrm>
          <a:off x="3025775" y="3714750"/>
          <a:ext cx="381000"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来所</a:t>
          </a:r>
        </a:p>
      </xdr:txBody>
    </xdr:sp>
    <xdr:clientData/>
  </xdr:twoCellAnchor>
  <xdr:twoCellAnchor>
    <xdr:from>
      <xdr:col>14</xdr:col>
      <xdr:colOff>228600</xdr:colOff>
      <xdr:row>21</xdr:row>
      <xdr:rowOff>0</xdr:rowOff>
    </xdr:from>
    <xdr:to>
      <xdr:col>17</xdr:col>
      <xdr:colOff>60288</xdr:colOff>
      <xdr:row>21</xdr:row>
      <xdr:rowOff>0</xdr:rowOff>
    </xdr:to>
    <xdr:sp macro="" textlink="" fLocksText="0">
      <xdr:nvSpPr>
        <xdr:cNvPr id="5" name="Rectangle 8">
          <a:extLst>
            <a:ext uri="{FF2B5EF4-FFF2-40B4-BE49-F238E27FC236}">
              <a16:creationId xmlns:a16="http://schemas.microsoft.com/office/drawing/2014/main" id="{8BF00217-F2FD-43DA-A2F6-C49F26FDFC84}"/>
            </a:ext>
          </a:extLst>
        </xdr:cNvPr>
        <xdr:cNvSpPr/>
      </xdr:nvSpPr>
      <xdr:spPr bwMode="auto">
        <a:xfrm>
          <a:off x="5067300" y="3714750"/>
          <a:ext cx="803238"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生産活動</a:t>
          </a:r>
        </a:p>
      </xdr:txBody>
    </xdr:sp>
    <xdr:clientData/>
  </xdr:twoCellAnchor>
  <xdr:twoCellAnchor>
    <xdr:from>
      <xdr:col>10</xdr:col>
      <xdr:colOff>22225</xdr:colOff>
      <xdr:row>21</xdr:row>
      <xdr:rowOff>0</xdr:rowOff>
    </xdr:from>
    <xdr:to>
      <xdr:col>12</xdr:col>
      <xdr:colOff>181130</xdr:colOff>
      <xdr:row>21</xdr:row>
      <xdr:rowOff>0</xdr:rowOff>
    </xdr:to>
    <xdr:sp macro="" textlink="" fLocksText="0">
      <xdr:nvSpPr>
        <xdr:cNvPr id="6" name="Rectangle 11">
          <a:extLst>
            <a:ext uri="{FF2B5EF4-FFF2-40B4-BE49-F238E27FC236}">
              <a16:creationId xmlns:a16="http://schemas.microsoft.com/office/drawing/2014/main" id="{24386EEA-42E1-4A2C-9966-FE0A23DC4A09}"/>
            </a:ext>
          </a:extLst>
        </xdr:cNvPr>
        <xdr:cNvSpPr/>
      </xdr:nvSpPr>
      <xdr:spPr bwMode="auto">
        <a:xfrm>
          <a:off x="3565525" y="3714750"/>
          <a:ext cx="806605"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生産活動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67310</xdr:colOff>
      <xdr:row>1</xdr:row>
      <xdr:rowOff>48895</xdr:rowOff>
    </xdr:from>
    <xdr:to>
      <xdr:col>34</xdr:col>
      <xdr:colOff>222885</xdr:colOff>
      <xdr:row>2</xdr:row>
      <xdr:rowOff>259715</xdr:rowOff>
    </xdr:to>
    <xdr:sp macro="" textlink="">
      <xdr:nvSpPr>
        <xdr:cNvPr id="2" name="AutoShape 1">
          <a:extLst>
            <a:ext uri="{FF2B5EF4-FFF2-40B4-BE49-F238E27FC236}">
              <a16:creationId xmlns:a16="http://schemas.microsoft.com/office/drawing/2014/main" id="{AE426F96-07BE-44D3-8F02-B0422F1AC027}"/>
            </a:ext>
          </a:extLst>
        </xdr:cNvPr>
        <xdr:cNvSpPr>
          <a:spLocks noChangeArrowheads="1"/>
        </xdr:cNvSpPr>
      </xdr:nvSpPr>
      <xdr:spPr>
        <a:xfrm>
          <a:off x="991235" y="3155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a:extLst>
            <a:ext uri="{FF2B5EF4-FFF2-40B4-BE49-F238E27FC236}">
              <a16:creationId xmlns:a16="http://schemas.microsoft.com/office/drawing/2014/main" id="{2012CB9B-5581-4AE9-A56E-626F516A4AEE}"/>
            </a:ext>
          </a:extLst>
        </xdr:cNvPr>
        <xdr:cNvSpPr/>
      </xdr:nvSpPr>
      <xdr:spPr>
        <a:xfrm>
          <a:off x="316865" y="20688300"/>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a:extLst>
            <a:ext uri="{FF2B5EF4-FFF2-40B4-BE49-F238E27FC236}">
              <a16:creationId xmlns:a16="http://schemas.microsoft.com/office/drawing/2014/main" id="{87C71FDD-C349-4FB0-9C39-82D977B7C3A1}"/>
            </a:ext>
          </a:extLst>
        </xdr:cNvPr>
        <xdr:cNvSpPr/>
      </xdr:nvSpPr>
      <xdr:spPr>
        <a:xfrm>
          <a:off x="10266680" y="2631440"/>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a:extLst>
            <a:ext uri="{FF2B5EF4-FFF2-40B4-BE49-F238E27FC236}">
              <a16:creationId xmlns:a16="http://schemas.microsoft.com/office/drawing/2014/main" id="{9D509B99-5CFA-4DD8-8C46-5F90A61EF912}"/>
            </a:ext>
          </a:extLst>
        </xdr:cNvPr>
        <xdr:cNvSpPr/>
      </xdr:nvSpPr>
      <xdr:spPr>
        <a:xfrm rot="5400000">
          <a:off x="2239010" y="7705725"/>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a:extLst>
            <a:ext uri="{FF2B5EF4-FFF2-40B4-BE49-F238E27FC236}">
              <a16:creationId xmlns:a16="http://schemas.microsoft.com/office/drawing/2014/main" id="{FAD16D26-62CD-48C4-BA1F-4C67A7FE9C3E}"/>
            </a:ext>
          </a:extLst>
        </xdr:cNvPr>
        <xdr:cNvSpPr/>
      </xdr:nvSpPr>
      <xdr:spPr>
        <a:xfrm rot="5400000">
          <a:off x="6520180" y="7705725"/>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a:extLst>
            <a:ext uri="{FF2B5EF4-FFF2-40B4-BE49-F238E27FC236}">
              <a16:creationId xmlns:a16="http://schemas.microsoft.com/office/drawing/2014/main" id="{37BA3D48-FDD8-4AC9-9C47-B60C0834EBF9}"/>
            </a:ext>
          </a:extLst>
        </xdr:cNvPr>
        <xdr:cNvSpPr/>
      </xdr:nvSpPr>
      <xdr:spPr>
        <a:xfrm rot="5400000">
          <a:off x="10788650" y="7706360"/>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a:extLst>
            <a:ext uri="{FF2B5EF4-FFF2-40B4-BE49-F238E27FC236}">
              <a16:creationId xmlns:a16="http://schemas.microsoft.com/office/drawing/2014/main" id="{815F24B4-836F-4CC2-A763-CACD8AD6425E}"/>
            </a:ext>
          </a:extLst>
        </xdr:cNvPr>
        <xdr:cNvSpPr/>
      </xdr:nvSpPr>
      <xdr:spPr>
        <a:xfrm rot="5400000">
          <a:off x="15056802" y="7721283"/>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205740</xdr:rowOff>
    </xdr:from>
    <xdr:to>
      <xdr:col>81</xdr:col>
      <xdr:colOff>137795</xdr:colOff>
      <xdr:row>2</xdr:row>
      <xdr:rowOff>215265</xdr:rowOff>
    </xdr:to>
    <xdr:sp macro="" textlink="">
      <xdr:nvSpPr>
        <xdr:cNvPr id="9" name="角丸四角形 2">
          <a:extLst>
            <a:ext uri="{FF2B5EF4-FFF2-40B4-BE49-F238E27FC236}">
              <a16:creationId xmlns:a16="http://schemas.microsoft.com/office/drawing/2014/main" id="{30BA760A-94FE-44A3-8AC2-9A4C0CA19AD1}"/>
            </a:ext>
          </a:extLst>
        </xdr:cNvPr>
        <xdr:cNvSpPr/>
      </xdr:nvSpPr>
      <xdr:spPr>
        <a:xfrm>
          <a:off x="19457035" y="205740"/>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38735</xdr:colOff>
      <xdr:row>0</xdr:row>
      <xdr:rowOff>86995</xdr:rowOff>
    </xdr:from>
    <xdr:to>
      <xdr:col>35</xdr:col>
      <xdr:colOff>194310</xdr:colOff>
      <xdr:row>2</xdr:row>
      <xdr:rowOff>31115</xdr:rowOff>
    </xdr:to>
    <xdr:sp macro="" textlink="">
      <xdr:nvSpPr>
        <xdr:cNvPr id="2" name="AutoShape 1">
          <a:extLst>
            <a:ext uri="{FF2B5EF4-FFF2-40B4-BE49-F238E27FC236}">
              <a16:creationId xmlns:a16="http://schemas.microsoft.com/office/drawing/2014/main" id="{D095AC0F-D9F5-4B83-8930-7EE11AE83144}"/>
            </a:ext>
          </a:extLst>
        </xdr:cNvPr>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a:extLst>
            <a:ext uri="{FF2B5EF4-FFF2-40B4-BE49-F238E27FC236}">
              <a16:creationId xmlns:a16="http://schemas.microsoft.com/office/drawing/2014/main" id="{D56920A7-8CA7-4F63-AEAE-2763B792EA46}"/>
            </a:ext>
          </a:extLst>
        </xdr:cNvPr>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a:extLst>
            <a:ext uri="{FF2B5EF4-FFF2-40B4-BE49-F238E27FC236}">
              <a16:creationId xmlns:a16="http://schemas.microsoft.com/office/drawing/2014/main" id="{3F03FF1D-FF8C-4F22-982F-4E45090CBE07}"/>
            </a:ext>
          </a:extLst>
        </xdr:cNvPr>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a:extLst>
            <a:ext uri="{FF2B5EF4-FFF2-40B4-BE49-F238E27FC236}">
              <a16:creationId xmlns:a16="http://schemas.microsoft.com/office/drawing/2014/main" id="{D4A519AF-9F22-47B3-A0CB-0A8FF027BDFC}"/>
            </a:ext>
          </a:extLst>
        </xdr:cNvPr>
        <xdr:cNvSpPr/>
      </xdr:nvSpPr>
      <xdr:spPr>
        <a:xfrm rot="5400000">
          <a:off x="2239010" y="7620000"/>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a:extLst>
            <a:ext uri="{FF2B5EF4-FFF2-40B4-BE49-F238E27FC236}">
              <a16:creationId xmlns:a16="http://schemas.microsoft.com/office/drawing/2014/main" id="{15E7AC58-F313-4F8B-9BD3-B08F465C9BD1}"/>
            </a:ext>
          </a:extLst>
        </xdr:cNvPr>
        <xdr:cNvSpPr/>
      </xdr:nvSpPr>
      <xdr:spPr>
        <a:xfrm rot="5400000">
          <a:off x="6520180" y="7620000"/>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a:extLst>
            <a:ext uri="{FF2B5EF4-FFF2-40B4-BE49-F238E27FC236}">
              <a16:creationId xmlns:a16="http://schemas.microsoft.com/office/drawing/2014/main" id="{4FCEFCB2-2212-467F-8C35-41F67A56DF9D}"/>
            </a:ext>
          </a:extLst>
        </xdr:cNvPr>
        <xdr:cNvSpPr/>
      </xdr:nvSpPr>
      <xdr:spPr>
        <a:xfrm rot="5400000">
          <a:off x="10788650" y="7620635"/>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a:extLst>
            <a:ext uri="{FF2B5EF4-FFF2-40B4-BE49-F238E27FC236}">
              <a16:creationId xmlns:a16="http://schemas.microsoft.com/office/drawing/2014/main" id="{15D6FB83-6606-4940-AEEA-89C2D1F512E4}"/>
            </a:ext>
          </a:extLst>
        </xdr:cNvPr>
        <xdr:cNvSpPr/>
      </xdr:nvSpPr>
      <xdr:spPr>
        <a:xfrm rot="5400000">
          <a:off x="15056802" y="7635558"/>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222885</xdr:rowOff>
    </xdr:from>
    <xdr:to>
      <xdr:col>81</xdr:col>
      <xdr:colOff>137795</xdr:colOff>
      <xdr:row>2</xdr:row>
      <xdr:rowOff>232410</xdr:rowOff>
    </xdr:to>
    <xdr:sp macro="" textlink="">
      <xdr:nvSpPr>
        <xdr:cNvPr id="9" name="角丸四角形 2">
          <a:extLst>
            <a:ext uri="{FF2B5EF4-FFF2-40B4-BE49-F238E27FC236}">
              <a16:creationId xmlns:a16="http://schemas.microsoft.com/office/drawing/2014/main" id="{D4096ADC-DB55-4DF5-BF91-7AF7C2376D64}"/>
            </a:ext>
          </a:extLst>
        </xdr:cNvPr>
        <xdr:cNvSpPr/>
      </xdr:nvSpPr>
      <xdr:spPr>
        <a:xfrm>
          <a:off x="19457035" y="222885"/>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26035</xdr:colOff>
      <xdr:row>2</xdr:row>
      <xdr:rowOff>78105</xdr:rowOff>
    </xdr:from>
    <xdr:to>
      <xdr:col>63</xdr:col>
      <xdr:colOff>105410</xdr:colOff>
      <xdr:row>4</xdr:row>
      <xdr:rowOff>40005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159635" y="935355"/>
          <a:ext cx="7794625" cy="3048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a:ea typeface="ＭＳ ゴシック"/>
            </a:rPr>
            <a:t>参考表</a:t>
          </a:r>
          <a:endParaRPr kumimoji="1" lang="en-US" altLang="ja-JP" sz="1100" b="1">
            <a:solidFill>
              <a:schemeClr val="tx1"/>
            </a:solidFill>
            <a:latin typeface="ＭＳ ゴシック"/>
            <a:ea typeface="ＭＳ ゴシック"/>
          </a:endParaRPr>
        </a:p>
      </xdr:txBody>
    </xdr:sp>
    <xdr:clientData/>
  </xdr:twoCellAnchor>
  <xdr:twoCellAnchor>
    <xdr:from>
      <xdr:col>85</xdr:col>
      <xdr:colOff>9525</xdr:colOff>
      <xdr:row>0</xdr:row>
      <xdr:rowOff>158750</xdr:rowOff>
    </xdr:from>
    <xdr:to>
      <xdr:col>107</xdr:col>
      <xdr:colOff>52070</xdr:colOff>
      <xdr:row>4</xdr:row>
      <xdr:rowOff>22225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3154025" y="158750"/>
          <a:ext cx="3185795" cy="1063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twoCellAnchor>
    <xdr:from>
      <xdr:col>85</xdr:col>
      <xdr:colOff>66675</xdr:colOff>
      <xdr:row>5</xdr:row>
      <xdr:rowOff>19050</xdr:rowOff>
    </xdr:from>
    <xdr:to>
      <xdr:col>107</xdr:col>
      <xdr:colOff>109220</xdr:colOff>
      <xdr:row>11</xdr:row>
      <xdr:rowOff>53975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13211175" y="1390650"/>
          <a:ext cx="3185795" cy="10636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短期入所及び本体事業所の利用者数を含めて入力してください。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7"/>
  <sheetViews>
    <sheetView tabSelected="1" view="pageBreakPreview" zoomScaleNormal="100" zoomScaleSheetLayoutView="100" workbookViewId="0">
      <selection activeCell="C2" sqref="C2:H2"/>
    </sheetView>
  </sheetViews>
  <sheetFormatPr defaultRowHeight="13.5"/>
  <cols>
    <col min="1" max="1" width="3.125" style="164" customWidth="1"/>
    <col min="2" max="2" width="13" style="164" customWidth="1"/>
    <col min="3" max="3" width="16.875" style="164" customWidth="1"/>
    <col min="4" max="19" width="5.125" style="164" customWidth="1"/>
    <col min="20" max="20" width="8.625" style="164" customWidth="1"/>
    <col min="21" max="21" width="7.625" style="164" customWidth="1"/>
    <col min="22" max="256" width="9" style="164"/>
    <col min="257" max="257" width="3.125" style="164" customWidth="1"/>
    <col min="258" max="258" width="13" style="164" customWidth="1"/>
    <col min="259" max="259" width="16.875" style="164" customWidth="1"/>
    <col min="260" max="275" width="5.125" style="164" customWidth="1"/>
    <col min="276" max="276" width="8.625" style="164" customWidth="1"/>
    <col min="277" max="277" width="7.625" style="164" customWidth="1"/>
    <col min="278" max="512" width="9" style="164"/>
    <col min="513" max="513" width="3.125" style="164" customWidth="1"/>
    <col min="514" max="514" width="13" style="164" customWidth="1"/>
    <col min="515" max="515" width="16.875" style="164" customWidth="1"/>
    <col min="516" max="531" width="5.125" style="164" customWidth="1"/>
    <col min="532" max="532" width="8.625" style="164" customWidth="1"/>
    <col min="533" max="533" width="7.625" style="164" customWidth="1"/>
    <col min="534" max="768" width="9" style="164"/>
    <col min="769" max="769" width="3.125" style="164" customWidth="1"/>
    <col min="770" max="770" width="13" style="164" customWidth="1"/>
    <col min="771" max="771" width="16.875" style="164" customWidth="1"/>
    <col min="772" max="787" width="5.125" style="164" customWidth="1"/>
    <col min="788" max="788" width="8.625" style="164" customWidth="1"/>
    <col min="789" max="789" width="7.625" style="164" customWidth="1"/>
    <col min="790" max="1024" width="9" style="164"/>
    <col min="1025" max="1025" width="3.125" style="164" customWidth="1"/>
    <col min="1026" max="1026" width="13" style="164" customWidth="1"/>
    <col min="1027" max="1027" width="16.875" style="164" customWidth="1"/>
    <col min="1028" max="1043" width="5.125" style="164" customWidth="1"/>
    <col min="1044" max="1044" width="8.625" style="164" customWidth="1"/>
    <col min="1045" max="1045" width="7.625" style="164" customWidth="1"/>
    <col min="1046" max="1280" width="9" style="164"/>
    <col min="1281" max="1281" width="3.125" style="164" customWidth="1"/>
    <col min="1282" max="1282" width="13" style="164" customWidth="1"/>
    <col min="1283" max="1283" width="16.875" style="164" customWidth="1"/>
    <col min="1284" max="1299" width="5.125" style="164" customWidth="1"/>
    <col min="1300" max="1300" width="8.625" style="164" customWidth="1"/>
    <col min="1301" max="1301" width="7.625" style="164" customWidth="1"/>
    <col min="1302" max="1536" width="9" style="164"/>
    <col min="1537" max="1537" width="3.125" style="164" customWidth="1"/>
    <col min="1538" max="1538" width="13" style="164" customWidth="1"/>
    <col min="1539" max="1539" width="16.875" style="164" customWidth="1"/>
    <col min="1540" max="1555" width="5.125" style="164" customWidth="1"/>
    <col min="1556" max="1556" width="8.625" style="164" customWidth="1"/>
    <col min="1557" max="1557" width="7.625" style="164" customWidth="1"/>
    <col min="1558" max="1792" width="9" style="164"/>
    <col min="1793" max="1793" width="3.125" style="164" customWidth="1"/>
    <col min="1794" max="1794" width="13" style="164" customWidth="1"/>
    <col min="1795" max="1795" width="16.875" style="164" customWidth="1"/>
    <col min="1796" max="1811" width="5.125" style="164" customWidth="1"/>
    <col min="1812" max="1812" width="8.625" style="164" customWidth="1"/>
    <col min="1813" max="1813" width="7.625" style="164" customWidth="1"/>
    <col min="1814" max="2048" width="9" style="164"/>
    <col min="2049" max="2049" width="3.125" style="164" customWidth="1"/>
    <col min="2050" max="2050" width="13" style="164" customWidth="1"/>
    <col min="2051" max="2051" width="16.875" style="164" customWidth="1"/>
    <col min="2052" max="2067" width="5.125" style="164" customWidth="1"/>
    <col min="2068" max="2068" width="8.625" style="164" customWidth="1"/>
    <col min="2069" max="2069" width="7.625" style="164" customWidth="1"/>
    <col min="2070" max="2304" width="9" style="164"/>
    <col min="2305" max="2305" width="3.125" style="164" customWidth="1"/>
    <col min="2306" max="2306" width="13" style="164" customWidth="1"/>
    <col min="2307" max="2307" width="16.875" style="164" customWidth="1"/>
    <col min="2308" max="2323" width="5.125" style="164" customWidth="1"/>
    <col min="2324" max="2324" width="8.625" style="164" customWidth="1"/>
    <col min="2325" max="2325" width="7.625" style="164" customWidth="1"/>
    <col min="2326" max="2560" width="9" style="164"/>
    <col min="2561" max="2561" width="3.125" style="164" customWidth="1"/>
    <col min="2562" max="2562" width="13" style="164" customWidth="1"/>
    <col min="2563" max="2563" width="16.875" style="164" customWidth="1"/>
    <col min="2564" max="2579" width="5.125" style="164" customWidth="1"/>
    <col min="2580" max="2580" width="8.625" style="164" customWidth="1"/>
    <col min="2581" max="2581" width="7.625" style="164" customWidth="1"/>
    <col min="2582" max="2816" width="9" style="164"/>
    <col min="2817" max="2817" width="3.125" style="164" customWidth="1"/>
    <col min="2818" max="2818" width="13" style="164" customWidth="1"/>
    <col min="2819" max="2819" width="16.875" style="164" customWidth="1"/>
    <col min="2820" max="2835" width="5.125" style="164" customWidth="1"/>
    <col min="2836" max="2836" width="8.625" style="164" customWidth="1"/>
    <col min="2837" max="2837" width="7.625" style="164" customWidth="1"/>
    <col min="2838" max="3072" width="9" style="164"/>
    <col min="3073" max="3073" width="3.125" style="164" customWidth="1"/>
    <col min="3074" max="3074" width="13" style="164" customWidth="1"/>
    <col min="3075" max="3075" width="16.875" style="164" customWidth="1"/>
    <col min="3076" max="3091" width="5.125" style="164" customWidth="1"/>
    <col min="3092" max="3092" width="8.625" style="164" customWidth="1"/>
    <col min="3093" max="3093" width="7.625" style="164" customWidth="1"/>
    <col min="3094" max="3328" width="9" style="164"/>
    <col min="3329" max="3329" width="3.125" style="164" customWidth="1"/>
    <col min="3330" max="3330" width="13" style="164" customWidth="1"/>
    <col min="3331" max="3331" width="16.875" style="164" customWidth="1"/>
    <col min="3332" max="3347" width="5.125" style="164" customWidth="1"/>
    <col min="3348" max="3348" width="8.625" style="164" customWidth="1"/>
    <col min="3349" max="3349" width="7.625" style="164" customWidth="1"/>
    <col min="3350" max="3584" width="9" style="164"/>
    <col min="3585" max="3585" width="3.125" style="164" customWidth="1"/>
    <col min="3586" max="3586" width="13" style="164" customWidth="1"/>
    <col min="3587" max="3587" width="16.875" style="164" customWidth="1"/>
    <col min="3588" max="3603" width="5.125" style="164" customWidth="1"/>
    <col min="3604" max="3604" width="8.625" style="164" customWidth="1"/>
    <col min="3605" max="3605" width="7.625" style="164" customWidth="1"/>
    <col min="3606" max="3840" width="9" style="164"/>
    <col min="3841" max="3841" width="3.125" style="164" customWidth="1"/>
    <col min="3842" max="3842" width="13" style="164" customWidth="1"/>
    <col min="3843" max="3843" width="16.875" style="164" customWidth="1"/>
    <col min="3844" max="3859" width="5.125" style="164" customWidth="1"/>
    <col min="3860" max="3860" width="8.625" style="164" customWidth="1"/>
    <col min="3861" max="3861" width="7.625" style="164" customWidth="1"/>
    <col min="3862" max="4096" width="9" style="164"/>
    <col min="4097" max="4097" width="3.125" style="164" customWidth="1"/>
    <col min="4098" max="4098" width="13" style="164" customWidth="1"/>
    <col min="4099" max="4099" width="16.875" style="164" customWidth="1"/>
    <col min="4100" max="4115" width="5.125" style="164" customWidth="1"/>
    <col min="4116" max="4116" width="8.625" style="164" customWidth="1"/>
    <col min="4117" max="4117" width="7.625" style="164" customWidth="1"/>
    <col min="4118" max="4352" width="9" style="164"/>
    <col min="4353" max="4353" width="3.125" style="164" customWidth="1"/>
    <col min="4354" max="4354" width="13" style="164" customWidth="1"/>
    <col min="4355" max="4355" width="16.875" style="164" customWidth="1"/>
    <col min="4356" max="4371" width="5.125" style="164" customWidth="1"/>
    <col min="4372" max="4372" width="8.625" style="164" customWidth="1"/>
    <col min="4373" max="4373" width="7.625" style="164" customWidth="1"/>
    <col min="4374" max="4608" width="9" style="164"/>
    <col min="4609" max="4609" width="3.125" style="164" customWidth="1"/>
    <col min="4610" max="4610" width="13" style="164" customWidth="1"/>
    <col min="4611" max="4611" width="16.875" style="164" customWidth="1"/>
    <col min="4612" max="4627" width="5.125" style="164" customWidth="1"/>
    <col min="4628" max="4628" width="8.625" style="164" customWidth="1"/>
    <col min="4629" max="4629" width="7.625" style="164" customWidth="1"/>
    <col min="4630" max="4864" width="9" style="164"/>
    <col min="4865" max="4865" width="3.125" style="164" customWidth="1"/>
    <col min="4866" max="4866" width="13" style="164" customWidth="1"/>
    <col min="4867" max="4867" width="16.875" style="164" customWidth="1"/>
    <col min="4868" max="4883" width="5.125" style="164" customWidth="1"/>
    <col min="4884" max="4884" width="8.625" style="164" customWidth="1"/>
    <col min="4885" max="4885" width="7.625" style="164" customWidth="1"/>
    <col min="4886" max="5120" width="9" style="164"/>
    <col min="5121" max="5121" width="3.125" style="164" customWidth="1"/>
    <col min="5122" max="5122" width="13" style="164" customWidth="1"/>
    <col min="5123" max="5123" width="16.875" style="164" customWidth="1"/>
    <col min="5124" max="5139" width="5.125" style="164" customWidth="1"/>
    <col min="5140" max="5140" width="8.625" style="164" customWidth="1"/>
    <col min="5141" max="5141" width="7.625" style="164" customWidth="1"/>
    <col min="5142" max="5376" width="9" style="164"/>
    <col min="5377" max="5377" width="3.125" style="164" customWidth="1"/>
    <col min="5378" max="5378" width="13" style="164" customWidth="1"/>
    <col min="5379" max="5379" width="16.875" style="164" customWidth="1"/>
    <col min="5380" max="5395" width="5.125" style="164" customWidth="1"/>
    <col min="5396" max="5396" width="8.625" style="164" customWidth="1"/>
    <col min="5397" max="5397" width="7.625" style="164" customWidth="1"/>
    <col min="5398" max="5632" width="9" style="164"/>
    <col min="5633" max="5633" width="3.125" style="164" customWidth="1"/>
    <col min="5634" max="5634" width="13" style="164" customWidth="1"/>
    <col min="5635" max="5635" width="16.875" style="164" customWidth="1"/>
    <col min="5636" max="5651" width="5.125" style="164" customWidth="1"/>
    <col min="5652" max="5652" width="8.625" style="164" customWidth="1"/>
    <col min="5653" max="5653" width="7.625" style="164" customWidth="1"/>
    <col min="5654" max="5888" width="9" style="164"/>
    <col min="5889" max="5889" width="3.125" style="164" customWidth="1"/>
    <col min="5890" max="5890" width="13" style="164" customWidth="1"/>
    <col min="5891" max="5891" width="16.875" style="164" customWidth="1"/>
    <col min="5892" max="5907" width="5.125" style="164" customWidth="1"/>
    <col min="5908" max="5908" width="8.625" style="164" customWidth="1"/>
    <col min="5909" max="5909" width="7.625" style="164" customWidth="1"/>
    <col min="5910" max="6144" width="9" style="164"/>
    <col min="6145" max="6145" width="3.125" style="164" customWidth="1"/>
    <col min="6146" max="6146" width="13" style="164" customWidth="1"/>
    <col min="6147" max="6147" width="16.875" style="164" customWidth="1"/>
    <col min="6148" max="6163" width="5.125" style="164" customWidth="1"/>
    <col min="6164" max="6164" width="8.625" style="164" customWidth="1"/>
    <col min="6165" max="6165" width="7.625" style="164" customWidth="1"/>
    <col min="6166" max="6400" width="9" style="164"/>
    <col min="6401" max="6401" width="3.125" style="164" customWidth="1"/>
    <col min="6402" max="6402" width="13" style="164" customWidth="1"/>
    <col min="6403" max="6403" width="16.875" style="164" customWidth="1"/>
    <col min="6404" max="6419" width="5.125" style="164" customWidth="1"/>
    <col min="6420" max="6420" width="8.625" style="164" customWidth="1"/>
    <col min="6421" max="6421" width="7.625" style="164" customWidth="1"/>
    <col min="6422" max="6656" width="9" style="164"/>
    <col min="6657" max="6657" width="3.125" style="164" customWidth="1"/>
    <col min="6658" max="6658" width="13" style="164" customWidth="1"/>
    <col min="6659" max="6659" width="16.875" style="164" customWidth="1"/>
    <col min="6660" max="6675" width="5.125" style="164" customWidth="1"/>
    <col min="6676" max="6676" width="8.625" style="164" customWidth="1"/>
    <col min="6677" max="6677" width="7.625" style="164" customWidth="1"/>
    <col min="6678" max="6912" width="9" style="164"/>
    <col min="6913" max="6913" width="3.125" style="164" customWidth="1"/>
    <col min="6914" max="6914" width="13" style="164" customWidth="1"/>
    <col min="6915" max="6915" width="16.875" style="164" customWidth="1"/>
    <col min="6916" max="6931" width="5.125" style="164" customWidth="1"/>
    <col min="6932" max="6932" width="8.625" style="164" customWidth="1"/>
    <col min="6933" max="6933" width="7.625" style="164" customWidth="1"/>
    <col min="6934" max="7168" width="9" style="164"/>
    <col min="7169" max="7169" width="3.125" style="164" customWidth="1"/>
    <col min="7170" max="7170" width="13" style="164" customWidth="1"/>
    <col min="7171" max="7171" width="16.875" style="164" customWidth="1"/>
    <col min="7172" max="7187" width="5.125" style="164" customWidth="1"/>
    <col min="7188" max="7188" width="8.625" style="164" customWidth="1"/>
    <col min="7189" max="7189" width="7.625" style="164" customWidth="1"/>
    <col min="7190" max="7424" width="9" style="164"/>
    <col min="7425" max="7425" width="3.125" style="164" customWidth="1"/>
    <col min="7426" max="7426" width="13" style="164" customWidth="1"/>
    <col min="7427" max="7427" width="16.875" style="164" customWidth="1"/>
    <col min="7428" max="7443" width="5.125" style="164" customWidth="1"/>
    <col min="7444" max="7444" width="8.625" style="164" customWidth="1"/>
    <col min="7445" max="7445" width="7.625" style="164" customWidth="1"/>
    <col min="7446" max="7680" width="9" style="164"/>
    <col min="7681" max="7681" width="3.125" style="164" customWidth="1"/>
    <col min="7682" max="7682" width="13" style="164" customWidth="1"/>
    <col min="7683" max="7683" width="16.875" style="164" customWidth="1"/>
    <col min="7684" max="7699" width="5.125" style="164" customWidth="1"/>
    <col min="7700" max="7700" width="8.625" style="164" customWidth="1"/>
    <col min="7701" max="7701" width="7.625" style="164" customWidth="1"/>
    <col min="7702" max="7936" width="9" style="164"/>
    <col min="7937" max="7937" width="3.125" style="164" customWidth="1"/>
    <col min="7938" max="7938" width="13" style="164" customWidth="1"/>
    <col min="7939" max="7939" width="16.875" style="164" customWidth="1"/>
    <col min="7940" max="7955" width="5.125" style="164" customWidth="1"/>
    <col min="7956" max="7956" width="8.625" style="164" customWidth="1"/>
    <col min="7957" max="7957" width="7.625" style="164" customWidth="1"/>
    <col min="7958" max="8192" width="9" style="164"/>
    <col min="8193" max="8193" width="3.125" style="164" customWidth="1"/>
    <col min="8194" max="8194" width="13" style="164" customWidth="1"/>
    <col min="8195" max="8195" width="16.875" style="164" customWidth="1"/>
    <col min="8196" max="8211" width="5.125" style="164" customWidth="1"/>
    <col min="8212" max="8212" width="8.625" style="164" customWidth="1"/>
    <col min="8213" max="8213" width="7.625" style="164" customWidth="1"/>
    <col min="8214" max="8448" width="9" style="164"/>
    <col min="8449" max="8449" width="3.125" style="164" customWidth="1"/>
    <col min="8450" max="8450" width="13" style="164" customWidth="1"/>
    <col min="8451" max="8451" width="16.875" style="164" customWidth="1"/>
    <col min="8452" max="8467" width="5.125" style="164" customWidth="1"/>
    <col min="8468" max="8468" width="8.625" style="164" customWidth="1"/>
    <col min="8469" max="8469" width="7.625" style="164" customWidth="1"/>
    <col min="8470" max="8704" width="9" style="164"/>
    <col min="8705" max="8705" width="3.125" style="164" customWidth="1"/>
    <col min="8706" max="8706" width="13" style="164" customWidth="1"/>
    <col min="8707" max="8707" width="16.875" style="164" customWidth="1"/>
    <col min="8708" max="8723" width="5.125" style="164" customWidth="1"/>
    <col min="8724" max="8724" width="8.625" style="164" customWidth="1"/>
    <col min="8725" max="8725" width="7.625" style="164" customWidth="1"/>
    <col min="8726" max="8960" width="9" style="164"/>
    <col min="8961" max="8961" width="3.125" style="164" customWidth="1"/>
    <col min="8962" max="8962" width="13" style="164" customWidth="1"/>
    <col min="8963" max="8963" width="16.875" style="164" customWidth="1"/>
    <col min="8964" max="8979" width="5.125" style="164" customWidth="1"/>
    <col min="8980" max="8980" width="8.625" style="164" customWidth="1"/>
    <col min="8981" max="8981" width="7.625" style="164" customWidth="1"/>
    <col min="8982" max="9216" width="9" style="164"/>
    <col min="9217" max="9217" width="3.125" style="164" customWidth="1"/>
    <col min="9218" max="9218" width="13" style="164" customWidth="1"/>
    <col min="9219" max="9219" width="16.875" style="164" customWidth="1"/>
    <col min="9220" max="9235" width="5.125" style="164" customWidth="1"/>
    <col min="9236" max="9236" width="8.625" style="164" customWidth="1"/>
    <col min="9237" max="9237" width="7.625" style="164" customWidth="1"/>
    <col min="9238" max="9472" width="9" style="164"/>
    <col min="9473" max="9473" width="3.125" style="164" customWidth="1"/>
    <col min="9474" max="9474" width="13" style="164" customWidth="1"/>
    <col min="9475" max="9475" width="16.875" style="164" customWidth="1"/>
    <col min="9476" max="9491" width="5.125" style="164" customWidth="1"/>
    <col min="9492" max="9492" width="8.625" style="164" customWidth="1"/>
    <col min="9493" max="9493" width="7.625" style="164" customWidth="1"/>
    <col min="9494" max="9728" width="9" style="164"/>
    <col min="9729" max="9729" width="3.125" style="164" customWidth="1"/>
    <col min="9730" max="9730" width="13" style="164" customWidth="1"/>
    <col min="9731" max="9731" width="16.875" style="164" customWidth="1"/>
    <col min="9732" max="9747" width="5.125" style="164" customWidth="1"/>
    <col min="9748" max="9748" width="8.625" style="164" customWidth="1"/>
    <col min="9749" max="9749" width="7.625" style="164" customWidth="1"/>
    <col min="9750" max="9984" width="9" style="164"/>
    <col min="9985" max="9985" width="3.125" style="164" customWidth="1"/>
    <col min="9986" max="9986" width="13" style="164" customWidth="1"/>
    <col min="9987" max="9987" width="16.875" style="164" customWidth="1"/>
    <col min="9988" max="10003" width="5.125" style="164" customWidth="1"/>
    <col min="10004" max="10004" width="8.625" style="164" customWidth="1"/>
    <col min="10005" max="10005" width="7.625" style="164" customWidth="1"/>
    <col min="10006" max="10240" width="9" style="164"/>
    <col min="10241" max="10241" width="3.125" style="164" customWidth="1"/>
    <col min="10242" max="10242" width="13" style="164" customWidth="1"/>
    <col min="10243" max="10243" width="16.875" style="164" customWidth="1"/>
    <col min="10244" max="10259" width="5.125" style="164" customWidth="1"/>
    <col min="10260" max="10260" width="8.625" style="164" customWidth="1"/>
    <col min="10261" max="10261" width="7.625" style="164" customWidth="1"/>
    <col min="10262" max="10496" width="9" style="164"/>
    <col min="10497" max="10497" width="3.125" style="164" customWidth="1"/>
    <col min="10498" max="10498" width="13" style="164" customWidth="1"/>
    <col min="10499" max="10499" width="16.875" style="164" customWidth="1"/>
    <col min="10500" max="10515" width="5.125" style="164" customWidth="1"/>
    <col min="10516" max="10516" width="8.625" style="164" customWidth="1"/>
    <col min="10517" max="10517" width="7.625" style="164" customWidth="1"/>
    <col min="10518" max="10752" width="9" style="164"/>
    <col min="10753" max="10753" width="3.125" style="164" customWidth="1"/>
    <col min="10754" max="10754" width="13" style="164" customWidth="1"/>
    <col min="10755" max="10755" width="16.875" style="164" customWidth="1"/>
    <col min="10756" max="10771" width="5.125" style="164" customWidth="1"/>
    <col min="10772" max="10772" width="8.625" style="164" customWidth="1"/>
    <col min="10773" max="10773" width="7.625" style="164" customWidth="1"/>
    <col min="10774" max="11008" width="9" style="164"/>
    <col min="11009" max="11009" width="3.125" style="164" customWidth="1"/>
    <col min="11010" max="11010" width="13" style="164" customWidth="1"/>
    <col min="11011" max="11011" width="16.875" style="164" customWidth="1"/>
    <col min="11012" max="11027" width="5.125" style="164" customWidth="1"/>
    <col min="11028" max="11028" width="8.625" style="164" customWidth="1"/>
    <col min="11029" max="11029" width="7.625" style="164" customWidth="1"/>
    <col min="11030" max="11264" width="9" style="164"/>
    <col min="11265" max="11265" width="3.125" style="164" customWidth="1"/>
    <col min="11266" max="11266" width="13" style="164" customWidth="1"/>
    <col min="11267" max="11267" width="16.875" style="164" customWidth="1"/>
    <col min="11268" max="11283" width="5.125" style="164" customWidth="1"/>
    <col min="11284" max="11284" width="8.625" style="164" customWidth="1"/>
    <col min="11285" max="11285" width="7.625" style="164" customWidth="1"/>
    <col min="11286" max="11520" width="9" style="164"/>
    <col min="11521" max="11521" width="3.125" style="164" customWidth="1"/>
    <col min="11522" max="11522" width="13" style="164" customWidth="1"/>
    <col min="11523" max="11523" width="16.875" style="164" customWidth="1"/>
    <col min="11524" max="11539" width="5.125" style="164" customWidth="1"/>
    <col min="11540" max="11540" width="8.625" style="164" customWidth="1"/>
    <col min="11541" max="11541" width="7.625" style="164" customWidth="1"/>
    <col min="11542" max="11776" width="9" style="164"/>
    <col min="11777" max="11777" width="3.125" style="164" customWidth="1"/>
    <col min="11778" max="11778" width="13" style="164" customWidth="1"/>
    <col min="11779" max="11779" width="16.875" style="164" customWidth="1"/>
    <col min="11780" max="11795" width="5.125" style="164" customWidth="1"/>
    <col min="11796" max="11796" width="8.625" style="164" customWidth="1"/>
    <col min="11797" max="11797" width="7.625" style="164" customWidth="1"/>
    <col min="11798" max="12032" width="9" style="164"/>
    <col min="12033" max="12033" width="3.125" style="164" customWidth="1"/>
    <col min="12034" max="12034" width="13" style="164" customWidth="1"/>
    <col min="12035" max="12035" width="16.875" style="164" customWidth="1"/>
    <col min="12036" max="12051" width="5.125" style="164" customWidth="1"/>
    <col min="12052" max="12052" width="8.625" style="164" customWidth="1"/>
    <col min="12053" max="12053" width="7.625" style="164" customWidth="1"/>
    <col min="12054" max="12288" width="9" style="164"/>
    <col min="12289" max="12289" width="3.125" style="164" customWidth="1"/>
    <col min="12290" max="12290" width="13" style="164" customWidth="1"/>
    <col min="12291" max="12291" width="16.875" style="164" customWidth="1"/>
    <col min="12292" max="12307" width="5.125" style="164" customWidth="1"/>
    <col min="12308" max="12308" width="8.625" style="164" customWidth="1"/>
    <col min="12309" max="12309" width="7.625" style="164" customWidth="1"/>
    <col min="12310" max="12544" width="9" style="164"/>
    <col min="12545" max="12545" width="3.125" style="164" customWidth="1"/>
    <col min="12546" max="12546" width="13" style="164" customWidth="1"/>
    <col min="12547" max="12547" width="16.875" style="164" customWidth="1"/>
    <col min="12548" max="12563" width="5.125" style="164" customWidth="1"/>
    <col min="12564" max="12564" width="8.625" style="164" customWidth="1"/>
    <col min="12565" max="12565" width="7.625" style="164" customWidth="1"/>
    <col min="12566" max="12800" width="9" style="164"/>
    <col min="12801" max="12801" width="3.125" style="164" customWidth="1"/>
    <col min="12802" max="12802" width="13" style="164" customWidth="1"/>
    <col min="12803" max="12803" width="16.875" style="164" customWidth="1"/>
    <col min="12804" max="12819" width="5.125" style="164" customWidth="1"/>
    <col min="12820" max="12820" width="8.625" style="164" customWidth="1"/>
    <col min="12821" max="12821" width="7.625" style="164" customWidth="1"/>
    <col min="12822" max="13056" width="9" style="164"/>
    <col min="13057" max="13057" width="3.125" style="164" customWidth="1"/>
    <col min="13058" max="13058" width="13" style="164" customWidth="1"/>
    <col min="13059" max="13059" width="16.875" style="164" customWidth="1"/>
    <col min="13060" max="13075" width="5.125" style="164" customWidth="1"/>
    <col min="13076" max="13076" width="8.625" style="164" customWidth="1"/>
    <col min="13077" max="13077" width="7.625" style="164" customWidth="1"/>
    <col min="13078" max="13312" width="9" style="164"/>
    <col min="13313" max="13313" width="3.125" style="164" customWidth="1"/>
    <col min="13314" max="13314" width="13" style="164" customWidth="1"/>
    <col min="13315" max="13315" width="16.875" style="164" customWidth="1"/>
    <col min="13316" max="13331" width="5.125" style="164" customWidth="1"/>
    <col min="13332" max="13332" width="8.625" style="164" customWidth="1"/>
    <col min="13333" max="13333" width="7.625" style="164" customWidth="1"/>
    <col min="13334" max="13568" width="9" style="164"/>
    <col min="13569" max="13569" width="3.125" style="164" customWidth="1"/>
    <col min="13570" max="13570" width="13" style="164" customWidth="1"/>
    <col min="13571" max="13571" width="16.875" style="164" customWidth="1"/>
    <col min="13572" max="13587" width="5.125" style="164" customWidth="1"/>
    <col min="13588" max="13588" width="8.625" style="164" customWidth="1"/>
    <col min="13589" max="13589" width="7.625" style="164" customWidth="1"/>
    <col min="13590" max="13824" width="9" style="164"/>
    <col min="13825" max="13825" width="3.125" style="164" customWidth="1"/>
    <col min="13826" max="13826" width="13" style="164" customWidth="1"/>
    <col min="13827" max="13827" width="16.875" style="164" customWidth="1"/>
    <col min="13828" max="13843" width="5.125" style="164" customWidth="1"/>
    <col min="13844" max="13844" width="8.625" style="164" customWidth="1"/>
    <col min="13845" max="13845" width="7.625" style="164" customWidth="1"/>
    <col min="13846" max="14080" width="9" style="164"/>
    <col min="14081" max="14081" width="3.125" style="164" customWidth="1"/>
    <col min="14082" max="14082" width="13" style="164" customWidth="1"/>
    <col min="14083" max="14083" width="16.875" style="164" customWidth="1"/>
    <col min="14084" max="14099" width="5.125" style="164" customWidth="1"/>
    <col min="14100" max="14100" width="8.625" style="164" customWidth="1"/>
    <col min="14101" max="14101" width="7.625" style="164" customWidth="1"/>
    <col min="14102" max="14336" width="9" style="164"/>
    <col min="14337" max="14337" width="3.125" style="164" customWidth="1"/>
    <col min="14338" max="14338" width="13" style="164" customWidth="1"/>
    <col min="14339" max="14339" width="16.875" style="164" customWidth="1"/>
    <col min="14340" max="14355" width="5.125" style="164" customWidth="1"/>
    <col min="14356" max="14356" width="8.625" style="164" customWidth="1"/>
    <col min="14357" max="14357" width="7.625" style="164" customWidth="1"/>
    <col min="14358" max="14592" width="9" style="164"/>
    <col min="14593" max="14593" width="3.125" style="164" customWidth="1"/>
    <col min="14594" max="14594" width="13" style="164" customWidth="1"/>
    <col min="14595" max="14595" width="16.875" style="164" customWidth="1"/>
    <col min="14596" max="14611" width="5.125" style="164" customWidth="1"/>
    <col min="14612" max="14612" width="8.625" style="164" customWidth="1"/>
    <col min="14613" max="14613" width="7.625" style="164" customWidth="1"/>
    <col min="14614" max="14848" width="9" style="164"/>
    <col min="14849" max="14849" width="3.125" style="164" customWidth="1"/>
    <col min="14850" max="14850" width="13" style="164" customWidth="1"/>
    <col min="14851" max="14851" width="16.875" style="164" customWidth="1"/>
    <col min="14852" max="14867" width="5.125" style="164" customWidth="1"/>
    <col min="14868" max="14868" width="8.625" style="164" customWidth="1"/>
    <col min="14869" max="14869" width="7.625" style="164" customWidth="1"/>
    <col min="14870" max="15104" width="9" style="164"/>
    <col min="15105" max="15105" width="3.125" style="164" customWidth="1"/>
    <col min="15106" max="15106" width="13" style="164" customWidth="1"/>
    <col min="15107" max="15107" width="16.875" style="164" customWidth="1"/>
    <col min="15108" max="15123" width="5.125" style="164" customWidth="1"/>
    <col min="15124" max="15124" width="8.625" style="164" customWidth="1"/>
    <col min="15125" max="15125" width="7.625" style="164" customWidth="1"/>
    <col min="15126" max="15360" width="9" style="164"/>
    <col min="15361" max="15361" width="3.125" style="164" customWidth="1"/>
    <col min="15362" max="15362" width="13" style="164" customWidth="1"/>
    <col min="15363" max="15363" width="16.875" style="164" customWidth="1"/>
    <col min="15364" max="15379" width="5.125" style="164" customWidth="1"/>
    <col min="15380" max="15380" width="8.625" style="164" customWidth="1"/>
    <col min="15381" max="15381" width="7.625" style="164" customWidth="1"/>
    <col min="15382" max="15616" width="9" style="164"/>
    <col min="15617" max="15617" width="3.125" style="164" customWidth="1"/>
    <col min="15618" max="15618" width="13" style="164" customWidth="1"/>
    <col min="15619" max="15619" width="16.875" style="164" customWidth="1"/>
    <col min="15620" max="15635" width="5.125" style="164" customWidth="1"/>
    <col min="15636" max="15636" width="8.625" style="164" customWidth="1"/>
    <col min="15637" max="15637" width="7.625" style="164" customWidth="1"/>
    <col min="15638" max="15872" width="9" style="164"/>
    <col min="15873" max="15873" width="3.125" style="164" customWidth="1"/>
    <col min="15874" max="15874" width="13" style="164" customWidth="1"/>
    <col min="15875" max="15875" width="16.875" style="164" customWidth="1"/>
    <col min="15876" max="15891" width="5.125" style="164" customWidth="1"/>
    <col min="15892" max="15892" width="8.625" style="164" customWidth="1"/>
    <col min="15893" max="15893" width="7.625" style="164" customWidth="1"/>
    <col min="15894" max="16128" width="9" style="164"/>
    <col min="16129" max="16129" width="3.125" style="164" customWidth="1"/>
    <col min="16130" max="16130" width="13" style="164" customWidth="1"/>
    <col min="16131" max="16131" width="16.875" style="164" customWidth="1"/>
    <col min="16132" max="16147" width="5.125" style="164" customWidth="1"/>
    <col min="16148" max="16148" width="8.625" style="164" customWidth="1"/>
    <col min="16149" max="16149" width="7.625" style="164" customWidth="1"/>
    <col min="16150" max="16384" width="9" style="164"/>
  </cols>
  <sheetData>
    <row r="1" spans="1:21" ht="18" customHeight="1">
      <c r="A1" s="163" t="s">
        <v>128</v>
      </c>
    </row>
    <row r="2" spans="1:21" ht="36" customHeight="1">
      <c r="A2" s="163"/>
      <c r="B2" s="306" t="s">
        <v>129</v>
      </c>
      <c r="C2" s="308"/>
      <c r="D2" s="309"/>
      <c r="E2" s="309"/>
      <c r="F2" s="309"/>
      <c r="G2" s="309"/>
      <c r="H2" s="309"/>
      <c r="I2" s="310"/>
      <c r="J2" s="310"/>
      <c r="K2" s="310"/>
    </row>
    <row r="3" spans="1:21" ht="36" customHeight="1">
      <c r="A3" s="163"/>
      <c r="B3" s="307"/>
      <c r="C3" s="165" t="s">
        <v>130</v>
      </c>
      <c r="D3" s="299"/>
      <c r="E3" s="311"/>
      <c r="F3" s="311"/>
      <c r="G3" s="311"/>
      <c r="H3" s="311"/>
      <c r="I3" s="311"/>
      <c r="J3" s="311"/>
      <c r="K3" s="166" t="s">
        <v>131</v>
      </c>
    </row>
    <row r="4" spans="1:21">
      <c r="A4" s="163"/>
      <c r="B4" s="167" t="s">
        <v>132</v>
      </c>
      <c r="C4" s="168"/>
      <c r="D4" s="169"/>
      <c r="E4" s="169"/>
      <c r="F4" s="169"/>
      <c r="G4" s="169"/>
      <c r="H4" s="169"/>
      <c r="I4" s="169"/>
      <c r="J4" s="169"/>
      <c r="K4" s="170"/>
    </row>
    <row r="5" spans="1:21">
      <c r="A5" s="163"/>
      <c r="B5" s="167" t="s">
        <v>133</v>
      </c>
      <c r="C5" s="168"/>
      <c r="D5" s="169"/>
      <c r="E5" s="169"/>
      <c r="F5" s="169"/>
      <c r="G5" s="169"/>
      <c r="H5" s="169"/>
      <c r="I5" s="169"/>
      <c r="J5" s="169"/>
      <c r="K5" s="170"/>
    </row>
    <row r="6" spans="1:21">
      <c r="A6" s="163"/>
    </row>
    <row r="7" spans="1:21" ht="36" customHeight="1">
      <c r="B7" s="307" t="s">
        <v>134</v>
      </c>
      <c r="C7" s="171" t="s">
        <v>135</v>
      </c>
      <c r="D7" s="297"/>
      <c r="E7" s="305"/>
      <c r="F7" s="305"/>
      <c r="G7" s="305"/>
      <c r="H7" s="305"/>
      <c r="I7" s="305"/>
      <c r="J7" s="305"/>
      <c r="K7" s="305"/>
      <c r="L7" s="305"/>
      <c r="M7" s="305"/>
      <c r="N7" s="305"/>
      <c r="O7" s="305"/>
      <c r="P7" s="305"/>
      <c r="Q7" s="305"/>
      <c r="R7" s="305"/>
      <c r="S7" s="305"/>
      <c r="T7" s="305"/>
      <c r="U7" s="298"/>
    </row>
    <row r="8" spans="1:21" ht="36" customHeight="1">
      <c r="B8" s="307"/>
      <c r="C8" s="171" t="s">
        <v>136</v>
      </c>
      <c r="D8" s="307"/>
      <c r="E8" s="307"/>
      <c r="F8" s="307"/>
      <c r="G8" s="307"/>
      <c r="H8" s="307"/>
      <c r="I8" s="307"/>
      <c r="J8" s="307"/>
      <c r="K8" s="307"/>
      <c r="L8" s="307" t="s">
        <v>137</v>
      </c>
      <c r="M8" s="307"/>
      <c r="N8" s="307"/>
      <c r="O8" s="299"/>
      <c r="P8" s="311"/>
      <c r="Q8" s="311"/>
      <c r="R8" s="311"/>
      <c r="S8" s="311"/>
      <c r="T8" s="311"/>
      <c r="U8" s="166" t="s">
        <v>131</v>
      </c>
    </row>
    <row r="10" spans="1:21" ht="18" customHeight="1">
      <c r="A10" s="163" t="s">
        <v>138</v>
      </c>
    </row>
    <row r="11" spans="1:21" ht="36" customHeight="1">
      <c r="B11" s="297"/>
      <c r="C11" s="298"/>
      <c r="D11" s="171" t="s">
        <v>139</v>
      </c>
      <c r="E11" s="171" t="s">
        <v>140</v>
      </c>
      <c r="F11" s="171" t="s">
        <v>141</v>
      </c>
      <c r="G11" s="171" t="s">
        <v>142</v>
      </c>
      <c r="H11" s="171" t="s">
        <v>143</v>
      </c>
      <c r="I11" s="171" t="s">
        <v>144</v>
      </c>
      <c r="J11" s="171" t="s">
        <v>145</v>
      </c>
      <c r="K11" s="171" t="s">
        <v>146</v>
      </c>
      <c r="L11" s="171" t="s">
        <v>147</v>
      </c>
      <c r="M11" s="171" t="s">
        <v>148</v>
      </c>
      <c r="N11" s="171" t="s">
        <v>149</v>
      </c>
      <c r="O11" s="171" t="s">
        <v>150</v>
      </c>
      <c r="P11" s="297" t="s">
        <v>151</v>
      </c>
      <c r="Q11" s="298"/>
      <c r="R11" s="297" t="s">
        <v>152</v>
      </c>
      <c r="S11" s="305"/>
      <c r="T11" s="305"/>
      <c r="U11" s="298"/>
    </row>
    <row r="12" spans="1:21" ht="36" customHeight="1">
      <c r="B12" s="297" t="s">
        <v>153</v>
      </c>
      <c r="C12" s="298"/>
      <c r="D12" s="172"/>
      <c r="E12" s="172"/>
      <c r="F12" s="172"/>
      <c r="G12" s="172"/>
      <c r="H12" s="172"/>
      <c r="I12" s="172"/>
      <c r="J12" s="172"/>
      <c r="K12" s="172"/>
      <c r="L12" s="172"/>
      <c r="M12" s="172"/>
      <c r="N12" s="172"/>
      <c r="O12" s="172"/>
      <c r="P12" s="299">
        <f>SUM(D12:O12)</f>
        <v>0</v>
      </c>
      <c r="Q12" s="300"/>
      <c r="R12" s="297"/>
      <c r="S12" s="305"/>
      <c r="T12" s="305"/>
      <c r="U12" s="298"/>
    </row>
    <row r="13" spans="1:21" ht="36" customHeight="1">
      <c r="B13" s="297" t="s">
        <v>154</v>
      </c>
      <c r="C13" s="298"/>
      <c r="D13" s="172"/>
      <c r="E13" s="172"/>
      <c r="F13" s="172"/>
      <c r="G13" s="172"/>
      <c r="H13" s="172"/>
      <c r="I13" s="172"/>
      <c r="J13" s="172"/>
      <c r="K13" s="172"/>
      <c r="L13" s="172"/>
      <c r="M13" s="172"/>
      <c r="N13" s="172"/>
      <c r="O13" s="172"/>
      <c r="P13" s="299">
        <f>SUM(D13:O13)</f>
        <v>0</v>
      </c>
      <c r="Q13" s="300"/>
      <c r="R13" s="301"/>
      <c r="S13" s="302"/>
      <c r="T13" s="302"/>
      <c r="U13" s="303"/>
    </row>
    <row r="14" spans="1:21" s="173" customFormat="1" ht="14.25" customHeight="1">
      <c r="B14" s="174" t="s">
        <v>155</v>
      </c>
      <c r="C14" s="175" t="s">
        <v>156</v>
      </c>
    </row>
    <row r="15" spans="1:21" s="173" customFormat="1" ht="14.25" customHeight="1">
      <c r="C15" s="173" t="s">
        <v>157</v>
      </c>
    </row>
    <row r="16" spans="1:21" s="173" customFormat="1" ht="14.25" customHeight="1">
      <c r="C16" s="173" t="s">
        <v>158</v>
      </c>
    </row>
    <row r="17" spans="3:3" s="173" customFormat="1" ht="14.25" customHeight="1">
      <c r="C17" s="173" t="s">
        <v>159</v>
      </c>
    </row>
    <row r="18" spans="3:3" s="173" customFormat="1" ht="14.25" customHeight="1"/>
    <row r="19" spans="3:3" s="173" customFormat="1" ht="14.25" customHeight="1"/>
    <row r="20" spans="3:3" s="173" customFormat="1" ht="14.25" customHeight="1"/>
    <row r="21" spans="3:3" s="173" customFormat="1" ht="14.25" customHeight="1"/>
    <row r="22" spans="3:3" s="173" customFormat="1" ht="14.25" customHeight="1"/>
    <row r="23" spans="3:3" s="173" customFormat="1" ht="14.25" customHeight="1"/>
    <row r="24" spans="3:3" s="173" customFormat="1" ht="14.25" customHeight="1"/>
    <row r="25" spans="3:3" s="173" customFormat="1" ht="14.25" customHeight="1"/>
    <row r="26" spans="3:3" s="173" customFormat="1" ht="14.25" customHeight="1"/>
    <row r="27" spans="3:3" s="173" customFormat="1" ht="14.25" customHeight="1"/>
    <row r="28" spans="3:3" s="173" customFormat="1" ht="14.25" customHeight="1"/>
    <row r="29" spans="3:3" s="173" customFormat="1" ht="14.25" customHeight="1"/>
    <row r="30" spans="3:3" s="173" customFormat="1" ht="14.25" customHeight="1"/>
    <row r="31" spans="3:3" s="173" customFormat="1" ht="14.25" customHeight="1"/>
    <row r="32" spans="3:3" s="173" customFormat="1" ht="14.25" customHeight="1"/>
    <row r="33" spans="3:13" ht="66" customHeight="1"/>
    <row r="34" spans="3:13">
      <c r="C34" s="164" t="s">
        <v>160</v>
      </c>
      <c r="F34" s="164" t="s">
        <v>161</v>
      </c>
    </row>
    <row r="35" spans="3:13">
      <c r="C35" s="164" t="s">
        <v>162</v>
      </c>
      <c r="F35" s="164" t="s">
        <v>163</v>
      </c>
      <c r="I35" s="304"/>
      <c r="J35" s="304"/>
      <c r="K35" s="304"/>
      <c r="L35" s="304"/>
      <c r="M35" s="304"/>
    </row>
    <row r="36" spans="3:13">
      <c r="C36" s="164" t="s">
        <v>164</v>
      </c>
      <c r="F36" s="164" t="s">
        <v>165</v>
      </c>
      <c r="M36" s="176"/>
    </row>
    <row r="37" spans="3:13">
      <c r="C37" s="164" t="s">
        <v>166</v>
      </c>
      <c r="F37" s="164" t="s">
        <v>167</v>
      </c>
    </row>
  </sheetData>
  <mergeCells count="19">
    <mergeCell ref="B2:B3"/>
    <mergeCell ref="C2:H2"/>
    <mergeCell ref="I2:K2"/>
    <mergeCell ref="D3:J3"/>
    <mergeCell ref="B7:B8"/>
    <mergeCell ref="D7:U7"/>
    <mergeCell ref="D8:K8"/>
    <mergeCell ref="L8:N8"/>
    <mergeCell ref="O8:T8"/>
    <mergeCell ref="B13:C13"/>
    <mergeCell ref="P13:Q13"/>
    <mergeCell ref="R13:U13"/>
    <mergeCell ref="I35:M35"/>
    <mergeCell ref="B11:C11"/>
    <mergeCell ref="P11:Q11"/>
    <mergeCell ref="R11:U11"/>
    <mergeCell ref="B12:C12"/>
    <mergeCell ref="P12:Q12"/>
    <mergeCell ref="R12:U12"/>
  </mergeCells>
  <phoneticPr fontId="3"/>
  <dataValidations count="2">
    <dataValidation type="list" allowBlank="1" showInputMessage="1" showErrorMessage="1" sqref="I2:K2 JE2:JG2 TA2:TC2 ACW2:ACY2 AMS2:AMU2 AWO2:AWQ2 BGK2:BGM2 BQG2:BQI2 CAC2:CAE2 CJY2:CKA2 CTU2:CTW2 DDQ2:DDS2 DNM2:DNO2 DXI2:DXK2 EHE2:EHG2 ERA2:ERC2 FAW2:FAY2 FKS2:FKU2 FUO2:FUQ2 GEK2:GEM2 GOG2:GOI2 GYC2:GYE2 HHY2:HIA2 HRU2:HRW2 IBQ2:IBS2 ILM2:ILO2 IVI2:IVK2 JFE2:JFG2 JPA2:JPC2 JYW2:JYY2 KIS2:KIU2 KSO2:KSQ2 LCK2:LCM2 LMG2:LMI2 LWC2:LWE2 MFY2:MGA2 MPU2:MPW2 MZQ2:MZS2 NJM2:NJO2 NTI2:NTK2 ODE2:ODG2 ONA2:ONC2 OWW2:OWY2 PGS2:PGU2 PQO2:PQQ2 QAK2:QAM2 QKG2:QKI2 QUC2:QUE2 RDY2:REA2 RNU2:RNW2 RXQ2:RXS2 SHM2:SHO2 SRI2:SRK2 TBE2:TBG2 TLA2:TLC2 TUW2:TUY2 UES2:UEU2 UOO2:UOQ2 UYK2:UYM2 VIG2:VII2 VSC2:VSE2 WBY2:WCA2 WLU2:WLW2 WVQ2:WVS2 I65538:K65538 JE65538:JG65538 TA65538:TC65538 ACW65538:ACY65538 AMS65538:AMU65538 AWO65538:AWQ65538 BGK65538:BGM65538 BQG65538:BQI65538 CAC65538:CAE65538 CJY65538:CKA65538 CTU65538:CTW65538 DDQ65538:DDS65538 DNM65538:DNO65538 DXI65538:DXK65538 EHE65538:EHG65538 ERA65538:ERC65538 FAW65538:FAY65538 FKS65538:FKU65538 FUO65538:FUQ65538 GEK65538:GEM65538 GOG65538:GOI65538 GYC65538:GYE65538 HHY65538:HIA65538 HRU65538:HRW65538 IBQ65538:IBS65538 ILM65538:ILO65538 IVI65538:IVK65538 JFE65538:JFG65538 JPA65538:JPC65538 JYW65538:JYY65538 KIS65538:KIU65538 KSO65538:KSQ65538 LCK65538:LCM65538 LMG65538:LMI65538 LWC65538:LWE65538 MFY65538:MGA65538 MPU65538:MPW65538 MZQ65538:MZS65538 NJM65538:NJO65538 NTI65538:NTK65538 ODE65538:ODG65538 ONA65538:ONC65538 OWW65538:OWY65538 PGS65538:PGU65538 PQO65538:PQQ65538 QAK65538:QAM65538 QKG65538:QKI65538 QUC65538:QUE65538 RDY65538:REA65538 RNU65538:RNW65538 RXQ65538:RXS65538 SHM65538:SHO65538 SRI65538:SRK65538 TBE65538:TBG65538 TLA65538:TLC65538 TUW65538:TUY65538 UES65538:UEU65538 UOO65538:UOQ65538 UYK65538:UYM65538 VIG65538:VII65538 VSC65538:VSE65538 WBY65538:WCA65538 WLU65538:WLW65538 WVQ65538:WVS65538 I131074:K131074 JE131074:JG131074 TA131074:TC131074 ACW131074:ACY131074 AMS131074:AMU131074 AWO131074:AWQ131074 BGK131074:BGM131074 BQG131074:BQI131074 CAC131074:CAE131074 CJY131074:CKA131074 CTU131074:CTW131074 DDQ131074:DDS131074 DNM131074:DNO131074 DXI131074:DXK131074 EHE131074:EHG131074 ERA131074:ERC131074 FAW131074:FAY131074 FKS131074:FKU131074 FUO131074:FUQ131074 GEK131074:GEM131074 GOG131074:GOI131074 GYC131074:GYE131074 HHY131074:HIA131074 HRU131074:HRW131074 IBQ131074:IBS131074 ILM131074:ILO131074 IVI131074:IVK131074 JFE131074:JFG131074 JPA131074:JPC131074 JYW131074:JYY131074 KIS131074:KIU131074 KSO131074:KSQ131074 LCK131074:LCM131074 LMG131074:LMI131074 LWC131074:LWE131074 MFY131074:MGA131074 MPU131074:MPW131074 MZQ131074:MZS131074 NJM131074:NJO131074 NTI131074:NTK131074 ODE131074:ODG131074 ONA131074:ONC131074 OWW131074:OWY131074 PGS131074:PGU131074 PQO131074:PQQ131074 QAK131074:QAM131074 QKG131074:QKI131074 QUC131074:QUE131074 RDY131074:REA131074 RNU131074:RNW131074 RXQ131074:RXS131074 SHM131074:SHO131074 SRI131074:SRK131074 TBE131074:TBG131074 TLA131074:TLC131074 TUW131074:TUY131074 UES131074:UEU131074 UOO131074:UOQ131074 UYK131074:UYM131074 VIG131074:VII131074 VSC131074:VSE131074 WBY131074:WCA131074 WLU131074:WLW131074 WVQ131074:WVS131074 I196610:K196610 JE196610:JG196610 TA196610:TC196610 ACW196610:ACY196610 AMS196610:AMU196610 AWO196610:AWQ196610 BGK196610:BGM196610 BQG196610:BQI196610 CAC196610:CAE196610 CJY196610:CKA196610 CTU196610:CTW196610 DDQ196610:DDS196610 DNM196610:DNO196610 DXI196610:DXK196610 EHE196610:EHG196610 ERA196610:ERC196610 FAW196610:FAY196610 FKS196610:FKU196610 FUO196610:FUQ196610 GEK196610:GEM196610 GOG196610:GOI196610 GYC196610:GYE196610 HHY196610:HIA196610 HRU196610:HRW196610 IBQ196610:IBS196610 ILM196610:ILO196610 IVI196610:IVK196610 JFE196610:JFG196610 JPA196610:JPC196610 JYW196610:JYY196610 KIS196610:KIU196610 KSO196610:KSQ196610 LCK196610:LCM196610 LMG196610:LMI196610 LWC196610:LWE196610 MFY196610:MGA196610 MPU196610:MPW196610 MZQ196610:MZS196610 NJM196610:NJO196610 NTI196610:NTK196610 ODE196610:ODG196610 ONA196610:ONC196610 OWW196610:OWY196610 PGS196610:PGU196610 PQO196610:PQQ196610 QAK196610:QAM196610 QKG196610:QKI196610 QUC196610:QUE196610 RDY196610:REA196610 RNU196610:RNW196610 RXQ196610:RXS196610 SHM196610:SHO196610 SRI196610:SRK196610 TBE196610:TBG196610 TLA196610:TLC196610 TUW196610:TUY196610 UES196610:UEU196610 UOO196610:UOQ196610 UYK196610:UYM196610 VIG196610:VII196610 VSC196610:VSE196610 WBY196610:WCA196610 WLU196610:WLW196610 WVQ196610:WVS196610 I262146:K262146 JE262146:JG262146 TA262146:TC262146 ACW262146:ACY262146 AMS262146:AMU262146 AWO262146:AWQ262146 BGK262146:BGM262146 BQG262146:BQI262146 CAC262146:CAE262146 CJY262146:CKA262146 CTU262146:CTW262146 DDQ262146:DDS262146 DNM262146:DNO262146 DXI262146:DXK262146 EHE262146:EHG262146 ERA262146:ERC262146 FAW262146:FAY262146 FKS262146:FKU262146 FUO262146:FUQ262146 GEK262146:GEM262146 GOG262146:GOI262146 GYC262146:GYE262146 HHY262146:HIA262146 HRU262146:HRW262146 IBQ262146:IBS262146 ILM262146:ILO262146 IVI262146:IVK262146 JFE262146:JFG262146 JPA262146:JPC262146 JYW262146:JYY262146 KIS262146:KIU262146 KSO262146:KSQ262146 LCK262146:LCM262146 LMG262146:LMI262146 LWC262146:LWE262146 MFY262146:MGA262146 MPU262146:MPW262146 MZQ262146:MZS262146 NJM262146:NJO262146 NTI262146:NTK262146 ODE262146:ODG262146 ONA262146:ONC262146 OWW262146:OWY262146 PGS262146:PGU262146 PQO262146:PQQ262146 QAK262146:QAM262146 QKG262146:QKI262146 QUC262146:QUE262146 RDY262146:REA262146 RNU262146:RNW262146 RXQ262146:RXS262146 SHM262146:SHO262146 SRI262146:SRK262146 TBE262146:TBG262146 TLA262146:TLC262146 TUW262146:TUY262146 UES262146:UEU262146 UOO262146:UOQ262146 UYK262146:UYM262146 VIG262146:VII262146 VSC262146:VSE262146 WBY262146:WCA262146 WLU262146:WLW262146 WVQ262146:WVS262146 I327682:K327682 JE327682:JG327682 TA327682:TC327682 ACW327682:ACY327682 AMS327682:AMU327682 AWO327682:AWQ327682 BGK327682:BGM327682 BQG327682:BQI327682 CAC327682:CAE327682 CJY327682:CKA327682 CTU327682:CTW327682 DDQ327682:DDS327682 DNM327682:DNO327682 DXI327682:DXK327682 EHE327682:EHG327682 ERA327682:ERC327682 FAW327682:FAY327682 FKS327682:FKU327682 FUO327682:FUQ327682 GEK327682:GEM327682 GOG327682:GOI327682 GYC327682:GYE327682 HHY327682:HIA327682 HRU327682:HRW327682 IBQ327682:IBS327682 ILM327682:ILO327682 IVI327682:IVK327682 JFE327682:JFG327682 JPA327682:JPC327682 JYW327682:JYY327682 KIS327682:KIU327682 KSO327682:KSQ327682 LCK327682:LCM327682 LMG327682:LMI327682 LWC327682:LWE327682 MFY327682:MGA327682 MPU327682:MPW327682 MZQ327682:MZS327682 NJM327682:NJO327682 NTI327682:NTK327682 ODE327682:ODG327682 ONA327682:ONC327682 OWW327682:OWY327682 PGS327682:PGU327682 PQO327682:PQQ327682 QAK327682:QAM327682 QKG327682:QKI327682 QUC327682:QUE327682 RDY327682:REA327682 RNU327682:RNW327682 RXQ327682:RXS327682 SHM327682:SHO327682 SRI327682:SRK327682 TBE327682:TBG327682 TLA327682:TLC327682 TUW327682:TUY327682 UES327682:UEU327682 UOO327682:UOQ327682 UYK327682:UYM327682 VIG327682:VII327682 VSC327682:VSE327682 WBY327682:WCA327682 WLU327682:WLW327682 WVQ327682:WVS327682 I393218:K393218 JE393218:JG393218 TA393218:TC393218 ACW393218:ACY393218 AMS393218:AMU393218 AWO393218:AWQ393218 BGK393218:BGM393218 BQG393218:BQI393218 CAC393218:CAE393218 CJY393218:CKA393218 CTU393218:CTW393218 DDQ393218:DDS393218 DNM393218:DNO393218 DXI393218:DXK393218 EHE393218:EHG393218 ERA393218:ERC393218 FAW393218:FAY393218 FKS393218:FKU393218 FUO393218:FUQ393218 GEK393218:GEM393218 GOG393218:GOI393218 GYC393218:GYE393218 HHY393218:HIA393218 HRU393218:HRW393218 IBQ393218:IBS393218 ILM393218:ILO393218 IVI393218:IVK393218 JFE393218:JFG393218 JPA393218:JPC393218 JYW393218:JYY393218 KIS393218:KIU393218 KSO393218:KSQ393218 LCK393218:LCM393218 LMG393218:LMI393218 LWC393218:LWE393218 MFY393218:MGA393218 MPU393218:MPW393218 MZQ393218:MZS393218 NJM393218:NJO393218 NTI393218:NTK393218 ODE393218:ODG393218 ONA393218:ONC393218 OWW393218:OWY393218 PGS393218:PGU393218 PQO393218:PQQ393218 QAK393218:QAM393218 QKG393218:QKI393218 QUC393218:QUE393218 RDY393218:REA393218 RNU393218:RNW393218 RXQ393218:RXS393218 SHM393218:SHO393218 SRI393218:SRK393218 TBE393218:TBG393218 TLA393218:TLC393218 TUW393218:TUY393218 UES393218:UEU393218 UOO393218:UOQ393218 UYK393218:UYM393218 VIG393218:VII393218 VSC393218:VSE393218 WBY393218:WCA393218 WLU393218:WLW393218 WVQ393218:WVS393218 I458754:K458754 JE458754:JG458754 TA458754:TC458754 ACW458754:ACY458754 AMS458754:AMU458754 AWO458754:AWQ458754 BGK458754:BGM458754 BQG458754:BQI458754 CAC458754:CAE458754 CJY458754:CKA458754 CTU458754:CTW458754 DDQ458754:DDS458754 DNM458754:DNO458754 DXI458754:DXK458754 EHE458754:EHG458754 ERA458754:ERC458754 FAW458754:FAY458754 FKS458754:FKU458754 FUO458754:FUQ458754 GEK458754:GEM458754 GOG458754:GOI458754 GYC458754:GYE458754 HHY458754:HIA458754 HRU458754:HRW458754 IBQ458754:IBS458754 ILM458754:ILO458754 IVI458754:IVK458754 JFE458754:JFG458754 JPA458754:JPC458754 JYW458754:JYY458754 KIS458754:KIU458754 KSO458754:KSQ458754 LCK458754:LCM458754 LMG458754:LMI458754 LWC458754:LWE458754 MFY458754:MGA458754 MPU458754:MPW458754 MZQ458754:MZS458754 NJM458754:NJO458754 NTI458754:NTK458754 ODE458754:ODG458754 ONA458754:ONC458754 OWW458754:OWY458754 PGS458754:PGU458754 PQO458754:PQQ458754 QAK458754:QAM458754 QKG458754:QKI458754 QUC458754:QUE458754 RDY458754:REA458754 RNU458754:RNW458754 RXQ458754:RXS458754 SHM458754:SHO458754 SRI458754:SRK458754 TBE458754:TBG458754 TLA458754:TLC458754 TUW458754:TUY458754 UES458754:UEU458754 UOO458754:UOQ458754 UYK458754:UYM458754 VIG458754:VII458754 VSC458754:VSE458754 WBY458754:WCA458754 WLU458754:WLW458754 WVQ458754:WVS458754 I524290:K524290 JE524290:JG524290 TA524290:TC524290 ACW524290:ACY524290 AMS524290:AMU524290 AWO524290:AWQ524290 BGK524290:BGM524290 BQG524290:BQI524290 CAC524290:CAE524290 CJY524290:CKA524290 CTU524290:CTW524290 DDQ524290:DDS524290 DNM524290:DNO524290 DXI524290:DXK524290 EHE524290:EHG524290 ERA524290:ERC524290 FAW524290:FAY524290 FKS524290:FKU524290 FUO524290:FUQ524290 GEK524290:GEM524290 GOG524290:GOI524290 GYC524290:GYE524290 HHY524290:HIA524290 HRU524290:HRW524290 IBQ524290:IBS524290 ILM524290:ILO524290 IVI524290:IVK524290 JFE524290:JFG524290 JPA524290:JPC524290 JYW524290:JYY524290 KIS524290:KIU524290 KSO524290:KSQ524290 LCK524290:LCM524290 LMG524290:LMI524290 LWC524290:LWE524290 MFY524290:MGA524290 MPU524290:MPW524290 MZQ524290:MZS524290 NJM524290:NJO524290 NTI524290:NTK524290 ODE524290:ODG524290 ONA524290:ONC524290 OWW524290:OWY524290 PGS524290:PGU524290 PQO524290:PQQ524290 QAK524290:QAM524290 QKG524290:QKI524290 QUC524290:QUE524290 RDY524290:REA524290 RNU524290:RNW524290 RXQ524290:RXS524290 SHM524290:SHO524290 SRI524290:SRK524290 TBE524290:TBG524290 TLA524290:TLC524290 TUW524290:TUY524290 UES524290:UEU524290 UOO524290:UOQ524290 UYK524290:UYM524290 VIG524290:VII524290 VSC524290:VSE524290 WBY524290:WCA524290 WLU524290:WLW524290 WVQ524290:WVS524290 I589826:K589826 JE589826:JG589826 TA589826:TC589826 ACW589826:ACY589826 AMS589826:AMU589826 AWO589826:AWQ589826 BGK589826:BGM589826 BQG589826:BQI589826 CAC589826:CAE589826 CJY589826:CKA589826 CTU589826:CTW589826 DDQ589826:DDS589826 DNM589826:DNO589826 DXI589826:DXK589826 EHE589826:EHG589826 ERA589826:ERC589826 FAW589826:FAY589826 FKS589826:FKU589826 FUO589826:FUQ589826 GEK589826:GEM589826 GOG589826:GOI589826 GYC589826:GYE589826 HHY589826:HIA589826 HRU589826:HRW589826 IBQ589826:IBS589826 ILM589826:ILO589826 IVI589826:IVK589826 JFE589826:JFG589826 JPA589826:JPC589826 JYW589826:JYY589826 KIS589826:KIU589826 KSO589826:KSQ589826 LCK589826:LCM589826 LMG589826:LMI589826 LWC589826:LWE589826 MFY589826:MGA589826 MPU589826:MPW589826 MZQ589826:MZS589826 NJM589826:NJO589826 NTI589826:NTK589826 ODE589826:ODG589826 ONA589826:ONC589826 OWW589826:OWY589826 PGS589826:PGU589826 PQO589826:PQQ589826 QAK589826:QAM589826 QKG589826:QKI589826 QUC589826:QUE589826 RDY589826:REA589826 RNU589826:RNW589826 RXQ589826:RXS589826 SHM589826:SHO589826 SRI589826:SRK589826 TBE589826:TBG589826 TLA589826:TLC589826 TUW589826:TUY589826 UES589826:UEU589826 UOO589826:UOQ589826 UYK589826:UYM589826 VIG589826:VII589826 VSC589826:VSE589826 WBY589826:WCA589826 WLU589826:WLW589826 WVQ589826:WVS589826 I655362:K655362 JE655362:JG655362 TA655362:TC655362 ACW655362:ACY655362 AMS655362:AMU655362 AWO655362:AWQ655362 BGK655362:BGM655362 BQG655362:BQI655362 CAC655362:CAE655362 CJY655362:CKA655362 CTU655362:CTW655362 DDQ655362:DDS655362 DNM655362:DNO655362 DXI655362:DXK655362 EHE655362:EHG655362 ERA655362:ERC655362 FAW655362:FAY655362 FKS655362:FKU655362 FUO655362:FUQ655362 GEK655362:GEM655362 GOG655362:GOI655362 GYC655362:GYE655362 HHY655362:HIA655362 HRU655362:HRW655362 IBQ655362:IBS655362 ILM655362:ILO655362 IVI655362:IVK655362 JFE655362:JFG655362 JPA655362:JPC655362 JYW655362:JYY655362 KIS655362:KIU655362 KSO655362:KSQ655362 LCK655362:LCM655362 LMG655362:LMI655362 LWC655362:LWE655362 MFY655362:MGA655362 MPU655362:MPW655362 MZQ655362:MZS655362 NJM655362:NJO655362 NTI655362:NTK655362 ODE655362:ODG655362 ONA655362:ONC655362 OWW655362:OWY655362 PGS655362:PGU655362 PQO655362:PQQ655362 QAK655362:QAM655362 QKG655362:QKI655362 QUC655362:QUE655362 RDY655362:REA655362 RNU655362:RNW655362 RXQ655362:RXS655362 SHM655362:SHO655362 SRI655362:SRK655362 TBE655362:TBG655362 TLA655362:TLC655362 TUW655362:TUY655362 UES655362:UEU655362 UOO655362:UOQ655362 UYK655362:UYM655362 VIG655362:VII655362 VSC655362:VSE655362 WBY655362:WCA655362 WLU655362:WLW655362 WVQ655362:WVS655362 I720898:K720898 JE720898:JG720898 TA720898:TC720898 ACW720898:ACY720898 AMS720898:AMU720898 AWO720898:AWQ720898 BGK720898:BGM720898 BQG720898:BQI720898 CAC720898:CAE720898 CJY720898:CKA720898 CTU720898:CTW720898 DDQ720898:DDS720898 DNM720898:DNO720898 DXI720898:DXK720898 EHE720898:EHG720898 ERA720898:ERC720898 FAW720898:FAY720898 FKS720898:FKU720898 FUO720898:FUQ720898 GEK720898:GEM720898 GOG720898:GOI720898 GYC720898:GYE720898 HHY720898:HIA720898 HRU720898:HRW720898 IBQ720898:IBS720898 ILM720898:ILO720898 IVI720898:IVK720898 JFE720898:JFG720898 JPA720898:JPC720898 JYW720898:JYY720898 KIS720898:KIU720898 KSO720898:KSQ720898 LCK720898:LCM720898 LMG720898:LMI720898 LWC720898:LWE720898 MFY720898:MGA720898 MPU720898:MPW720898 MZQ720898:MZS720898 NJM720898:NJO720898 NTI720898:NTK720898 ODE720898:ODG720898 ONA720898:ONC720898 OWW720898:OWY720898 PGS720898:PGU720898 PQO720898:PQQ720898 QAK720898:QAM720898 QKG720898:QKI720898 QUC720898:QUE720898 RDY720898:REA720898 RNU720898:RNW720898 RXQ720898:RXS720898 SHM720898:SHO720898 SRI720898:SRK720898 TBE720898:TBG720898 TLA720898:TLC720898 TUW720898:TUY720898 UES720898:UEU720898 UOO720898:UOQ720898 UYK720898:UYM720898 VIG720898:VII720898 VSC720898:VSE720898 WBY720898:WCA720898 WLU720898:WLW720898 WVQ720898:WVS720898 I786434:K786434 JE786434:JG786434 TA786434:TC786434 ACW786434:ACY786434 AMS786434:AMU786434 AWO786434:AWQ786434 BGK786434:BGM786434 BQG786434:BQI786434 CAC786434:CAE786434 CJY786434:CKA786434 CTU786434:CTW786434 DDQ786434:DDS786434 DNM786434:DNO786434 DXI786434:DXK786434 EHE786434:EHG786434 ERA786434:ERC786434 FAW786434:FAY786434 FKS786434:FKU786434 FUO786434:FUQ786434 GEK786434:GEM786434 GOG786434:GOI786434 GYC786434:GYE786434 HHY786434:HIA786434 HRU786434:HRW786434 IBQ786434:IBS786434 ILM786434:ILO786434 IVI786434:IVK786434 JFE786434:JFG786434 JPA786434:JPC786434 JYW786434:JYY786434 KIS786434:KIU786434 KSO786434:KSQ786434 LCK786434:LCM786434 LMG786434:LMI786434 LWC786434:LWE786434 MFY786434:MGA786434 MPU786434:MPW786434 MZQ786434:MZS786434 NJM786434:NJO786434 NTI786434:NTK786434 ODE786434:ODG786434 ONA786434:ONC786434 OWW786434:OWY786434 PGS786434:PGU786434 PQO786434:PQQ786434 QAK786434:QAM786434 QKG786434:QKI786434 QUC786434:QUE786434 RDY786434:REA786434 RNU786434:RNW786434 RXQ786434:RXS786434 SHM786434:SHO786434 SRI786434:SRK786434 TBE786434:TBG786434 TLA786434:TLC786434 TUW786434:TUY786434 UES786434:UEU786434 UOO786434:UOQ786434 UYK786434:UYM786434 VIG786434:VII786434 VSC786434:VSE786434 WBY786434:WCA786434 WLU786434:WLW786434 WVQ786434:WVS786434 I851970:K851970 JE851970:JG851970 TA851970:TC851970 ACW851970:ACY851970 AMS851970:AMU851970 AWO851970:AWQ851970 BGK851970:BGM851970 BQG851970:BQI851970 CAC851970:CAE851970 CJY851970:CKA851970 CTU851970:CTW851970 DDQ851970:DDS851970 DNM851970:DNO851970 DXI851970:DXK851970 EHE851970:EHG851970 ERA851970:ERC851970 FAW851970:FAY851970 FKS851970:FKU851970 FUO851970:FUQ851970 GEK851970:GEM851970 GOG851970:GOI851970 GYC851970:GYE851970 HHY851970:HIA851970 HRU851970:HRW851970 IBQ851970:IBS851970 ILM851970:ILO851970 IVI851970:IVK851970 JFE851970:JFG851970 JPA851970:JPC851970 JYW851970:JYY851970 KIS851970:KIU851970 KSO851970:KSQ851970 LCK851970:LCM851970 LMG851970:LMI851970 LWC851970:LWE851970 MFY851970:MGA851970 MPU851970:MPW851970 MZQ851970:MZS851970 NJM851970:NJO851970 NTI851970:NTK851970 ODE851970:ODG851970 ONA851970:ONC851970 OWW851970:OWY851970 PGS851970:PGU851970 PQO851970:PQQ851970 QAK851970:QAM851970 QKG851970:QKI851970 QUC851970:QUE851970 RDY851970:REA851970 RNU851970:RNW851970 RXQ851970:RXS851970 SHM851970:SHO851970 SRI851970:SRK851970 TBE851970:TBG851970 TLA851970:TLC851970 TUW851970:TUY851970 UES851970:UEU851970 UOO851970:UOQ851970 UYK851970:UYM851970 VIG851970:VII851970 VSC851970:VSE851970 WBY851970:WCA851970 WLU851970:WLW851970 WVQ851970:WVS851970 I917506:K917506 JE917506:JG917506 TA917506:TC917506 ACW917506:ACY917506 AMS917506:AMU917506 AWO917506:AWQ917506 BGK917506:BGM917506 BQG917506:BQI917506 CAC917506:CAE917506 CJY917506:CKA917506 CTU917506:CTW917506 DDQ917506:DDS917506 DNM917506:DNO917506 DXI917506:DXK917506 EHE917506:EHG917506 ERA917506:ERC917506 FAW917506:FAY917506 FKS917506:FKU917506 FUO917506:FUQ917506 GEK917506:GEM917506 GOG917506:GOI917506 GYC917506:GYE917506 HHY917506:HIA917506 HRU917506:HRW917506 IBQ917506:IBS917506 ILM917506:ILO917506 IVI917506:IVK917506 JFE917506:JFG917506 JPA917506:JPC917506 JYW917506:JYY917506 KIS917506:KIU917506 KSO917506:KSQ917506 LCK917506:LCM917506 LMG917506:LMI917506 LWC917506:LWE917506 MFY917506:MGA917506 MPU917506:MPW917506 MZQ917506:MZS917506 NJM917506:NJO917506 NTI917506:NTK917506 ODE917506:ODG917506 ONA917506:ONC917506 OWW917506:OWY917506 PGS917506:PGU917506 PQO917506:PQQ917506 QAK917506:QAM917506 QKG917506:QKI917506 QUC917506:QUE917506 RDY917506:REA917506 RNU917506:RNW917506 RXQ917506:RXS917506 SHM917506:SHO917506 SRI917506:SRK917506 TBE917506:TBG917506 TLA917506:TLC917506 TUW917506:TUY917506 UES917506:UEU917506 UOO917506:UOQ917506 UYK917506:UYM917506 VIG917506:VII917506 VSC917506:VSE917506 WBY917506:WCA917506 WLU917506:WLW917506 WVQ917506:WVS917506 I983042:K983042 JE983042:JG983042 TA983042:TC983042 ACW983042:ACY983042 AMS983042:AMU983042 AWO983042:AWQ983042 BGK983042:BGM983042 BQG983042:BQI983042 CAC983042:CAE983042 CJY983042:CKA983042 CTU983042:CTW983042 DDQ983042:DDS983042 DNM983042:DNO983042 DXI983042:DXK983042 EHE983042:EHG983042 ERA983042:ERC983042 FAW983042:FAY983042 FKS983042:FKU983042 FUO983042:FUQ983042 GEK983042:GEM983042 GOG983042:GOI983042 GYC983042:GYE983042 HHY983042:HIA983042 HRU983042:HRW983042 IBQ983042:IBS983042 ILM983042:ILO983042 IVI983042:IVK983042 JFE983042:JFG983042 JPA983042:JPC983042 JYW983042:JYY983042 KIS983042:KIU983042 KSO983042:KSQ983042 LCK983042:LCM983042 LMG983042:LMI983042 LWC983042:LWE983042 MFY983042:MGA983042 MPU983042:MPW983042 MZQ983042:MZS983042 NJM983042:NJO983042 NTI983042:NTK983042 ODE983042:ODG983042 ONA983042:ONC983042 OWW983042:OWY983042 PGS983042:PGU983042 PQO983042:PQQ983042 QAK983042:QAM983042 QKG983042:QKI983042 QUC983042:QUE983042 RDY983042:REA983042 RNU983042:RNW983042 RXQ983042:RXS983042 SHM983042:SHO983042 SRI983042:SRK983042 TBE983042:TBG983042 TLA983042:TLC983042 TUW983042:TUY983042 UES983042:UEU983042 UOO983042:UOQ983042 UYK983042:UYM983042 VIG983042:VII983042 VSC983042:VSE983042 WBY983042:WCA983042 WLU983042:WLW983042 WVQ983042:WVS983042" xr:uid="{00000000-0002-0000-0000-000000000000}">
      <formula1>$F$34:$F$37</formula1>
    </dataValidation>
    <dataValidation type="list" allowBlank="1" showInputMessage="1" showErrorMessage="1" sqref="C2:H2 IY2:JD2 SU2:SZ2 ACQ2:ACV2 AMM2:AMR2 AWI2:AWN2 BGE2:BGJ2 BQA2:BQF2 BZW2:CAB2 CJS2:CJX2 CTO2:CTT2 DDK2:DDP2 DNG2:DNL2 DXC2:DXH2 EGY2:EHD2 EQU2:EQZ2 FAQ2:FAV2 FKM2:FKR2 FUI2:FUN2 GEE2:GEJ2 GOA2:GOF2 GXW2:GYB2 HHS2:HHX2 HRO2:HRT2 IBK2:IBP2 ILG2:ILL2 IVC2:IVH2 JEY2:JFD2 JOU2:JOZ2 JYQ2:JYV2 KIM2:KIR2 KSI2:KSN2 LCE2:LCJ2 LMA2:LMF2 LVW2:LWB2 MFS2:MFX2 MPO2:MPT2 MZK2:MZP2 NJG2:NJL2 NTC2:NTH2 OCY2:ODD2 OMU2:OMZ2 OWQ2:OWV2 PGM2:PGR2 PQI2:PQN2 QAE2:QAJ2 QKA2:QKF2 QTW2:QUB2 RDS2:RDX2 RNO2:RNT2 RXK2:RXP2 SHG2:SHL2 SRC2:SRH2 TAY2:TBD2 TKU2:TKZ2 TUQ2:TUV2 UEM2:UER2 UOI2:UON2 UYE2:UYJ2 VIA2:VIF2 VRW2:VSB2 WBS2:WBX2 WLO2:WLT2 WVK2:WVP2 C65538:H65538 IY65538:JD65538 SU65538:SZ65538 ACQ65538:ACV65538 AMM65538:AMR65538 AWI65538:AWN65538 BGE65538:BGJ65538 BQA65538:BQF65538 BZW65538:CAB65538 CJS65538:CJX65538 CTO65538:CTT65538 DDK65538:DDP65538 DNG65538:DNL65538 DXC65538:DXH65538 EGY65538:EHD65538 EQU65538:EQZ65538 FAQ65538:FAV65538 FKM65538:FKR65538 FUI65538:FUN65538 GEE65538:GEJ65538 GOA65538:GOF65538 GXW65538:GYB65538 HHS65538:HHX65538 HRO65538:HRT65538 IBK65538:IBP65538 ILG65538:ILL65538 IVC65538:IVH65538 JEY65538:JFD65538 JOU65538:JOZ65538 JYQ65538:JYV65538 KIM65538:KIR65538 KSI65538:KSN65538 LCE65538:LCJ65538 LMA65538:LMF65538 LVW65538:LWB65538 MFS65538:MFX65538 MPO65538:MPT65538 MZK65538:MZP65538 NJG65538:NJL65538 NTC65538:NTH65538 OCY65538:ODD65538 OMU65538:OMZ65538 OWQ65538:OWV65538 PGM65538:PGR65538 PQI65538:PQN65538 QAE65538:QAJ65538 QKA65538:QKF65538 QTW65538:QUB65538 RDS65538:RDX65538 RNO65538:RNT65538 RXK65538:RXP65538 SHG65538:SHL65538 SRC65538:SRH65538 TAY65538:TBD65538 TKU65538:TKZ65538 TUQ65538:TUV65538 UEM65538:UER65538 UOI65538:UON65538 UYE65538:UYJ65538 VIA65538:VIF65538 VRW65538:VSB65538 WBS65538:WBX65538 WLO65538:WLT65538 WVK65538:WVP65538 C131074:H131074 IY131074:JD131074 SU131074:SZ131074 ACQ131074:ACV131074 AMM131074:AMR131074 AWI131074:AWN131074 BGE131074:BGJ131074 BQA131074:BQF131074 BZW131074:CAB131074 CJS131074:CJX131074 CTO131074:CTT131074 DDK131074:DDP131074 DNG131074:DNL131074 DXC131074:DXH131074 EGY131074:EHD131074 EQU131074:EQZ131074 FAQ131074:FAV131074 FKM131074:FKR131074 FUI131074:FUN131074 GEE131074:GEJ131074 GOA131074:GOF131074 GXW131074:GYB131074 HHS131074:HHX131074 HRO131074:HRT131074 IBK131074:IBP131074 ILG131074:ILL131074 IVC131074:IVH131074 JEY131074:JFD131074 JOU131074:JOZ131074 JYQ131074:JYV131074 KIM131074:KIR131074 KSI131074:KSN131074 LCE131074:LCJ131074 LMA131074:LMF131074 LVW131074:LWB131074 MFS131074:MFX131074 MPO131074:MPT131074 MZK131074:MZP131074 NJG131074:NJL131074 NTC131074:NTH131074 OCY131074:ODD131074 OMU131074:OMZ131074 OWQ131074:OWV131074 PGM131074:PGR131074 PQI131074:PQN131074 QAE131074:QAJ131074 QKA131074:QKF131074 QTW131074:QUB131074 RDS131074:RDX131074 RNO131074:RNT131074 RXK131074:RXP131074 SHG131074:SHL131074 SRC131074:SRH131074 TAY131074:TBD131074 TKU131074:TKZ131074 TUQ131074:TUV131074 UEM131074:UER131074 UOI131074:UON131074 UYE131074:UYJ131074 VIA131074:VIF131074 VRW131074:VSB131074 WBS131074:WBX131074 WLO131074:WLT131074 WVK131074:WVP131074 C196610:H196610 IY196610:JD196610 SU196610:SZ196610 ACQ196610:ACV196610 AMM196610:AMR196610 AWI196610:AWN196610 BGE196610:BGJ196610 BQA196610:BQF196610 BZW196610:CAB196610 CJS196610:CJX196610 CTO196610:CTT196610 DDK196610:DDP196610 DNG196610:DNL196610 DXC196610:DXH196610 EGY196610:EHD196610 EQU196610:EQZ196610 FAQ196610:FAV196610 FKM196610:FKR196610 FUI196610:FUN196610 GEE196610:GEJ196610 GOA196610:GOF196610 GXW196610:GYB196610 HHS196610:HHX196610 HRO196610:HRT196610 IBK196610:IBP196610 ILG196610:ILL196610 IVC196610:IVH196610 JEY196610:JFD196610 JOU196610:JOZ196610 JYQ196610:JYV196610 KIM196610:KIR196610 KSI196610:KSN196610 LCE196610:LCJ196610 LMA196610:LMF196610 LVW196610:LWB196610 MFS196610:MFX196610 MPO196610:MPT196610 MZK196610:MZP196610 NJG196610:NJL196610 NTC196610:NTH196610 OCY196610:ODD196610 OMU196610:OMZ196610 OWQ196610:OWV196610 PGM196610:PGR196610 PQI196610:PQN196610 QAE196610:QAJ196610 QKA196610:QKF196610 QTW196610:QUB196610 RDS196610:RDX196610 RNO196610:RNT196610 RXK196610:RXP196610 SHG196610:SHL196610 SRC196610:SRH196610 TAY196610:TBD196610 TKU196610:TKZ196610 TUQ196610:TUV196610 UEM196610:UER196610 UOI196610:UON196610 UYE196610:UYJ196610 VIA196610:VIF196610 VRW196610:VSB196610 WBS196610:WBX196610 WLO196610:WLT196610 WVK196610:WVP196610 C262146:H262146 IY262146:JD262146 SU262146:SZ262146 ACQ262146:ACV262146 AMM262146:AMR262146 AWI262146:AWN262146 BGE262146:BGJ262146 BQA262146:BQF262146 BZW262146:CAB262146 CJS262146:CJX262146 CTO262146:CTT262146 DDK262146:DDP262146 DNG262146:DNL262146 DXC262146:DXH262146 EGY262146:EHD262146 EQU262146:EQZ262146 FAQ262146:FAV262146 FKM262146:FKR262146 FUI262146:FUN262146 GEE262146:GEJ262146 GOA262146:GOF262146 GXW262146:GYB262146 HHS262146:HHX262146 HRO262146:HRT262146 IBK262146:IBP262146 ILG262146:ILL262146 IVC262146:IVH262146 JEY262146:JFD262146 JOU262146:JOZ262146 JYQ262146:JYV262146 KIM262146:KIR262146 KSI262146:KSN262146 LCE262146:LCJ262146 LMA262146:LMF262146 LVW262146:LWB262146 MFS262146:MFX262146 MPO262146:MPT262146 MZK262146:MZP262146 NJG262146:NJL262146 NTC262146:NTH262146 OCY262146:ODD262146 OMU262146:OMZ262146 OWQ262146:OWV262146 PGM262146:PGR262146 PQI262146:PQN262146 QAE262146:QAJ262146 QKA262146:QKF262146 QTW262146:QUB262146 RDS262146:RDX262146 RNO262146:RNT262146 RXK262146:RXP262146 SHG262146:SHL262146 SRC262146:SRH262146 TAY262146:TBD262146 TKU262146:TKZ262146 TUQ262146:TUV262146 UEM262146:UER262146 UOI262146:UON262146 UYE262146:UYJ262146 VIA262146:VIF262146 VRW262146:VSB262146 WBS262146:WBX262146 WLO262146:WLT262146 WVK262146:WVP262146 C327682:H327682 IY327682:JD327682 SU327682:SZ327682 ACQ327682:ACV327682 AMM327682:AMR327682 AWI327682:AWN327682 BGE327682:BGJ327682 BQA327682:BQF327682 BZW327682:CAB327682 CJS327682:CJX327682 CTO327682:CTT327682 DDK327682:DDP327682 DNG327682:DNL327682 DXC327682:DXH327682 EGY327682:EHD327682 EQU327682:EQZ327682 FAQ327682:FAV327682 FKM327682:FKR327682 FUI327682:FUN327682 GEE327682:GEJ327682 GOA327682:GOF327682 GXW327682:GYB327682 HHS327682:HHX327682 HRO327682:HRT327682 IBK327682:IBP327682 ILG327682:ILL327682 IVC327682:IVH327682 JEY327682:JFD327682 JOU327682:JOZ327682 JYQ327682:JYV327682 KIM327682:KIR327682 KSI327682:KSN327682 LCE327682:LCJ327682 LMA327682:LMF327682 LVW327682:LWB327682 MFS327682:MFX327682 MPO327682:MPT327682 MZK327682:MZP327682 NJG327682:NJL327682 NTC327682:NTH327682 OCY327682:ODD327682 OMU327682:OMZ327682 OWQ327682:OWV327682 PGM327682:PGR327682 PQI327682:PQN327682 QAE327682:QAJ327682 QKA327682:QKF327682 QTW327682:QUB327682 RDS327682:RDX327682 RNO327682:RNT327682 RXK327682:RXP327682 SHG327682:SHL327682 SRC327682:SRH327682 TAY327682:TBD327682 TKU327682:TKZ327682 TUQ327682:TUV327682 UEM327682:UER327682 UOI327682:UON327682 UYE327682:UYJ327682 VIA327682:VIF327682 VRW327682:VSB327682 WBS327682:WBX327682 WLO327682:WLT327682 WVK327682:WVP327682 C393218:H393218 IY393218:JD393218 SU393218:SZ393218 ACQ393218:ACV393218 AMM393218:AMR393218 AWI393218:AWN393218 BGE393218:BGJ393218 BQA393218:BQF393218 BZW393218:CAB393218 CJS393218:CJX393218 CTO393218:CTT393218 DDK393218:DDP393218 DNG393218:DNL393218 DXC393218:DXH393218 EGY393218:EHD393218 EQU393218:EQZ393218 FAQ393218:FAV393218 FKM393218:FKR393218 FUI393218:FUN393218 GEE393218:GEJ393218 GOA393218:GOF393218 GXW393218:GYB393218 HHS393218:HHX393218 HRO393218:HRT393218 IBK393218:IBP393218 ILG393218:ILL393218 IVC393218:IVH393218 JEY393218:JFD393218 JOU393218:JOZ393218 JYQ393218:JYV393218 KIM393218:KIR393218 KSI393218:KSN393218 LCE393218:LCJ393218 LMA393218:LMF393218 LVW393218:LWB393218 MFS393218:MFX393218 MPO393218:MPT393218 MZK393218:MZP393218 NJG393218:NJL393218 NTC393218:NTH393218 OCY393218:ODD393218 OMU393218:OMZ393218 OWQ393218:OWV393218 PGM393218:PGR393218 PQI393218:PQN393218 QAE393218:QAJ393218 QKA393218:QKF393218 QTW393218:QUB393218 RDS393218:RDX393218 RNO393218:RNT393218 RXK393218:RXP393218 SHG393218:SHL393218 SRC393218:SRH393218 TAY393218:TBD393218 TKU393218:TKZ393218 TUQ393218:TUV393218 UEM393218:UER393218 UOI393218:UON393218 UYE393218:UYJ393218 VIA393218:VIF393218 VRW393218:VSB393218 WBS393218:WBX393218 WLO393218:WLT393218 WVK393218:WVP393218 C458754:H458754 IY458754:JD458754 SU458754:SZ458754 ACQ458754:ACV458754 AMM458754:AMR458754 AWI458754:AWN458754 BGE458754:BGJ458754 BQA458754:BQF458754 BZW458754:CAB458754 CJS458754:CJX458754 CTO458754:CTT458754 DDK458754:DDP458754 DNG458754:DNL458754 DXC458754:DXH458754 EGY458754:EHD458754 EQU458754:EQZ458754 FAQ458754:FAV458754 FKM458754:FKR458754 FUI458754:FUN458754 GEE458754:GEJ458754 GOA458754:GOF458754 GXW458754:GYB458754 HHS458754:HHX458754 HRO458754:HRT458754 IBK458754:IBP458754 ILG458754:ILL458754 IVC458754:IVH458754 JEY458754:JFD458754 JOU458754:JOZ458754 JYQ458754:JYV458754 KIM458754:KIR458754 KSI458754:KSN458754 LCE458754:LCJ458754 LMA458754:LMF458754 LVW458754:LWB458754 MFS458754:MFX458754 MPO458754:MPT458754 MZK458754:MZP458754 NJG458754:NJL458754 NTC458754:NTH458754 OCY458754:ODD458754 OMU458754:OMZ458754 OWQ458754:OWV458754 PGM458754:PGR458754 PQI458754:PQN458754 QAE458754:QAJ458754 QKA458754:QKF458754 QTW458754:QUB458754 RDS458754:RDX458754 RNO458754:RNT458754 RXK458754:RXP458754 SHG458754:SHL458754 SRC458754:SRH458754 TAY458754:TBD458754 TKU458754:TKZ458754 TUQ458754:TUV458754 UEM458754:UER458754 UOI458754:UON458754 UYE458754:UYJ458754 VIA458754:VIF458754 VRW458754:VSB458754 WBS458754:WBX458754 WLO458754:WLT458754 WVK458754:WVP458754 C524290:H524290 IY524290:JD524290 SU524290:SZ524290 ACQ524290:ACV524290 AMM524290:AMR524290 AWI524290:AWN524290 BGE524290:BGJ524290 BQA524290:BQF524290 BZW524290:CAB524290 CJS524290:CJX524290 CTO524290:CTT524290 DDK524290:DDP524290 DNG524290:DNL524290 DXC524290:DXH524290 EGY524290:EHD524290 EQU524290:EQZ524290 FAQ524290:FAV524290 FKM524290:FKR524290 FUI524290:FUN524290 GEE524290:GEJ524290 GOA524290:GOF524290 GXW524290:GYB524290 HHS524290:HHX524290 HRO524290:HRT524290 IBK524290:IBP524290 ILG524290:ILL524290 IVC524290:IVH524290 JEY524290:JFD524290 JOU524290:JOZ524290 JYQ524290:JYV524290 KIM524290:KIR524290 KSI524290:KSN524290 LCE524290:LCJ524290 LMA524290:LMF524290 LVW524290:LWB524290 MFS524290:MFX524290 MPO524290:MPT524290 MZK524290:MZP524290 NJG524290:NJL524290 NTC524290:NTH524290 OCY524290:ODD524290 OMU524290:OMZ524290 OWQ524290:OWV524290 PGM524290:PGR524290 PQI524290:PQN524290 QAE524290:QAJ524290 QKA524290:QKF524290 QTW524290:QUB524290 RDS524290:RDX524290 RNO524290:RNT524290 RXK524290:RXP524290 SHG524290:SHL524290 SRC524290:SRH524290 TAY524290:TBD524290 TKU524290:TKZ524290 TUQ524290:TUV524290 UEM524290:UER524290 UOI524290:UON524290 UYE524290:UYJ524290 VIA524290:VIF524290 VRW524290:VSB524290 WBS524290:WBX524290 WLO524290:WLT524290 WVK524290:WVP524290 C589826:H589826 IY589826:JD589826 SU589826:SZ589826 ACQ589826:ACV589826 AMM589826:AMR589826 AWI589826:AWN589826 BGE589826:BGJ589826 BQA589826:BQF589826 BZW589826:CAB589826 CJS589826:CJX589826 CTO589826:CTT589826 DDK589826:DDP589826 DNG589826:DNL589826 DXC589826:DXH589826 EGY589826:EHD589826 EQU589826:EQZ589826 FAQ589826:FAV589826 FKM589826:FKR589826 FUI589826:FUN589826 GEE589826:GEJ589826 GOA589826:GOF589826 GXW589826:GYB589826 HHS589826:HHX589826 HRO589826:HRT589826 IBK589826:IBP589826 ILG589826:ILL589826 IVC589826:IVH589826 JEY589826:JFD589826 JOU589826:JOZ589826 JYQ589826:JYV589826 KIM589826:KIR589826 KSI589826:KSN589826 LCE589826:LCJ589826 LMA589826:LMF589826 LVW589826:LWB589826 MFS589826:MFX589826 MPO589826:MPT589826 MZK589826:MZP589826 NJG589826:NJL589826 NTC589826:NTH589826 OCY589826:ODD589826 OMU589826:OMZ589826 OWQ589826:OWV589826 PGM589826:PGR589826 PQI589826:PQN589826 QAE589826:QAJ589826 QKA589826:QKF589826 QTW589826:QUB589826 RDS589826:RDX589826 RNO589826:RNT589826 RXK589826:RXP589826 SHG589826:SHL589826 SRC589826:SRH589826 TAY589826:TBD589826 TKU589826:TKZ589826 TUQ589826:TUV589826 UEM589826:UER589826 UOI589826:UON589826 UYE589826:UYJ589826 VIA589826:VIF589826 VRW589826:VSB589826 WBS589826:WBX589826 WLO589826:WLT589826 WVK589826:WVP589826 C655362:H655362 IY655362:JD655362 SU655362:SZ655362 ACQ655362:ACV655362 AMM655362:AMR655362 AWI655362:AWN655362 BGE655362:BGJ655362 BQA655362:BQF655362 BZW655362:CAB655362 CJS655362:CJX655362 CTO655362:CTT655362 DDK655362:DDP655362 DNG655362:DNL655362 DXC655362:DXH655362 EGY655362:EHD655362 EQU655362:EQZ655362 FAQ655362:FAV655362 FKM655362:FKR655362 FUI655362:FUN655362 GEE655362:GEJ655362 GOA655362:GOF655362 GXW655362:GYB655362 HHS655362:HHX655362 HRO655362:HRT655362 IBK655362:IBP655362 ILG655362:ILL655362 IVC655362:IVH655362 JEY655362:JFD655362 JOU655362:JOZ655362 JYQ655362:JYV655362 KIM655362:KIR655362 KSI655362:KSN655362 LCE655362:LCJ655362 LMA655362:LMF655362 LVW655362:LWB655362 MFS655362:MFX655362 MPO655362:MPT655362 MZK655362:MZP655362 NJG655362:NJL655362 NTC655362:NTH655362 OCY655362:ODD655362 OMU655362:OMZ655362 OWQ655362:OWV655362 PGM655362:PGR655362 PQI655362:PQN655362 QAE655362:QAJ655362 QKA655362:QKF655362 QTW655362:QUB655362 RDS655362:RDX655362 RNO655362:RNT655362 RXK655362:RXP655362 SHG655362:SHL655362 SRC655362:SRH655362 TAY655362:TBD655362 TKU655362:TKZ655362 TUQ655362:TUV655362 UEM655362:UER655362 UOI655362:UON655362 UYE655362:UYJ655362 VIA655362:VIF655362 VRW655362:VSB655362 WBS655362:WBX655362 WLO655362:WLT655362 WVK655362:WVP655362 C720898:H720898 IY720898:JD720898 SU720898:SZ720898 ACQ720898:ACV720898 AMM720898:AMR720898 AWI720898:AWN720898 BGE720898:BGJ720898 BQA720898:BQF720898 BZW720898:CAB720898 CJS720898:CJX720898 CTO720898:CTT720898 DDK720898:DDP720898 DNG720898:DNL720898 DXC720898:DXH720898 EGY720898:EHD720898 EQU720898:EQZ720898 FAQ720898:FAV720898 FKM720898:FKR720898 FUI720898:FUN720898 GEE720898:GEJ720898 GOA720898:GOF720898 GXW720898:GYB720898 HHS720898:HHX720898 HRO720898:HRT720898 IBK720898:IBP720898 ILG720898:ILL720898 IVC720898:IVH720898 JEY720898:JFD720898 JOU720898:JOZ720898 JYQ720898:JYV720898 KIM720898:KIR720898 KSI720898:KSN720898 LCE720898:LCJ720898 LMA720898:LMF720898 LVW720898:LWB720898 MFS720898:MFX720898 MPO720898:MPT720898 MZK720898:MZP720898 NJG720898:NJL720898 NTC720898:NTH720898 OCY720898:ODD720898 OMU720898:OMZ720898 OWQ720898:OWV720898 PGM720898:PGR720898 PQI720898:PQN720898 QAE720898:QAJ720898 QKA720898:QKF720898 QTW720898:QUB720898 RDS720898:RDX720898 RNO720898:RNT720898 RXK720898:RXP720898 SHG720898:SHL720898 SRC720898:SRH720898 TAY720898:TBD720898 TKU720898:TKZ720898 TUQ720898:TUV720898 UEM720898:UER720898 UOI720898:UON720898 UYE720898:UYJ720898 VIA720898:VIF720898 VRW720898:VSB720898 WBS720898:WBX720898 WLO720898:WLT720898 WVK720898:WVP720898 C786434:H786434 IY786434:JD786434 SU786434:SZ786434 ACQ786434:ACV786434 AMM786434:AMR786434 AWI786434:AWN786434 BGE786434:BGJ786434 BQA786434:BQF786434 BZW786434:CAB786434 CJS786434:CJX786434 CTO786434:CTT786434 DDK786434:DDP786434 DNG786434:DNL786434 DXC786434:DXH786434 EGY786434:EHD786434 EQU786434:EQZ786434 FAQ786434:FAV786434 FKM786434:FKR786434 FUI786434:FUN786434 GEE786434:GEJ786434 GOA786434:GOF786434 GXW786434:GYB786434 HHS786434:HHX786434 HRO786434:HRT786434 IBK786434:IBP786434 ILG786434:ILL786434 IVC786434:IVH786434 JEY786434:JFD786434 JOU786434:JOZ786434 JYQ786434:JYV786434 KIM786434:KIR786434 KSI786434:KSN786434 LCE786434:LCJ786434 LMA786434:LMF786434 LVW786434:LWB786434 MFS786434:MFX786434 MPO786434:MPT786434 MZK786434:MZP786434 NJG786434:NJL786434 NTC786434:NTH786434 OCY786434:ODD786434 OMU786434:OMZ786434 OWQ786434:OWV786434 PGM786434:PGR786434 PQI786434:PQN786434 QAE786434:QAJ786434 QKA786434:QKF786434 QTW786434:QUB786434 RDS786434:RDX786434 RNO786434:RNT786434 RXK786434:RXP786434 SHG786434:SHL786434 SRC786434:SRH786434 TAY786434:TBD786434 TKU786434:TKZ786434 TUQ786434:TUV786434 UEM786434:UER786434 UOI786434:UON786434 UYE786434:UYJ786434 VIA786434:VIF786434 VRW786434:VSB786434 WBS786434:WBX786434 WLO786434:WLT786434 WVK786434:WVP786434 C851970:H851970 IY851970:JD851970 SU851970:SZ851970 ACQ851970:ACV851970 AMM851970:AMR851970 AWI851970:AWN851970 BGE851970:BGJ851970 BQA851970:BQF851970 BZW851970:CAB851970 CJS851970:CJX851970 CTO851970:CTT851970 DDK851970:DDP851970 DNG851970:DNL851970 DXC851970:DXH851970 EGY851970:EHD851970 EQU851970:EQZ851970 FAQ851970:FAV851970 FKM851970:FKR851970 FUI851970:FUN851970 GEE851970:GEJ851970 GOA851970:GOF851970 GXW851970:GYB851970 HHS851970:HHX851970 HRO851970:HRT851970 IBK851970:IBP851970 ILG851970:ILL851970 IVC851970:IVH851970 JEY851970:JFD851970 JOU851970:JOZ851970 JYQ851970:JYV851970 KIM851970:KIR851970 KSI851970:KSN851970 LCE851970:LCJ851970 LMA851970:LMF851970 LVW851970:LWB851970 MFS851970:MFX851970 MPO851970:MPT851970 MZK851970:MZP851970 NJG851970:NJL851970 NTC851970:NTH851970 OCY851970:ODD851970 OMU851970:OMZ851970 OWQ851970:OWV851970 PGM851970:PGR851970 PQI851970:PQN851970 QAE851970:QAJ851970 QKA851970:QKF851970 QTW851970:QUB851970 RDS851970:RDX851970 RNO851970:RNT851970 RXK851970:RXP851970 SHG851970:SHL851970 SRC851970:SRH851970 TAY851970:TBD851970 TKU851970:TKZ851970 TUQ851970:TUV851970 UEM851970:UER851970 UOI851970:UON851970 UYE851970:UYJ851970 VIA851970:VIF851970 VRW851970:VSB851970 WBS851970:WBX851970 WLO851970:WLT851970 WVK851970:WVP851970 C917506:H917506 IY917506:JD917506 SU917506:SZ917506 ACQ917506:ACV917506 AMM917506:AMR917506 AWI917506:AWN917506 BGE917506:BGJ917506 BQA917506:BQF917506 BZW917506:CAB917506 CJS917506:CJX917506 CTO917506:CTT917506 DDK917506:DDP917506 DNG917506:DNL917506 DXC917506:DXH917506 EGY917506:EHD917506 EQU917506:EQZ917506 FAQ917506:FAV917506 FKM917506:FKR917506 FUI917506:FUN917506 GEE917506:GEJ917506 GOA917506:GOF917506 GXW917506:GYB917506 HHS917506:HHX917506 HRO917506:HRT917506 IBK917506:IBP917506 ILG917506:ILL917506 IVC917506:IVH917506 JEY917506:JFD917506 JOU917506:JOZ917506 JYQ917506:JYV917506 KIM917506:KIR917506 KSI917506:KSN917506 LCE917506:LCJ917506 LMA917506:LMF917506 LVW917506:LWB917506 MFS917506:MFX917506 MPO917506:MPT917506 MZK917506:MZP917506 NJG917506:NJL917506 NTC917506:NTH917506 OCY917506:ODD917506 OMU917506:OMZ917506 OWQ917506:OWV917506 PGM917506:PGR917506 PQI917506:PQN917506 QAE917506:QAJ917506 QKA917506:QKF917506 QTW917506:QUB917506 RDS917506:RDX917506 RNO917506:RNT917506 RXK917506:RXP917506 SHG917506:SHL917506 SRC917506:SRH917506 TAY917506:TBD917506 TKU917506:TKZ917506 TUQ917506:TUV917506 UEM917506:UER917506 UOI917506:UON917506 UYE917506:UYJ917506 VIA917506:VIF917506 VRW917506:VSB917506 WBS917506:WBX917506 WLO917506:WLT917506 WVK917506:WVP917506 C983042:H983042 IY983042:JD983042 SU983042:SZ983042 ACQ983042:ACV983042 AMM983042:AMR983042 AWI983042:AWN983042 BGE983042:BGJ983042 BQA983042:BQF983042 BZW983042:CAB983042 CJS983042:CJX983042 CTO983042:CTT983042 DDK983042:DDP983042 DNG983042:DNL983042 DXC983042:DXH983042 EGY983042:EHD983042 EQU983042:EQZ983042 FAQ983042:FAV983042 FKM983042:FKR983042 FUI983042:FUN983042 GEE983042:GEJ983042 GOA983042:GOF983042 GXW983042:GYB983042 HHS983042:HHX983042 HRO983042:HRT983042 IBK983042:IBP983042 ILG983042:ILL983042 IVC983042:IVH983042 JEY983042:JFD983042 JOU983042:JOZ983042 JYQ983042:JYV983042 KIM983042:KIR983042 KSI983042:KSN983042 LCE983042:LCJ983042 LMA983042:LMF983042 LVW983042:LWB983042 MFS983042:MFX983042 MPO983042:MPT983042 MZK983042:MZP983042 NJG983042:NJL983042 NTC983042:NTH983042 OCY983042:ODD983042 OMU983042:OMZ983042 OWQ983042:OWV983042 PGM983042:PGR983042 PQI983042:PQN983042 QAE983042:QAJ983042 QKA983042:QKF983042 QTW983042:QUB983042 RDS983042:RDX983042 RNO983042:RNT983042 RXK983042:RXP983042 SHG983042:SHL983042 SRC983042:SRH983042 TAY983042:TBD983042 TKU983042:TKZ983042 TUQ983042:TUV983042 UEM983042:UER983042 UOI983042:UON983042 UYE983042:UYJ983042 VIA983042:VIF983042 VRW983042:VSB983042 WBS983042:WBX983042 WLO983042:WLT983042 WVK983042:WVP983042" xr:uid="{00000000-0002-0000-0000-000001000000}">
      <formula1>$C$34:$C$37</formula1>
    </dataValidation>
  </dataValidations>
  <pageMargins left="0.75" right="0.75" top="0.73" bottom="0.8" header="0.48" footer="0.48"/>
  <pageSetup paperSize="9" scale="91" fitToHeight="0" orientation="landscape" r:id="rId1"/>
  <headerFooter alignWithMargins="0">
    <oddFooter>&amp;C短期入所-1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5"/>
  <sheetViews>
    <sheetView view="pageBreakPreview" zoomScaleNormal="100" zoomScaleSheetLayoutView="100" workbookViewId="0">
      <selection activeCell="K20" sqref="K20"/>
    </sheetView>
  </sheetViews>
  <sheetFormatPr defaultRowHeight="13.5"/>
  <cols>
    <col min="1" max="1" width="3.125" style="164" customWidth="1"/>
    <col min="2" max="2" width="15.625" style="164" customWidth="1"/>
    <col min="3" max="3" width="6" style="164" customWidth="1"/>
    <col min="4" max="4" width="5.25" style="164" bestFit="1" customWidth="1"/>
    <col min="5" max="5" width="9" style="164" bestFit="1" customWidth="1"/>
    <col min="6" max="9" width="7.25" style="164" customWidth="1"/>
    <col min="10" max="10" width="13.25" style="164" customWidth="1"/>
    <col min="11" max="11" width="10.875" style="164" customWidth="1"/>
    <col min="12" max="12" width="13" style="164" bestFit="1" customWidth="1"/>
    <col min="13" max="256" width="9" style="164"/>
    <col min="257" max="257" width="3.125" style="164" customWidth="1"/>
    <col min="258" max="258" width="15.625" style="164" customWidth="1"/>
    <col min="259" max="259" width="6" style="164" customWidth="1"/>
    <col min="260" max="260" width="5.25" style="164" bestFit="1" customWidth="1"/>
    <col min="261" max="261" width="9" style="164" bestFit="1" customWidth="1"/>
    <col min="262" max="265" width="7.25" style="164" customWidth="1"/>
    <col min="266" max="266" width="13.25" style="164" customWidth="1"/>
    <col min="267" max="267" width="10.875" style="164" customWidth="1"/>
    <col min="268" max="268" width="13" style="164" bestFit="1" customWidth="1"/>
    <col min="269" max="512" width="9" style="164"/>
    <col min="513" max="513" width="3.125" style="164" customWidth="1"/>
    <col min="514" max="514" width="15.625" style="164" customWidth="1"/>
    <col min="515" max="515" width="6" style="164" customWidth="1"/>
    <col min="516" max="516" width="5.25" style="164" bestFit="1" customWidth="1"/>
    <col min="517" max="517" width="9" style="164" bestFit="1" customWidth="1"/>
    <col min="518" max="521" width="7.25" style="164" customWidth="1"/>
    <col min="522" max="522" width="13.25" style="164" customWidth="1"/>
    <col min="523" max="523" width="10.875" style="164" customWidth="1"/>
    <col min="524" max="524" width="13" style="164" bestFit="1" customWidth="1"/>
    <col min="525" max="768" width="9" style="164"/>
    <col min="769" max="769" width="3.125" style="164" customWidth="1"/>
    <col min="770" max="770" width="15.625" style="164" customWidth="1"/>
    <col min="771" max="771" width="6" style="164" customWidth="1"/>
    <col min="772" max="772" width="5.25" style="164" bestFit="1" customWidth="1"/>
    <col min="773" max="773" width="9" style="164" bestFit="1" customWidth="1"/>
    <col min="774" max="777" width="7.25" style="164" customWidth="1"/>
    <col min="778" max="778" width="13.25" style="164" customWidth="1"/>
    <col min="779" max="779" width="10.875" style="164" customWidth="1"/>
    <col min="780" max="780" width="13" style="164" bestFit="1" customWidth="1"/>
    <col min="781" max="1024" width="9" style="164"/>
    <col min="1025" max="1025" width="3.125" style="164" customWidth="1"/>
    <col min="1026" max="1026" width="15.625" style="164" customWidth="1"/>
    <col min="1027" max="1027" width="6" style="164" customWidth="1"/>
    <col min="1028" max="1028" width="5.25" style="164" bestFit="1" customWidth="1"/>
    <col min="1029" max="1029" width="9" style="164" bestFit="1" customWidth="1"/>
    <col min="1030" max="1033" width="7.25" style="164" customWidth="1"/>
    <col min="1034" max="1034" width="13.25" style="164" customWidth="1"/>
    <col min="1035" max="1035" width="10.875" style="164" customWidth="1"/>
    <col min="1036" max="1036" width="13" style="164" bestFit="1" customWidth="1"/>
    <col min="1037" max="1280" width="9" style="164"/>
    <col min="1281" max="1281" width="3.125" style="164" customWidth="1"/>
    <col min="1282" max="1282" width="15.625" style="164" customWidth="1"/>
    <col min="1283" max="1283" width="6" style="164" customWidth="1"/>
    <col min="1284" max="1284" width="5.25" style="164" bestFit="1" customWidth="1"/>
    <col min="1285" max="1285" width="9" style="164" bestFit="1" customWidth="1"/>
    <col min="1286" max="1289" width="7.25" style="164" customWidth="1"/>
    <col min="1290" max="1290" width="13.25" style="164" customWidth="1"/>
    <col min="1291" max="1291" width="10.875" style="164" customWidth="1"/>
    <col min="1292" max="1292" width="13" style="164" bestFit="1" customWidth="1"/>
    <col min="1293" max="1536" width="9" style="164"/>
    <col min="1537" max="1537" width="3.125" style="164" customWidth="1"/>
    <col min="1538" max="1538" width="15.625" style="164" customWidth="1"/>
    <col min="1539" max="1539" width="6" style="164" customWidth="1"/>
    <col min="1540" max="1540" width="5.25" style="164" bestFit="1" customWidth="1"/>
    <col min="1541" max="1541" width="9" style="164" bestFit="1" customWidth="1"/>
    <col min="1542" max="1545" width="7.25" style="164" customWidth="1"/>
    <col min="1546" max="1546" width="13.25" style="164" customWidth="1"/>
    <col min="1547" max="1547" width="10.875" style="164" customWidth="1"/>
    <col min="1548" max="1548" width="13" style="164" bestFit="1" customWidth="1"/>
    <col min="1549" max="1792" width="9" style="164"/>
    <col min="1793" max="1793" width="3.125" style="164" customWidth="1"/>
    <col min="1794" max="1794" width="15.625" style="164" customWidth="1"/>
    <col min="1795" max="1795" width="6" style="164" customWidth="1"/>
    <col min="1796" max="1796" width="5.25" style="164" bestFit="1" customWidth="1"/>
    <col min="1797" max="1797" width="9" style="164" bestFit="1" customWidth="1"/>
    <col min="1798" max="1801" width="7.25" style="164" customWidth="1"/>
    <col min="1802" max="1802" width="13.25" style="164" customWidth="1"/>
    <col min="1803" max="1803" width="10.875" style="164" customWidth="1"/>
    <col min="1804" max="1804" width="13" style="164" bestFit="1" customWidth="1"/>
    <col min="1805" max="2048" width="9" style="164"/>
    <col min="2049" max="2049" width="3.125" style="164" customWidth="1"/>
    <col min="2050" max="2050" width="15.625" style="164" customWidth="1"/>
    <col min="2051" max="2051" width="6" style="164" customWidth="1"/>
    <col min="2052" max="2052" width="5.25" style="164" bestFit="1" customWidth="1"/>
    <col min="2053" max="2053" width="9" style="164" bestFit="1" customWidth="1"/>
    <col min="2054" max="2057" width="7.25" style="164" customWidth="1"/>
    <col min="2058" max="2058" width="13.25" style="164" customWidth="1"/>
    <col min="2059" max="2059" width="10.875" style="164" customWidth="1"/>
    <col min="2060" max="2060" width="13" style="164" bestFit="1" customWidth="1"/>
    <col min="2061" max="2304" width="9" style="164"/>
    <col min="2305" max="2305" width="3.125" style="164" customWidth="1"/>
    <col min="2306" max="2306" width="15.625" style="164" customWidth="1"/>
    <col min="2307" max="2307" width="6" style="164" customWidth="1"/>
    <col min="2308" max="2308" width="5.25" style="164" bestFit="1" customWidth="1"/>
    <col min="2309" max="2309" width="9" style="164" bestFit="1" customWidth="1"/>
    <col min="2310" max="2313" width="7.25" style="164" customWidth="1"/>
    <col min="2314" max="2314" width="13.25" style="164" customWidth="1"/>
    <col min="2315" max="2315" width="10.875" style="164" customWidth="1"/>
    <col min="2316" max="2316" width="13" style="164" bestFit="1" customWidth="1"/>
    <col min="2317" max="2560" width="9" style="164"/>
    <col min="2561" max="2561" width="3.125" style="164" customWidth="1"/>
    <col min="2562" max="2562" width="15.625" style="164" customWidth="1"/>
    <col min="2563" max="2563" width="6" style="164" customWidth="1"/>
    <col min="2564" max="2564" width="5.25" style="164" bestFit="1" customWidth="1"/>
    <col min="2565" max="2565" width="9" style="164" bestFit="1" customWidth="1"/>
    <col min="2566" max="2569" width="7.25" style="164" customWidth="1"/>
    <col min="2570" max="2570" width="13.25" style="164" customWidth="1"/>
    <col min="2571" max="2571" width="10.875" style="164" customWidth="1"/>
    <col min="2572" max="2572" width="13" style="164" bestFit="1" customWidth="1"/>
    <col min="2573" max="2816" width="9" style="164"/>
    <col min="2817" max="2817" width="3.125" style="164" customWidth="1"/>
    <col min="2818" max="2818" width="15.625" style="164" customWidth="1"/>
    <col min="2819" max="2819" width="6" style="164" customWidth="1"/>
    <col min="2820" max="2820" width="5.25" style="164" bestFit="1" customWidth="1"/>
    <col min="2821" max="2821" width="9" style="164" bestFit="1" customWidth="1"/>
    <col min="2822" max="2825" width="7.25" style="164" customWidth="1"/>
    <col min="2826" max="2826" width="13.25" style="164" customWidth="1"/>
    <col min="2827" max="2827" width="10.875" style="164" customWidth="1"/>
    <col min="2828" max="2828" width="13" style="164" bestFit="1" customWidth="1"/>
    <col min="2829" max="3072" width="9" style="164"/>
    <col min="3073" max="3073" width="3.125" style="164" customWidth="1"/>
    <col min="3074" max="3074" width="15.625" style="164" customWidth="1"/>
    <col min="3075" max="3075" width="6" style="164" customWidth="1"/>
    <col min="3076" max="3076" width="5.25" style="164" bestFit="1" customWidth="1"/>
    <col min="3077" max="3077" width="9" style="164" bestFit="1" customWidth="1"/>
    <col min="3078" max="3081" width="7.25" style="164" customWidth="1"/>
    <col min="3082" max="3082" width="13.25" style="164" customWidth="1"/>
    <col min="3083" max="3083" width="10.875" style="164" customWidth="1"/>
    <col min="3084" max="3084" width="13" style="164" bestFit="1" customWidth="1"/>
    <col min="3085" max="3328" width="9" style="164"/>
    <col min="3329" max="3329" width="3.125" style="164" customWidth="1"/>
    <col min="3330" max="3330" width="15.625" style="164" customWidth="1"/>
    <col min="3331" max="3331" width="6" style="164" customWidth="1"/>
    <col min="3332" max="3332" width="5.25" style="164" bestFit="1" customWidth="1"/>
    <col min="3333" max="3333" width="9" style="164" bestFit="1" customWidth="1"/>
    <col min="3334" max="3337" width="7.25" style="164" customWidth="1"/>
    <col min="3338" max="3338" width="13.25" style="164" customWidth="1"/>
    <col min="3339" max="3339" width="10.875" style="164" customWidth="1"/>
    <col min="3340" max="3340" width="13" style="164" bestFit="1" customWidth="1"/>
    <col min="3341" max="3584" width="9" style="164"/>
    <col min="3585" max="3585" width="3.125" style="164" customWidth="1"/>
    <col min="3586" max="3586" width="15.625" style="164" customWidth="1"/>
    <col min="3587" max="3587" width="6" style="164" customWidth="1"/>
    <col min="3588" max="3588" width="5.25" style="164" bestFit="1" customWidth="1"/>
    <col min="3589" max="3589" width="9" style="164" bestFit="1" customWidth="1"/>
    <col min="3590" max="3593" width="7.25" style="164" customWidth="1"/>
    <col min="3594" max="3594" width="13.25" style="164" customWidth="1"/>
    <col min="3595" max="3595" width="10.875" style="164" customWidth="1"/>
    <col min="3596" max="3596" width="13" style="164" bestFit="1" customWidth="1"/>
    <col min="3597" max="3840" width="9" style="164"/>
    <col min="3841" max="3841" width="3.125" style="164" customWidth="1"/>
    <col min="3842" max="3842" width="15.625" style="164" customWidth="1"/>
    <col min="3843" max="3843" width="6" style="164" customWidth="1"/>
    <col min="3844" max="3844" width="5.25" style="164" bestFit="1" customWidth="1"/>
    <col min="3845" max="3845" width="9" style="164" bestFit="1" customWidth="1"/>
    <col min="3846" max="3849" width="7.25" style="164" customWidth="1"/>
    <col min="3850" max="3850" width="13.25" style="164" customWidth="1"/>
    <col min="3851" max="3851" width="10.875" style="164" customWidth="1"/>
    <col min="3852" max="3852" width="13" style="164" bestFit="1" customWidth="1"/>
    <col min="3853" max="4096" width="9" style="164"/>
    <col min="4097" max="4097" width="3.125" style="164" customWidth="1"/>
    <col min="4098" max="4098" width="15.625" style="164" customWidth="1"/>
    <col min="4099" max="4099" width="6" style="164" customWidth="1"/>
    <col min="4100" max="4100" width="5.25" style="164" bestFit="1" customWidth="1"/>
    <col min="4101" max="4101" width="9" style="164" bestFit="1" customWidth="1"/>
    <col min="4102" max="4105" width="7.25" style="164" customWidth="1"/>
    <col min="4106" max="4106" width="13.25" style="164" customWidth="1"/>
    <col min="4107" max="4107" width="10.875" style="164" customWidth="1"/>
    <col min="4108" max="4108" width="13" style="164" bestFit="1" customWidth="1"/>
    <col min="4109" max="4352" width="9" style="164"/>
    <col min="4353" max="4353" width="3.125" style="164" customWidth="1"/>
    <col min="4354" max="4354" width="15.625" style="164" customWidth="1"/>
    <col min="4355" max="4355" width="6" style="164" customWidth="1"/>
    <col min="4356" max="4356" width="5.25" style="164" bestFit="1" customWidth="1"/>
    <col min="4357" max="4357" width="9" style="164" bestFit="1" customWidth="1"/>
    <col min="4358" max="4361" width="7.25" style="164" customWidth="1"/>
    <col min="4362" max="4362" width="13.25" style="164" customWidth="1"/>
    <col min="4363" max="4363" width="10.875" style="164" customWidth="1"/>
    <col min="4364" max="4364" width="13" style="164" bestFit="1" customWidth="1"/>
    <col min="4365" max="4608" width="9" style="164"/>
    <col min="4609" max="4609" width="3.125" style="164" customWidth="1"/>
    <col min="4610" max="4610" width="15.625" style="164" customWidth="1"/>
    <col min="4611" max="4611" width="6" style="164" customWidth="1"/>
    <col min="4612" max="4612" width="5.25" style="164" bestFit="1" customWidth="1"/>
    <col min="4613" max="4613" width="9" style="164" bestFit="1" customWidth="1"/>
    <col min="4614" max="4617" width="7.25" style="164" customWidth="1"/>
    <col min="4618" max="4618" width="13.25" style="164" customWidth="1"/>
    <col min="4619" max="4619" width="10.875" style="164" customWidth="1"/>
    <col min="4620" max="4620" width="13" style="164" bestFit="1" customWidth="1"/>
    <col min="4621" max="4864" width="9" style="164"/>
    <col min="4865" max="4865" width="3.125" style="164" customWidth="1"/>
    <col min="4866" max="4866" width="15.625" style="164" customWidth="1"/>
    <col min="4867" max="4867" width="6" style="164" customWidth="1"/>
    <col min="4868" max="4868" width="5.25" style="164" bestFit="1" customWidth="1"/>
    <col min="4869" max="4869" width="9" style="164" bestFit="1" customWidth="1"/>
    <col min="4870" max="4873" width="7.25" style="164" customWidth="1"/>
    <col min="4874" max="4874" width="13.25" style="164" customWidth="1"/>
    <col min="4875" max="4875" width="10.875" style="164" customWidth="1"/>
    <col min="4876" max="4876" width="13" style="164" bestFit="1" customWidth="1"/>
    <col min="4877" max="5120" width="9" style="164"/>
    <col min="5121" max="5121" width="3.125" style="164" customWidth="1"/>
    <col min="5122" max="5122" width="15.625" style="164" customWidth="1"/>
    <col min="5123" max="5123" width="6" style="164" customWidth="1"/>
    <col min="5124" max="5124" width="5.25" style="164" bestFit="1" customWidth="1"/>
    <col min="5125" max="5125" width="9" style="164" bestFit="1" customWidth="1"/>
    <col min="5126" max="5129" width="7.25" style="164" customWidth="1"/>
    <col min="5130" max="5130" width="13.25" style="164" customWidth="1"/>
    <col min="5131" max="5131" width="10.875" style="164" customWidth="1"/>
    <col min="5132" max="5132" width="13" style="164" bestFit="1" customWidth="1"/>
    <col min="5133" max="5376" width="9" style="164"/>
    <col min="5377" max="5377" width="3.125" style="164" customWidth="1"/>
    <col min="5378" max="5378" width="15.625" style="164" customWidth="1"/>
    <col min="5379" max="5379" width="6" style="164" customWidth="1"/>
    <col min="5380" max="5380" width="5.25" style="164" bestFit="1" customWidth="1"/>
    <col min="5381" max="5381" width="9" style="164" bestFit="1" customWidth="1"/>
    <col min="5382" max="5385" width="7.25" style="164" customWidth="1"/>
    <col min="5386" max="5386" width="13.25" style="164" customWidth="1"/>
    <col min="5387" max="5387" width="10.875" style="164" customWidth="1"/>
    <col min="5388" max="5388" width="13" style="164" bestFit="1" customWidth="1"/>
    <col min="5389" max="5632" width="9" style="164"/>
    <col min="5633" max="5633" width="3.125" style="164" customWidth="1"/>
    <col min="5634" max="5634" width="15.625" style="164" customWidth="1"/>
    <col min="5635" max="5635" width="6" style="164" customWidth="1"/>
    <col min="5636" max="5636" width="5.25" style="164" bestFit="1" customWidth="1"/>
    <col min="5637" max="5637" width="9" style="164" bestFit="1" customWidth="1"/>
    <col min="5638" max="5641" width="7.25" style="164" customWidth="1"/>
    <col min="5642" max="5642" width="13.25" style="164" customWidth="1"/>
    <col min="5643" max="5643" width="10.875" style="164" customWidth="1"/>
    <col min="5644" max="5644" width="13" style="164" bestFit="1" customWidth="1"/>
    <col min="5645" max="5888" width="9" style="164"/>
    <col min="5889" max="5889" width="3.125" style="164" customWidth="1"/>
    <col min="5890" max="5890" width="15.625" style="164" customWidth="1"/>
    <col min="5891" max="5891" width="6" style="164" customWidth="1"/>
    <col min="5892" max="5892" width="5.25" style="164" bestFit="1" customWidth="1"/>
    <col min="5893" max="5893" width="9" style="164" bestFit="1" customWidth="1"/>
    <col min="5894" max="5897" width="7.25" style="164" customWidth="1"/>
    <col min="5898" max="5898" width="13.25" style="164" customWidth="1"/>
    <col min="5899" max="5899" width="10.875" style="164" customWidth="1"/>
    <col min="5900" max="5900" width="13" style="164" bestFit="1" customWidth="1"/>
    <col min="5901" max="6144" width="9" style="164"/>
    <col min="6145" max="6145" width="3.125" style="164" customWidth="1"/>
    <col min="6146" max="6146" width="15.625" style="164" customWidth="1"/>
    <col min="6147" max="6147" width="6" style="164" customWidth="1"/>
    <col min="6148" max="6148" width="5.25" style="164" bestFit="1" customWidth="1"/>
    <col min="6149" max="6149" width="9" style="164" bestFit="1" customWidth="1"/>
    <col min="6150" max="6153" width="7.25" style="164" customWidth="1"/>
    <col min="6154" max="6154" width="13.25" style="164" customWidth="1"/>
    <col min="6155" max="6155" width="10.875" style="164" customWidth="1"/>
    <col min="6156" max="6156" width="13" style="164" bestFit="1" customWidth="1"/>
    <col min="6157" max="6400" width="9" style="164"/>
    <col min="6401" max="6401" width="3.125" style="164" customWidth="1"/>
    <col min="6402" max="6402" width="15.625" style="164" customWidth="1"/>
    <col min="6403" max="6403" width="6" style="164" customWidth="1"/>
    <col min="6404" max="6404" width="5.25" style="164" bestFit="1" customWidth="1"/>
    <col min="6405" max="6405" width="9" style="164" bestFit="1" customWidth="1"/>
    <col min="6406" max="6409" width="7.25" style="164" customWidth="1"/>
    <col min="6410" max="6410" width="13.25" style="164" customWidth="1"/>
    <col min="6411" max="6411" width="10.875" style="164" customWidth="1"/>
    <col min="6412" max="6412" width="13" style="164" bestFit="1" customWidth="1"/>
    <col min="6413" max="6656" width="9" style="164"/>
    <col min="6657" max="6657" width="3.125" style="164" customWidth="1"/>
    <col min="6658" max="6658" width="15.625" style="164" customWidth="1"/>
    <col min="6659" max="6659" width="6" style="164" customWidth="1"/>
    <col min="6660" max="6660" width="5.25" style="164" bestFit="1" customWidth="1"/>
    <col min="6661" max="6661" width="9" style="164" bestFit="1" customWidth="1"/>
    <col min="6662" max="6665" width="7.25" style="164" customWidth="1"/>
    <col min="6666" max="6666" width="13.25" style="164" customWidth="1"/>
    <col min="6667" max="6667" width="10.875" style="164" customWidth="1"/>
    <col min="6668" max="6668" width="13" style="164" bestFit="1" customWidth="1"/>
    <col min="6669" max="6912" width="9" style="164"/>
    <col min="6913" max="6913" width="3.125" style="164" customWidth="1"/>
    <col min="6914" max="6914" width="15.625" style="164" customWidth="1"/>
    <col min="6915" max="6915" width="6" style="164" customWidth="1"/>
    <col min="6916" max="6916" width="5.25" style="164" bestFit="1" customWidth="1"/>
    <col min="6917" max="6917" width="9" style="164" bestFit="1" customWidth="1"/>
    <col min="6918" max="6921" width="7.25" style="164" customWidth="1"/>
    <col min="6922" max="6922" width="13.25" style="164" customWidth="1"/>
    <col min="6923" max="6923" width="10.875" style="164" customWidth="1"/>
    <col min="6924" max="6924" width="13" style="164" bestFit="1" customWidth="1"/>
    <col min="6925" max="7168" width="9" style="164"/>
    <col min="7169" max="7169" width="3.125" style="164" customWidth="1"/>
    <col min="7170" max="7170" width="15.625" style="164" customWidth="1"/>
    <col min="7171" max="7171" width="6" style="164" customWidth="1"/>
    <col min="7172" max="7172" width="5.25" style="164" bestFit="1" customWidth="1"/>
    <col min="7173" max="7173" width="9" style="164" bestFit="1" customWidth="1"/>
    <col min="7174" max="7177" width="7.25" style="164" customWidth="1"/>
    <col min="7178" max="7178" width="13.25" style="164" customWidth="1"/>
    <col min="7179" max="7179" width="10.875" style="164" customWidth="1"/>
    <col min="7180" max="7180" width="13" style="164" bestFit="1" customWidth="1"/>
    <col min="7181" max="7424" width="9" style="164"/>
    <col min="7425" max="7425" width="3.125" style="164" customWidth="1"/>
    <col min="7426" max="7426" width="15.625" style="164" customWidth="1"/>
    <col min="7427" max="7427" width="6" style="164" customWidth="1"/>
    <col min="7428" max="7428" width="5.25" style="164" bestFit="1" customWidth="1"/>
    <col min="7429" max="7429" width="9" style="164" bestFit="1" customWidth="1"/>
    <col min="7430" max="7433" width="7.25" style="164" customWidth="1"/>
    <col min="7434" max="7434" width="13.25" style="164" customWidth="1"/>
    <col min="7435" max="7435" width="10.875" style="164" customWidth="1"/>
    <col min="7436" max="7436" width="13" style="164" bestFit="1" customWidth="1"/>
    <col min="7437" max="7680" width="9" style="164"/>
    <col min="7681" max="7681" width="3.125" style="164" customWidth="1"/>
    <col min="7682" max="7682" width="15.625" style="164" customWidth="1"/>
    <col min="7683" max="7683" width="6" style="164" customWidth="1"/>
    <col min="7684" max="7684" width="5.25" style="164" bestFit="1" customWidth="1"/>
    <col min="7685" max="7685" width="9" style="164" bestFit="1" customWidth="1"/>
    <col min="7686" max="7689" width="7.25" style="164" customWidth="1"/>
    <col min="7690" max="7690" width="13.25" style="164" customWidth="1"/>
    <col min="7691" max="7691" width="10.875" style="164" customWidth="1"/>
    <col min="7692" max="7692" width="13" style="164" bestFit="1" customWidth="1"/>
    <col min="7693" max="7936" width="9" style="164"/>
    <col min="7937" max="7937" width="3.125" style="164" customWidth="1"/>
    <col min="7938" max="7938" width="15.625" style="164" customWidth="1"/>
    <col min="7939" max="7939" width="6" style="164" customWidth="1"/>
    <col min="7940" max="7940" width="5.25" style="164" bestFit="1" customWidth="1"/>
    <col min="7941" max="7941" width="9" style="164" bestFit="1" customWidth="1"/>
    <col min="7942" max="7945" width="7.25" style="164" customWidth="1"/>
    <col min="7946" max="7946" width="13.25" style="164" customWidth="1"/>
    <col min="7947" max="7947" width="10.875" style="164" customWidth="1"/>
    <col min="7948" max="7948" width="13" style="164" bestFit="1" customWidth="1"/>
    <col min="7949" max="8192" width="9" style="164"/>
    <col min="8193" max="8193" width="3.125" style="164" customWidth="1"/>
    <col min="8194" max="8194" width="15.625" style="164" customWidth="1"/>
    <col min="8195" max="8195" width="6" style="164" customWidth="1"/>
    <col min="8196" max="8196" width="5.25" style="164" bestFit="1" customWidth="1"/>
    <col min="8197" max="8197" width="9" style="164" bestFit="1" customWidth="1"/>
    <col min="8198" max="8201" width="7.25" style="164" customWidth="1"/>
    <col min="8202" max="8202" width="13.25" style="164" customWidth="1"/>
    <col min="8203" max="8203" width="10.875" style="164" customWidth="1"/>
    <col min="8204" max="8204" width="13" style="164" bestFit="1" customWidth="1"/>
    <col min="8205" max="8448" width="9" style="164"/>
    <col min="8449" max="8449" width="3.125" style="164" customWidth="1"/>
    <col min="8450" max="8450" width="15.625" style="164" customWidth="1"/>
    <col min="8451" max="8451" width="6" style="164" customWidth="1"/>
    <col min="8452" max="8452" width="5.25" style="164" bestFit="1" customWidth="1"/>
    <col min="8453" max="8453" width="9" style="164" bestFit="1" customWidth="1"/>
    <col min="8454" max="8457" width="7.25" style="164" customWidth="1"/>
    <col min="8458" max="8458" width="13.25" style="164" customWidth="1"/>
    <col min="8459" max="8459" width="10.875" style="164" customWidth="1"/>
    <col min="8460" max="8460" width="13" style="164" bestFit="1" customWidth="1"/>
    <col min="8461" max="8704" width="9" style="164"/>
    <col min="8705" max="8705" width="3.125" style="164" customWidth="1"/>
    <col min="8706" max="8706" width="15.625" style="164" customWidth="1"/>
    <col min="8707" max="8707" width="6" style="164" customWidth="1"/>
    <col min="8708" max="8708" width="5.25" style="164" bestFit="1" customWidth="1"/>
    <col min="8709" max="8709" width="9" style="164" bestFit="1" customWidth="1"/>
    <col min="8710" max="8713" width="7.25" style="164" customWidth="1"/>
    <col min="8714" max="8714" width="13.25" style="164" customWidth="1"/>
    <col min="8715" max="8715" width="10.875" style="164" customWidth="1"/>
    <col min="8716" max="8716" width="13" style="164" bestFit="1" customWidth="1"/>
    <col min="8717" max="8960" width="9" style="164"/>
    <col min="8961" max="8961" width="3.125" style="164" customWidth="1"/>
    <col min="8962" max="8962" width="15.625" style="164" customWidth="1"/>
    <col min="8963" max="8963" width="6" style="164" customWidth="1"/>
    <col min="8964" max="8964" width="5.25" style="164" bestFit="1" customWidth="1"/>
    <col min="8965" max="8965" width="9" style="164" bestFit="1" customWidth="1"/>
    <col min="8966" max="8969" width="7.25" style="164" customWidth="1"/>
    <col min="8970" max="8970" width="13.25" style="164" customWidth="1"/>
    <col min="8971" max="8971" width="10.875" style="164" customWidth="1"/>
    <col min="8972" max="8972" width="13" style="164" bestFit="1" customWidth="1"/>
    <col min="8973" max="9216" width="9" style="164"/>
    <col min="9217" max="9217" width="3.125" style="164" customWidth="1"/>
    <col min="9218" max="9218" width="15.625" style="164" customWidth="1"/>
    <col min="9219" max="9219" width="6" style="164" customWidth="1"/>
    <col min="9220" max="9220" width="5.25" style="164" bestFit="1" customWidth="1"/>
    <col min="9221" max="9221" width="9" style="164" bestFit="1" customWidth="1"/>
    <col min="9222" max="9225" width="7.25" style="164" customWidth="1"/>
    <col min="9226" max="9226" width="13.25" style="164" customWidth="1"/>
    <col min="9227" max="9227" width="10.875" style="164" customWidth="1"/>
    <col min="9228" max="9228" width="13" style="164" bestFit="1" customWidth="1"/>
    <col min="9229" max="9472" width="9" style="164"/>
    <col min="9473" max="9473" width="3.125" style="164" customWidth="1"/>
    <col min="9474" max="9474" width="15.625" style="164" customWidth="1"/>
    <col min="9475" max="9475" width="6" style="164" customWidth="1"/>
    <col min="9476" max="9476" width="5.25" style="164" bestFit="1" customWidth="1"/>
    <col min="9477" max="9477" width="9" style="164" bestFit="1" customWidth="1"/>
    <col min="9478" max="9481" width="7.25" style="164" customWidth="1"/>
    <col min="9482" max="9482" width="13.25" style="164" customWidth="1"/>
    <col min="9483" max="9483" width="10.875" style="164" customWidth="1"/>
    <col min="9484" max="9484" width="13" style="164" bestFit="1" customWidth="1"/>
    <col min="9485" max="9728" width="9" style="164"/>
    <col min="9729" max="9729" width="3.125" style="164" customWidth="1"/>
    <col min="9730" max="9730" width="15.625" style="164" customWidth="1"/>
    <col min="9731" max="9731" width="6" style="164" customWidth="1"/>
    <col min="9732" max="9732" width="5.25" style="164" bestFit="1" customWidth="1"/>
    <col min="9733" max="9733" width="9" style="164" bestFit="1" customWidth="1"/>
    <col min="9734" max="9737" width="7.25" style="164" customWidth="1"/>
    <col min="9738" max="9738" width="13.25" style="164" customWidth="1"/>
    <col min="9739" max="9739" width="10.875" style="164" customWidth="1"/>
    <col min="9740" max="9740" width="13" style="164" bestFit="1" customWidth="1"/>
    <col min="9741" max="9984" width="9" style="164"/>
    <col min="9985" max="9985" width="3.125" style="164" customWidth="1"/>
    <col min="9986" max="9986" width="15.625" style="164" customWidth="1"/>
    <col min="9987" max="9987" width="6" style="164" customWidth="1"/>
    <col min="9988" max="9988" width="5.25" style="164" bestFit="1" customWidth="1"/>
    <col min="9989" max="9989" width="9" style="164" bestFit="1" customWidth="1"/>
    <col min="9990" max="9993" width="7.25" style="164" customWidth="1"/>
    <col min="9994" max="9994" width="13.25" style="164" customWidth="1"/>
    <col min="9995" max="9995" width="10.875" style="164" customWidth="1"/>
    <col min="9996" max="9996" width="13" style="164" bestFit="1" customWidth="1"/>
    <col min="9997" max="10240" width="9" style="164"/>
    <col min="10241" max="10241" width="3.125" style="164" customWidth="1"/>
    <col min="10242" max="10242" width="15.625" style="164" customWidth="1"/>
    <col min="10243" max="10243" width="6" style="164" customWidth="1"/>
    <col min="10244" max="10244" width="5.25" style="164" bestFit="1" customWidth="1"/>
    <col min="10245" max="10245" width="9" style="164" bestFit="1" customWidth="1"/>
    <col min="10246" max="10249" width="7.25" style="164" customWidth="1"/>
    <col min="10250" max="10250" width="13.25" style="164" customWidth="1"/>
    <col min="10251" max="10251" width="10.875" style="164" customWidth="1"/>
    <col min="10252" max="10252" width="13" style="164" bestFit="1" customWidth="1"/>
    <col min="10253" max="10496" width="9" style="164"/>
    <col min="10497" max="10497" width="3.125" style="164" customWidth="1"/>
    <col min="10498" max="10498" width="15.625" style="164" customWidth="1"/>
    <col min="10499" max="10499" width="6" style="164" customWidth="1"/>
    <col min="10500" max="10500" width="5.25" style="164" bestFit="1" customWidth="1"/>
    <col min="10501" max="10501" width="9" style="164" bestFit="1" customWidth="1"/>
    <col min="10502" max="10505" width="7.25" style="164" customWidth="1"/>
    <col min="10506" max="10506" width="13.25" style="164" customWidth="1"/>
    <col min="10507" max="10507" width="10.875" style="164" customWidth="1"/>
    <col min="10508" max="10508" width="13" style="164" bestFit="1" customWidth="1"/>
    <col min="10509" max="10752" width="9" style="164"/>
    <col min="10753" max="10753" width="3.125" style="164" customWidth="1"/>
    <col min="10754" max="10754" width="15.625" style="164" customWidth="1"/>
    <col min="10755" max="10755" width="6" style="164" customWidth="1"/>
    <col min="10756" max="10756" width="5.25" style="164" bestFit="1" customWidth="1"/>
    <col min="10757" max="10757" width="9" style="164" bestFit="1" customWidth="1"/>
    <col min="10758" max="10761" width="7.25" style="164" customWidth="1"/>
    <col min="10762" max="10762" width="13.25" style="164" customWidth="1"/>
    <col min="10763" max="10763" width="10.875" style="164" customWidth="1"/>
    <col min="10764" max="10764" width="13" style="164" bestFit="1" customWidth="1"/>
    <col min="10765" max="11008" width="9" style="164"/>
    <col min="11009" max="11009" width="3.125" style="164" customWidth="1"/>
    <col min="11010" max="11010" width="15.625" style="164" customWidth="1"/>
    <col min="11011" max="11011" width="6" style="164" customWidth="1"/>
    <col min="11012" max="11012" width="5.25" style="164" bestFit="1" customWidth="1"/>
    <col min="11013" max="11013" width="9" style="164" bestFit="1" customWidth="1"/>
    <col min="11014" max="11017" width="7.25" style="164" customWidth="1"/>
    <col min="11018" max="11018" width="13.25" style="164" customWidth="1"/>
    <col min="11019" max="11019" width="10.875" style="164" customWidth="1"/>
    <col min="11020" max="11020" width="13" style="164" bestFit="1" customWidth="1"/>
    <col min="11021" max="11264" width="9" style="164"/>
    <col min="11265" max="11265" width="3.125" style="164" customWidth="1"/>
    <col min="11266" max="11266" width="15.625" style="164" customWidth="1"/>
    <col min="11267" max="11267" width="6" style="164" customWidth="1"/>
    <col min="11268" max="11268" width="5.25" style="164" bestFit="1" customWidth="1"/>
    <col min="11269" max="11269" width="9" style="164" bestFit="1" customWidth="1"/>
    <col min="11270" max="11273" width="7.25" style="164" customWidth="1"/>
    <col min="11274" max="11274" width="13.25" style="164" customWidth="1"/>
    <col min="11275" max="11275" width="10.875" style="164" customWidth="1"/>
    <col min="11276" max="11276" width="13" style="164" bestFit="1" customWidth="1"/>
    <col min="11277" max="11520" width="9" style="164"/>
    <col min="11521" max="11521" width="3.125" style="164" customWidth="1"/>
    <col min="11522" max="11522" width="15.625" style="164" customWidth="1"/>
    <col min="11523" max="11523" width="6" style="164" customWidth="1"/>
    <col min="11524" max="11524" width="5.25" style="164" bestFit="1" customWidth="1"/>
    <col min="11525" max="11525" width="9" style="164" bestFit="1" customWidth="1"/>
    <col min="11526" max="11529" width="7.25" style="164" customWidth="1"/>
    <col min="11530" max="11530" width="13.25" style="164" customWidth="1"/>
    <col min="11531" max="11531" width="10.875" style="164" customWidth="1"/>
    <col min="11532" max="11532" width="13" style="164" bestFit="1" customWidth="1"/>
    <col min="11533" max="11776" width="9" style="164"/>
    <col min="11777" max="11777" width="3.125" style="164" customWidth="1"/>
    <col min="11778" max="11778" width="15.625" style="164" customWidth="1"/>
    <col min="11779" max="11779" width="6" style="164" customWidth="1"/>
    <col min="11780" max="11780" width="5.25" style="164" bestFit="1" customWidth="1"/>
    <col min="11781" max="11781" width="9" style="164" bestFit="1" customWidth="1"/>
    <col min="11782" max="11785" width="7.25" style="164" customWidth="1"/>
    <col min="11786" max="11786" width="13.25" style="164" customWidth="1"/>
    <col min="11787" max="11787" width="10.875" style="164" customWidth="1"/>
    <col min="11788" max="11788" width="13" style="164" bestFit="1" customWidth="1"/>
    <col min="11789" max="12032" width="9" style="164"/>
    <col min="12033" max="12033" width="3.125" style="164" customWidth="1"/>
    <col min="12034" max="12034" width="15.625" style="164" customWidth="1"/>
    <col min="12035" max="12035" width="6" style="164" customWidth="1"/>
    <col min="12036" max="12036" width="5.25" style="164" bestFit="1" customWidth="1"/>
    <col min="12037" max="12037" width="9" style="164" bestFit="1" customWidth="1"/>
    <col min="12038" max="12041" width="7.25" style="164" customWidth="1"/>
    <col min="12042" max="12042" width="13.25" style="164" customWidth="1"/>
    <col min="12043" max="12043" width="10.875" style="164" customWidth="1"/>
    <col min="12044" max="12044" width="13" style="164" bestFit="1" customWidth="1"/>
    <col min="12045" max="12288" width="9" style="164"/>
    <col min="12289" max="12289" width="3.125" style="164" customWidth="1"/>
    <col min="12290" max="12290" width="15.625" style="164" customWidth="1"/>
    <col min="12291" max="12291" width="6" style="164" customWidth="1"/>
    <col min="12292" max="12292" width="5.25" style="164" bestFit="1" customWidth="1"/>
    <col min="12293" max="12293" width="9" style="164" bestFit="1" customWidth="1"/>
    <col min="12294" max="12297" width="7.25" style="164" customWidth="1"/>
    <col min="12298" max="12298" width="13.25" style="164" customWidth="1"/>
    <col min="12299" max="12299" width="10.875" style="164" customWidth="1"/>
    <col min="12300" max="12300" width="13" style="164" bestFit="1" customWidth="1"/>
    <col min="12301" max="12544" width="9" style="164"/>
    <col min="12545" max="12545" width="3.125" style="164" customWidth="1"/>
    <col min="12546" max="12546" width="15.625" style="164" customWidth="1"/>
    <col min="12547" max="12547" width="6" style="164" customWidth="1"/>
    <col min="12548" max="12548" width="5.25" style="164" bestFit="1" customWidth="1"/>
    <col min="12549" max="12549" width="9" style="164" bestFit="1" customWidth="1"/>
    <col min="12550" max="12553" width="7.25" style="164" customWidth="1"/>
    <col min="12554" max="12554" width="13.25" style="164" customWidth="1"/>
    <col min="12555" max="12555" width="10.875" style="164" customWidth="1"/>
    <col min="12556" max="12556" width="13" style="164" bestFit="1" customWidth="1"/>
    <col min="12557" max="12800" width="9" style="164"/>
    <col min="12801" max="12801" width="3.125" style="164" customWidth="1"/>
    <col min="12802" max="12802" width="15.625" style="164" customWidth="1"/>
    <col min="12803" max="12803" width="6" style="164" customWidth="1"/>
    <col min="12804" max="12804" width="5.25" style="164" bestFit="1" customWidth="1"/>
    <col min="12805" max="12805" width="9" style="164" bestFit="1" customWidth="1"/>
    <col min="12806" max="12809" width="7.25" style="164" customWidth="1"/>
    <col min="12810" max="12810" width="13.25" style="164" customWidth="1"/>
    <col min="12811" max="12811" width="10.875" style="164" customWidth="1"/>
    <col min="12812" max="12812" width="13" style="164" bestFit="1" customWidth="1"/>
    <col min="12813" max="13056" width="9" style="164"/>
    <col min="13057" max="13057" width="3.125" style="164" customWidth="1"/>
    <col min="13058" max="13058" width="15.625" style="164" customWidth="1"/>
    <col min="13059" max="13059" width="6" style="164" customWidth="1"/>
    <col min="13060" max="13060" width="5.25" style="164" bestFit="1" customWidth="1"/>
    <col min="13061" max="13061" width="9" style="164" bestFit="1" customWidth="1"/>
    <col min="13062" max="13065" width="7.25" style="164" customWidth="1"/>
    <col min="13066" max="13066" width="13.25" style="164" customWidth="1"/>
    <col min="13067" max="13067" width="10.875" style="164" customWidth="1"/>
    <col min="13068" max="13068" width="13" style="164" bestFit="1" customWidth="1"/>
    <col min="13069" max="13312" width="9" style="164"/>
    <col min="13313" max="13313" width="3.125" style="164" customWidth="1"/>
    <col min="13314" max="13314" width="15.625" style="164" customWidth="1"/>
    <col min="13315" max="13315" width="6" style="164" customWidth="1"/>
    <col min="13316" max="13316" width="5.25" style="164" bestFit="1" customWidth="1"/>
    <col min="13317" max="13317" width="9" style="164" bestFit="1" customWidth="1"/>
    <col min="13318" max="13321" width="7.25" style="164" customWidth="1"/>
    <col min="13322" max="13322" width="13.25" style="164" customWidth="1"/>
    <col min="13323" max="13323" width="10.875" style="164" customWidth="1"/>
    <col min="13324" max="13324" width="13" style="164" bestFit="1" customWidth="1"/>
    <col min="13325" max="13568" width="9" style="164"/>
    <col min="13569" max="13569" width="3.125" style="164" customWidth="1"/>
    <col min="13570" max="13570" width="15.625" style="164" customWidth="1"/>
    <col min="13571" max="13571" width="6" style="164" customWidth="1"/>
    <col min="13572" max="13572" width="5.25" style="164" bestFit="1" customWidth="1"/>
    <col min="13573" max="13573" width="9" style="164" bestFit="1" customWidth="1"/>
    <col min="13574" max="13577" width="7.25" style="164" customWidth="1"/>
    <col min="13578" max="13578" width="13.25" style="164" customWidth="1"/>
    <col min="13579" max="13579" width="10.875" style="164" customWidth="1"/>
    <col min="13580" max="13580" width="13" style="164" bestFit="1" customWidth="1"/>
    <col min="13581" max="13824" width="9" style="164"/>
    <col min="13825" max="13825" width="3.125" style="164" customWidth="1"/>
    <col min="13826" max="13826" width="15.625" style="164" customWidth="1"/>
    <col min="13827" max="13827" width="6" style="164" customWidth="1"/>
    <col min="13828" max="13828" width="5.25" style="164" bestFit="1" customWidth="1"/>
    <col min="13829" max="13829" width="9" style="164" bestFit="1" customWidth="1"/>
    <col min="13830" max="13833" width="7.25" style="164" customWidth="1"/>
    <col min="13834" max="13834" width="13.25" style="164" customWidth="1"/>
    <col min="13835" max="13835" width="10.875" style="164" customWidth="1"/>
    <col min="13836" max="13836" width="13" style="164" bestFit="1" customWidth="1"/>
    <col min="13837" max="14080" width="9" style="164"/>
    <col min="14081" max="14081" width="3.125" style="164" customWidth="1"/>
    <col min="14082" max="14082" width="15.625" style="164" customWidth="1"/>
    <col min="14083" max="14083" width="6" style="164" customWidth="1"/>
    <col min="14084" max="14084" width="5.25" style="164" bestFit="1" customWidth="1"/>
    <col min="14085" max="14085" width="9" style="164" bestFit="1" customWidth="1"/>
    <col min="14086" max="14089" width="7.25" style="164" customWidth="1"/>
    <col min="14090" max="14090" width="13.25" style="164" customWidth="1"/>
    <col min="14091" max="14091" width="10.875" style="164" customWidth="1"/>
    <col min="14092" max="14092" width="13" style="164" bestFit="1" customWidth="1"/>
    <col min="14093" max="14336" width="9" style="164"/>
    <col min="14337" max="14337" width="3.125" style="164" customWidth="1"/>
    <col min="14338" max="14338" width="15.625" style="164" customWidth="1"/>
    <col min="14339" max="14339" width="6" style="164" customWidth="1"/>
    <col min="14340" max="14340" width="5.25" style="164" bestFit="1" customWidth="1"/>
    <col min="14341" max="14341" width="9" style="164" bestFit="1" customWidth="1"/>
    <col min="14342" max="14345" width="7.25" style="164" customWidth="1"/>
    <col min="14346" max="14346" width="13.25" style="164" customWidth="1"/>
    <col min="14347" max="14347" width="10.875" style="164" customWidth="1"/>
    <col min="14348" max="14348" width="13" style="164" bestFit="1" customWidth="1"/>
    <col min="14349" max="14592" width="9" style="164"/>
    <col min="14593" max="14593" width="3.125" style="164" customWidth="1"/>
    <col min="14594" max="14594" width="15.625" style="164" customWidth="1"/>
    <col min="14595" max="14595" width="6" style="164" customWidth="1"/>
    <col min="14596" max="14596" width="5.25" style="164" bestFit="1" customWidth="1"/>
    <col min="14597" max="14597" width="9" style="164" bestFit="1" customWidth="1"/>
    <col min="14598" max="14601" width="7.25" style="164" customWidth="1"/>
    <col min="14602" max="14602" width="13.25" style="164" customWidth="1"/>
    <col min="14603" max="14603" width="10.875" style="164" customWidth="1"/>
    <col min="14604" max="14604" width="13" style="164" bestFit="1" customWidth="1"/>
    <col min="14605" max="14848" width="9" style="164"/>
    <col min="14849" max="14849" width="3.125" style="164" customWidth="1"/>
    <col min="14850" max="14850" width="15.625" style="164" customWidth="1"/>
    <col min="14851" max="14851" width="6" style="164" customWidth="1"/>
    <col min="14852" max="14852" width="5.25" style="164" bestFit="1" customWidth="1"/>
    <col min="14853" max="14853" width="9" style="164" bestFit="1" customWidth="1"/>
    <col min="14854" max="14857" width="7.25" style="164" customWidth="1"/>
    <col min="14858" max="14858" width="13.25" style="164" customWidth="1"/>
    <col min="14859" max="14859" width="10.875" style="164" customWidth="1"/>
    <col min="14860" max="14860" width="13" style="164" bestFit="1" customWidth="1"/>
    <col min="14861" max="15104" width="9" style="164"/>
    <col min="15105" max="15105" width="3.125" style="164" customWidth="1"/>
    <col min="15106" max="15106" width="15.625" style="164" customWidth="1"/>
    <col min="15107" max="15107" width="6" style="164" customWidth="1"/>
    <col min="15108" max="15108" width="5.25" style="164" bestFit="1" customWidth="1"/>
    <col min="15109" max="15109" width="9" style="164" bestFit="1" customWidth="1"/>
    <col min="15110" max="15113" width="7.25" style="164" customWidth="1"/>
    <col min="15114" max="15114" width="13.25" style="164" customWidth="1"/>
    <col min="15115" max="15115" width="10.875" style="164" customWidth="1"/>
    <col min="15116" max="15116" width="13" style="164" bestFit="1" customWidth="1"/>
    <col min="15117" max="15360" width="9" style="164"/>
    <col min="15361" max="15361" width="3.125" style="164" customWidth="1"/>
    <col min="15362" max="15362" width="15.625" style="164" customWidth="1"/>
    <col min="15363" max="15363" width="6" style="164" customWidth="1"/>
    <col min="15364" max="15364" width="5.25" style="164" bestFit="1" customWidth="1"/>
    <col min="15365" max="15365" width="9" style="164" bestFit="1" customWidth="1"/>
    <col min="15366" max="15369" width="7.25" style="164" customWidth="1"/>
    <col min="15370" max="15370" width="13.25" style="164" customWidth="1"/>
    <col min="15371" max="15371" width="10.875" style="164" customWidth="1"/>
    <col min="15372" max="15372" width="13" style="164" bestFit="1" customWidth="1"/>
    <col min="15373" max="15616" width="9" style="164"/>
    <col min="15617" max="15617" width="3.125" style="164" customWidth="1"/>
    <col min="15618" max="15618" width="15.625" style="164" customWidth="1"/>
    <col min="15619" max="15619" width="6" style="164" customWidth="1"/>
    <col min="15620" max="15620" width="5.25" style="164" bestFit="1" customWidth="1"/>
    <col min="15621" max="15621" width="9" style="164" bestFit="1" customWidth="1"/>
    <col min="15622" max="15625" width="7.25" style="164" customWidth="1"/>
    <col min="15626" max="15626" width="13.25" style="164" customWidth="1"/>
    <col min="15627" max="15627" width="10.875" style="164" customWidth="1"/>
    <col min="15628" max="15628" width="13" style="164" bestFit="1" customWidth="1"/>
    <col min="15629" max="15872" width="9" style="164"/>
    <col min="15873" max="15873" width="3.125" style="164" customWidth="1"/>
    <col min="15874" max="15874" width="15.625" style="164" customWidth="1"/>
    <col min="15875" max="15875" width="6" style="164" customWidth="1"/>
    <col min="15876" max="15876" width="5.25" style="164" bestFit="1" customWidth="1"/>
    <col min="15877" max="15877" width="9" style="164" bestFit="1" customWidth="1"/>
    <col min="15878" max="15881" width="7.25" style="164" customWidth="1"/>
    <col min="15882" max="15882" width="13.25" style="164" customWidth="1"/>
    <col min="15883" max="15883" width="10.875" style="164" customWidth="1"/>
    <col min="15884" max="15884" width="13" style="164" bestFit="1" customWidth="1"/>
    <col min="15885" max="16128" width="9" style="164"/>
    <col min="16129" max="16129" width="3.125" style="164" customWidth="1"/>
    <col min="16130" max="16130" width="15.625" style="164" customWidth="1"/>
    <col min="16131" max="16131" width="6" style="164" customWidth="1"/>
    <col min="16132" max="16132" width="5.25" style="164" bestFit="1" customWidth="1"/>
    <col min="16133" max="16133" width="9" style="164" bestFit="1" customWidth="1"/>
    <col min="16134" max="16137" width="7.25" style="164" customWidth="1"/>
    <col min="16138" max="16138" width="13.25" style="164" customWidth="1"/>
    <col min="16139" max="16139" width="10.875" style="164" customWidth="1"/>
    <col min="16140" max="16140" width="13" style="164" bestFit="1" customWidth="1"/>
    <col min="16141" max="16384" width="9" style="164"/>
  </cols>
  <sheetData>
    <row r="1" spans="1:12" ht="19.5" customHeight="1">
      <c r="A1" s="163" t="s">
        <v>357</v>
      </c>
      <c r="B1" s="168"/>
      <c r="C1" s="168"/>
      <c r="D1" s="168"/>
      <c r="E1" s="168"/>
      <c r="F1" s="168"/>
      <c r="G1" s="170"/>
      <c r="H1" s="170"/>
      <c r="I1" s="170"/>
      <c r="J1" s="170"/>
      <c r="K1" s="170"/>
      <c r="L1" s="170"/>
    </row>
    <row r="2" spans="1:12" ht="21" customHeight="1">
      <c r="B2" s="755" t="s">
        <v>306</v>
      </c>
      <c r="C2" s="755" t="s">
        <v>307</v>
      </c>
      <c r="D2" s="755" t="s">
        <v>308</v>
      </c>
      <c r="E2" s="749" t="s">
        <v>309</v>
      </c>
      <c r="F2" s="749" t="s">
        <v>310</v>
      </c>
      <c r="G2" s="749" t="s">
        <v>311</v>
      </c>
      <c r="H2" s="749" t="s">
        <v>312</v>
      </c>
      <c r="I2" s="751" t="s">
        <v>313</v>
      </c>
      <c r="J2" s="753" t="s">
        <v>314</v>
      </c>
      <c r="K2" s="751" t="s">
        <v>315</v>
      </c>
      <c r="L2" s="749" t="s">
        <v>316</v>
      </c>
    </row>
    <row r="3" spans="1:12" ht="34.5" customHeight="1">
      <c r="B3" s="756"/>
      <c r="C3" s="756"/>
      <c r="D3" s="756"/>
      <c r="E3" s="750"/>
      <c r="F3" s="750"/>
      <c r="G3" s="750"/>
      <c r="H3" s="750"/>
      <c r="I3" s="752"/>
      <c r="J3" s="754"/>
      <c r="K3" s="752"/>
      <c r="L3" s="750"/>
    </row>
    <row r="4" spans="1:12" ht="33" customHeight="1">
      <c r="B4" s="230" t="s">
        <v>317</v>
      </c>
      <c r="C4" s="231" t="s">
        <v>318</v>
      </c>
      <c r="D4" s="231">
        <v>44</v>
      </c>
      <c r="E4" s="231" t="s">
        <v>319</v>
      </c>
      <c r="F4" s="231" t="s">
        <v>320</v>
      </c>
      <c r="G4" s="231">
        <v>3</v>
      </c>
      <c r="H4" s="231" t="s">
        <v>321</v>
      </c>
      <c r="I4" s="231">
        <v>1</v>
      </c>
      <c r="J4" s="232" t="s">
        <v>322</v>
      </c>
      <c r="K4" s="231" t="s">
        <v>323</v>
      </c>
      <c r="L4" s="231" t="s">
        <v>324</v>
      </c>
    </row>
    <row r="5" spans="1:12" ht="23.1" customHeight="1">
      <c r="B5" s="233"/>
      <c r="C5" s="234"/>
      <c r="D5" s="234"/>
      <c r="E5" s="234"/>
      <c r="F5" s="234"/>
      <c r="G5" s="234"/>
      <c r="H5" s="234"/>
      <c r="I5" s="234"/>
      <c r="J5" s="234"/>
      <c r="K5" s="234"/>
      <c r="L5" s="234"/>
    </row>
    <row r="6" spans="1:12" ht="23.1" customHeight="1">
      <c r="B6" s="233"/>
      <c r="C6" s="234"/>
      <c r="D6" s="234"/>
      <c r="E6" s="234"/>
      <c r="F6" s="234"/>
      <c r="G6" s="234"/>
      <c r="H6" s="234"/>
      <c r="I6" s="234"/>
      <c r="J6" s="234"/>
      <c r="K6" s="234"/>
      <c r="L6" s="234"/>
    </row>
    <row r="7" spans="1:12" ht="23.1" customHeight="1">
      <c r="B7" s="233"/>
      <c r="C7" s="234"/>
      <c r="D7" s="234"/>
      <c r="E7" s="234"/>
      <c r="F7" s="234"/>
      <c r="G7" s="234"/>
      <c r="H7" s="234"/>
      <c r="I7" s="234"/>
      <c r="J7" s="234"/>
      <c r="K7" s="234"/>
      <c r="L7" s="234"/>
    </row>
    <row r="8" spans="1:12" ht="23.1" customHeight="1">
      <c r="B8" s="233"/>
      <c r="C8" s="234"/>
      <c r="D8" s="234"/>
      <c r="E8" s="234"/>
      <c r="F8" s="234"/>
      <c r="G8" s="234"/>
      <c r="H8" s="234"/>
      <c r="I8" s="234"/>
      <c r="J8" s="234"/>
      <c r="K8" s="234"/>
      <c r="L8" s="234"/>
    </row>
    <row r="9" spans="1:12" ht="23.1" customHeight="1">
      <c r="B9" s="233"/>
      <c r="C9" s="234"/>
      <c r="D9" s="234"/>
      <c r="E9" s="234"/>
      <c r="F9" s="234"/>
      <c r="G9" s="234"/>
      <c r="H9" s="234"/>
      <c r="I9" s="234"/>
      <c r="J9" s="234"/>
      <c r="K9" s="234"/>
      <c r="L9" s="234"/>
    </row>
    <row r="10" spans="1:12" ht="23.1" customHeight="1">
      <c r="B10" s="233"/>
      <c r="C10" s="234"/>
      <c r="D10" s="234"/>
      <c r="E10" s="234"/>
      <c r="F10" s="234"/>
      <c r="G10" s="234"/>
      <c r="H10" s="234"/>
      <c r="I10" s="234"/>
      <c r="J10" s="234"/>
      <c r="K10" s="234"/>
      <c r="L10" s="234"/>
    </row>
    <row r="11" spans="1:12" ht="23.1" customHeight="1">
      <c r="B11" s="233"/>
      <c r="C11" s="234"/>
      <c r="D11" s="234"/>
      <c r="E11" s="234"/>
      <c r="F11" s="234"/>
      <c r="G11" s="234"/>
      <c r="H11" s="234"/>
      <c r="I11" s="234"/>
      <c r="J11" s="234"/>
      <c r="K11" s="234"/>
      <c r="L11" s="234"/>
    </row>
    <row r="12" spans="1:12" ht="23.1" customHeight="1">
      <c r="B12" s="233"/>
      <c r="C12" s="234"/>
      <c r="D12" s="234"/>
      <c r="E12" s="234"/>
      <c r="F12" s="234"/>
      <c r="G12" s="234"/>
      <c r="H12" s="234"/>
      <c r="I12" s="234"/>
      <c r="J12" s="234"/>
      <c r="K12" s="234"/>
      <c r="L12" s="234"/>
    </row>
    <row r="13" spans="1:12" ht="23.1" customHeight="1">
      <c r="B13" s="233"/>
      <c r="C13" s="234"/>
      <c r="D13" s="234"/>
      <c r="E13" s="234"/>
      <c r="F13" s="234"/>
      <c r="G13" s="234"/>
      <c r="H13" s="234"/>
      <c r="I13" s="234"/>
      <c r="J13" s="234"/>
      <c r="K13" s="234"/>
      <c r="L13" s="234"/>
    </row>
    <row r="14" spans="1:12" ht="23.1" customHeight="1">
      <c r="B14" s="233"/>
      <c r="C14" s="234"/>
      <c r="D14" s="234"/>
      <c r="E14" s="234"/>
      <c r="F14" s="234"/>
      <c r="G14" s="234"/>
      <c r="H14" s="234"/>
      <c r="I14" s="234"/>
      <c r="J14" s="234"/>
      <c r="K14" s="234"/>
      <c r="L14" s="234"/>
    </row>
    <row r="15" spans="1:12" ht="23.1" customHeight="1">
      <c r="B15" s="233"/>
      <c r="C15" s="234"/>
      <c r="D15" s="234"/>
      <c r="E15" s="234"/>
      <c r="F15" s="234"/>
      <c r="G15" s="234"/>
      <c r="H15" s="234"/>
      <c r="I15" s="234"/>
      <c r="J15" s="234"/>
      <c r="K15" s="234"/>
      <c r="L15" s="234"/>
    </row>
    <row r="16" spans="1:12" ht="23.1" customHeight="1">
      <c r="B16" s="233"/>
      <c r="C16" s="234"/>
      <c r="D16" s="234"/>
      <c r="E16" s="234"/>
      <c r="F16" s="234"/>
      <c r="G16" s="234"/>
      <c r="H16" s="234"/>
      <c r="I16" s="234"/>
      <c r="J16" s="234"/>
      <c r="K16" s="234"/>
      <c r="L16" s="234"/>
    </row>
    <row r="17" spans="2:12" ht="23.1" customHeight="1">
      <c r="B17" s="233"/>
      <c r="C17" s="234"/>
      <c r="D17" s="234"/>
      <c r="E17" s="234"/>
      <c r="F17" s="234"/>
      <c r="G17" s="234"/>
      <c r="H17" s="234"/>
      <c r="I17" s="234"/>
      <c r="J17" s="234"/>
      <c r="K17" s="234"/>
      <c r="L17" s="234"/>
    </row>
    <row r="18" spans="2:12" ht="23.1" customHeight="1">
      <c r="B18" s="233"/>
      <c r="C18" s="234"/>
      <c r="D18" s="234"/>
      <c r="E18" s="234"/>
      <c r="F18" s="234"/>
      <c r="G18" s="234"/>
      <c r="H18" s="234"/>
      <c r="I18" s="234"/>
      <c r="J18" s="234"/>
      <c r="K18" s="234"/>
      <c r="L18" s="234"/>
    </row>
    <row r="19" spans="2:12" ht="23.1" customHeight="1">
      <c r="B19" s="235"/>
      <c r="C19" s="236"/>
      <c r="D19" s="236"/>
      <c r="E19" s="236"/>
      <c r="F19" s="236"/>
      <c r="G19" s="236"/>
      <c r="H19" s="236"/>
      <c r="I19" s="236"/>
      <c r="J19" s="236"/>
      <c r="K19" s="236"/>
      <c r="L19" s="236"/>
    </row>
    <row r="20" spans="2:12" ht="23.1" customHeight="1">
      <c r="B20" s="235"/>
      <c r="C20" s="236"/>
      <c r="D20" s="236"/>
      <c r="E20" s="236"/>
      <c r="F20" s="236"/>
      <c r="G20" s="236"/>
      <c r="H20" s="236"/>
      <c r="I20" s="236"/>
      <c r="J20" s="236"/>
      <c r="K20" s="236"/>
      <c r="L20" s="236"/>
    </row>
    <row r="21" spans="2:12" ht="23.1" customHeight="1">
      <c r="B21" s="235"/>
      <c r="C21" s="236"/>
      <c r="D21" s="236"/>
      <c r="E21" s="236"/>
      <c r="F21" s="236"/>
      <c r="G21" s="236"/>
      <c r="H21" s="236"/>
      <c r="I21" s="236"/>
      <c r="J21" s="236"/>
      <c r="K21" s="236"/>
      <c r="L21" s="236"/>
    </row>
    <row r="22" spans="2:12" ht="23.1" customHeight="1">
      <c r="B22" s="237"/>
      <c r="C22" s="238"/>
      <c r="D22" s="238"/>
      <c r="E22" s="238"/>
      <c r="F22" s="238"/>
      <c r="G22" s="238"/>
      <c r="H22" s="238"/>
      <c r="I22" s="238"/>
      <c r="J22" s="238"/>
      <c r="K22" s="238"/>
      <c r="L22" s="238"/>
    </row>
    <row r="23" spans="2:12" ht="18" customHeight="1">
      <c r="B23" s="179"/>
      <c r="C23" s="179"/>
      <c r="D23" s="179"/>
      <c r="E23" s="179"/>
      <c r="F23" s="179"/>
      <c r="G23" s="170"/>
      <c r="H23" s="170"/>
      <c r="I23" s="170"/>
      <c r="J23" s="170"/>
      <c r="K23" s="170"/>
      <c r="L23" s="170"/>
    </row>
    <row r="24" spans="2:12" ht="18" customHeight="1">
      <c r="B24" s="179"/>
      <c r="C24" s="179"/>
      <c r="D24" s="179"/>
      <c r="E24" s="179"/>
      <c r="F24" s="179"/>
      <c r="G24" s="170"/>
      <c r="H24" s="170"/>
      <c r="I24" s="170"/>
      <c r="J24" s="170"/>
      <c r="K24" s="170"/>
      <c r="L24" s="170"/>
    </row>
    <row r="25" spans="2:12" ht="25.5" customHeight="1">
      <c r="B25" s="168"/>
      <c r="C25" s="168"/>
      <c r="D25" s="168"/>
      <c r="E25" s="168"/>
      <c r="F25" s="168"/>
      <c r="G25" s="239"/>
      <c r="H25" s="239"/>
      <c r="I25" s="239"/>
      <c r="J25" s="239"/>
      <c r="K25" s="239"/>
      <c r="L25" s="239"/>
    </row>
  </sheetData>
  <mergeCells count="11">
    <mergeCell ref="G2:G3"/>
    <mergeCell ref="B2:B3"/>
    <mergeCell ref="C2:C3"/>
    <mergeCell ref="D2:D3"/>
    <mergeCell ref="E2:E3"/>
    <mergeCell ref="F2:F3"/>
    <mergeCell ref="H2:H3"/>
    <mergeCell ref="I2:I3"/>
    <mergeCell ref="J2:J3"/>
    <mergeCell ref="K2:K3"/>
    <mergeCell ref="L2:L3"/>
  </mergeCells>
  <phoneticPr fontId="3"/>
  <pageMargins left="0.75" right="0.75" top="0.54" bottom="0.83" header="0.51200000000000001" footer="0.51200000000000001"/>
  <pageSetup paperSize="9" scale="92" fitToWidth="0" orientation="landscape" r:id="rId1"/>
  <headerFooter alignWithMargins="0">
    <oddFooter>&amp;C短期入所-8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
  <sheetViews>
    <sheetView view="pageBreakPreview" zoomScaleNormal="100" zoomScaleSheetLayoutView="100" workbookViewId="0">
      <selection activeCell="B2" sqref="B2"/>
    </sheetView>
  </sheetViews>
  <sheetFormatPr defaultRowHeight="13.5"/>
  <cols>
    <col min="1" max="1" width="3.125" style="164" customWidth="1"/>
    <col min="2" max="2" width="9.375" style="164" customWidth="1"/>
    <col min="3" max="27" width="4.25" style="164" customWidth="1"/>
    <col min="28" max="256" width="9" style="164"/>
    <col min="257" max="257" width="3.125" style="164" customWidth="1"/>
    <col min="258" max="258" width="9.375" style="164" customWidth="1"/>
    <col min="259" max="283" width="4.25" style="164" customWidth="1"/>
    <col min="284" max="512" width="9" style="164"/>
    <col min="513" max="513" width="3.125" style="164" customWidth="1"/>
    <col min="514" max="514" width="9.375" style="164" customWidth="1"/>
    <col min="515" max="539" width="4.25" style="164" customWidth="1"/>
    <col min="540" max="768" width="9" style="164"/>
    <col min="769" max="769" width="3.125" style="164" customWidth="1"/>
    <col min="770" max="770" width="9.375" style="164" customWidth="1"/>
    <col min="771" max="795" width="4.25" style="164" customWidth="1"/>
    <col min="796" max="1024" width="9" style="164"/>
    <col min="1025" max="1025" width="3.125" style="164" customWidth="1"/>
    <col min="1026" max="1026" width="9.375" style="164" customWidth="1"/>
    <col min="1027" max="1051" width="4.25" style="164" customWidth="1"/>
    <col min="1052" max="1280" width="9" style="164"/>
    <col min="1281" max="1281" width="3.125" style="164" customWidth="1"/>
    <col min="1282" max="1282" width="9.375" style="164" customWidth="1"/>
    <col min="1283" max="1307" width="4.25" style="164" customWidth="1"/>
    <col min="1308" max="1536" width="9" style="164"/>
    <col min="1537" max="1537" width="3.125" style="164" customWidth="1"/>
    <col min="1538" max="1538" width="9.375" style="164" customWidth="1"/>
    <col min="1539" max="1563" width="4.25" style="164" customWidth="1"/>
    <col min="1564" max="1792" width="9" style="164"/>
    <col min="1793" max="1793" width="3.125" style="164" customWidth="1"/>
    <col min="1794" max="1794" width="9.375" style="164" customWidth="1"/>
    <col min="1795" max="1819" width="4.25" style="164" customWidth="1"/>
    <col min="1820" max="2048" width="9" style="164"/>
    <col min="2049" max="2049" width="3.125" style="164" customWidth="1"/>
    <col min="2050" max="2050" width="9.375" style="164" customWidth="1"/>
    <col min="2051" max="2075" width="4.25" style="164" customWidth="1"/>
    <col min="2076" max="2304" width="9" style="164"/>
    <col min="2305" max="2305" width="3.125" style="164" customWidth="1"/>
    <col min="2306" max="2306" width="9.375" style="164" customWidth="1"/>
    <col min="2307" max="2331" width="4.25" style="164" customWidth="1"/>
    <col min="2332" max="2560" width="9" style="164"/>
    <col min="2561" max="2561" width="3.125" style="164" customWidth="1"/>
    <col min="2562" max="2562" width="9.375" style="164" customWidth="1"/>
    <col min="2563" max="2587" width="4.25" style="164" customWidth="1"/>
    <col min="2588" max="2816" width="9" style="164"/>
    <col min="2817" max="2817" width="3.125" style="164" customWidth="1"/>
    <col min="2818" max="2818" width="9.375" style="164" customWidth="1"/>
    <col min="2819" max="2843" width="4.25" style="164" customWidth="1"/>
    <col min="2844" max="3072" width="9" style="164"/>
    <col min="3073" max="3073" width="3.125" style="164" customWidth="1"/>
    <col min="3074" max="3074" width="9.375" style="164" customWidth="1"/>
    <col min="3075" max="3099" width="4.25" style="164" customWidth="1"/>
    <col min="3100" max="3328" width="9" style="164"/>
    <col min="3329" max="3329" width="3.125" style="164" customWidth="1"/>
    <col min="3330" max="3330" width="9.375" style="164" customWidth="1"/>
    <col min="3331" max="3355" width="4.25" style="164" customWidth="1"/>
    <col min="3356" max="3584" width="9" style="164"/>
    <col min="3585" max="3585" width="3.125" style="164" customWidth="1"/>
    <col min="3586" max="3586" width="9.375" style="164" customWidth="1"/>
    <col min="3587" max="3611" width="4.25" style="164" customWidth="1"/>
    <col min="3612" max="3840" width="9" style="164"/>
    <col min="3841" max="3841" width="3.125" style="164" customWidth="1"/>
    <col min="3842" max="3842" width="9.375" style="164" customWidth="1"/>
    <col min="3843" max="3867" width="4.25" style="164" customWidth="1"/>
    <col min="3868" max="4096" width="9" style="164"/>
    <col min="4097" max="4097" width="3.125" style="164" customWidth="1"/>
    <col min="4098" max="4098" width="9.375" style="164" customWidth="1"/>
    <col min="4099" max="4123" width="4.25" style="164" customWidth="1"/>
    <col min="4124" max="4352" width="9" style="164"/>
    <col min="4353" max="4353" width="3.125" style="164" customWidth="1"/>
    <col min="4354" max="4354" width="9.375" style="164" customWidth="1"/>
    <col min="4355" max="4379" width="4.25" style="164" customWidth="1"/>
    <col min="4380" max="4608" width="9" style="164"/>
    <col min="4609" max="4609" width="3.125" style="164" customWidth="1"/>
    <col min="4610" max="4610" width="9.375" style="164" customWidth="1"/>
    <col min="4611" max="4635" width="4.25" style="164" customWidth="1"/>
    <col min="4636" max="4864" width="9" style="164"/>
    <col min="4865" max="4865" width="3.125" style="164" customWidth="1"/>
    <col min="4866" max="4866" width="9.375" style="164" customWidth="1"/>
    <col min="4867" max="4891" width="4.25" style="164" customWidth="1"/>
    <col min="4892" max="5120" width="9" style="164"/>
    <col min="5121" max="5121" width="3.125" style="164" customWidth="1"/>
    <col min="5122" max="5122" width="9.375" style="164" customWidth="1"/>
    <col min="5123" max="5147" width="4.25" style="164" customWidth="1"/>
    <col min="5148" max="5376" width="9" style="164"/>
    <col min="5377" max="5377" width="3.125" style="164" customWidth="1"/>
    <col min="5378" max="5378" width="9.375" style="164" customWidth="1"/>
    <col min="5379" max="5403" width="4.25" style="164" customWidth="1"/>
    <col min="5404" max="5632" width="9" style="164"/>
    <col min="5633" max="5633" width="3.125" style="164" customWidth="1"/>
    <col min="5634" max="5634" width="9.375" style="164" customWidth="1"/>
    <col min="5635" max="5659" width="4.25" style="164" customWidth="1"/>
    <col min="5660" max="5888" width="9" style="164"/>
    <col min="5889" max="5889" width="3.125" style="164" customWidth="1"/>
    <col min="5890" max="5890" width="9.375" style="164" customWidth="1"/>
    <col min="5891" max="5915" width="4.25" style="164" customWidth="1"/>
    <col min="5916" max="6144" width="9" style="164"/>
    <col min="6145" max="6145" width="3.125" style="164" customWidth="1"/>
    <col min="6146" max="6146" width="9.375" style="164" customWidth="1"/>
    <col min="6147" max="6171" width="4.25" style="164" customWidth="1"/>
    <col min="6172" max="6400" width="9" style="164"/>
    <col min="6401" max="6401" width="3.125" style="164" customWidth="1"/>
    <col min="6402" max="6402" width="9.375" style="164" customWidth="1"/>
    <col min="6403" max="6427" width="4.25" style="164" customWidth="1"/>
    <col min="6428" max="6656" width="9" style="164"/>
    <col min="6657" max="6657" width="3.125" style="164" customWidth="1"/>
    <col min="6658" max="6658" width="9.375" style="164" customWidth="1"/>
    <col min="6659" max="6683" width="4.25" style="164" customWidth="1"/>
    <col min="6684" max="6912" width="9" style="164"/>
    <col min="6913" max="6913" width="3.125" style="164" customWidth="1"/>
    <col min="6914" max="6914" width="9.375" style="164" customWidth="1"/>
    <col min="6915" max="6939" width="4.25" style="164" customWidth="1"/>
    <col min="6940" max="7168" width="9" style="164"/>
    <col min="7169" max="7169" width="3.125" style="164" customWidth="1"/>
    <col min="7170" max="7170" width="9.375" style="164" customWidth="1"/>
    <col min="7171" max="7195" width="4.25" style="164" customWidth="1"/>
    <col min="7196" max="7424" width="9" style="164"/>
    <col min="7425" max="7425" width="3.125" style="164" customWidth="1"/>
    <col min="7426" max="7426" width="9.375" style="164" customWidth="1"/>
    <col min="7427" max="7451" width="4.25" style="164" customWidth="1"/>
    <col min="7452" max="7680" width="9" style="164"/>
    <col min="7681" max="7681" width="3.125" style="164" customWidth="1"/>
    <col min="7682" max="7682" width="9.375" style="164" customWidth="1"/>
    <col min="7683" max="7707" width="4.25" style="164" customWidth="1"/>
    <col min="7708" max="7936" width="9" style="164"/>
    <col min="7937" max="7937" width="3.125" style="164" customWidth="1"/>
    <col min="7938" max="7938" width="9.375" style="164" customWidth="1"/>
    <col min="7939" max="7963" width="4.25" style="164" customWidth="1"/>
    <col min="7964" max="8192" width="9" style="164"/>
    <col min="8193" max="8193" width="3.125" style="164" customWidth="1"/>
    <col min="8194" max="8194" width="9.375" style="164" customWidth="1"/>
    <col min="8195" max="8219" width="4.25" style="164" customWidth="1"/>
    <col min="8220" max="8448" width="9" style="164"/>
    <col min="8449" max="8449" width="3.125" style="164" customWidth="1"/>
    <col min="8450" max="8450" width="9.375" style="164" customWidth="1"/>
    <col min="8451" max="8475" width="4.25" style="164" customWidth="1"/>
    <col min="8476" max="8704" width="9" style="164"/>
    <col min="8705" max="8705" width="3.125" style="164" customWidth="1"/>
    <col min="8706" max="8706" width="9.375" style="164" customWidth="1"/>
    <col min="8707" max="8731" width="4.25" style="164" customWidth="1"/>
    <col min="8732" max="8960" width="9" style="164"/>
    <col min="8961" max="8961" width="3.125" style="164" customWidth="1"/>
    <col min="8962" max="8962" width="9.375" style="164" customWidth="1"/>
    <col min="8963" max="8987" width="4.25" style="164" customWidth="1"/>
    <col min="8988" max="9216" width="9" style="164"/>
    <col min="9217" max="9217" width="3.125" style="164" customWidth="1"/>
    <col min="9218" max="9218" width="9.375" style="164" customWidth="1"/>
    <col min="9219" max="9243" width="4.25" style="164" customWidth="1"/>
    <col min="9244" max="9472" width="9" style="164"/>
    <col min="9473" max="9473" width="3.125" style="164" customWidth="1"/>
    <col min="9474" max="9474" width="9.375" style="164" customWidth="1"/>
    <col min="9475" max="9499" width="4.25" style="164" customWidth="1"/>
    <col min="9500" max="9728" width="9" style="164"/>
    <col min="9729" max="9729" width="3.125" style="164" customWidth="1"/>
    <col min="9730" max="9730" width="9.375" style="164" customWidth="1"/>
    <col min="9731" max="9755" width="4.25" style="164" customWidth="1"/>
    <col min="9756" max="9984" width="9" style="164"/>
    <col min="9985" max="9985" width="3.125" style="164" customWidth="1"/>
    <col min="9986" max="9986" width="9.375" style="164" customWidth="1"/>
    <col min="9987" max="10011" width="4.25" style="164" customWidth="1"/>
    <col min="10012" max="10240" width="9" style="164"/>
    <col min="10241" max="10241" width="3.125" style="164" customWidth="1"/>
    <col min="10242" max="10242" width="9.375" style="164" customWidth="1"/>
    <col min="10243" max="10267" width="4.25" style="164" customWidth="1"/>
    <col min="10268" max="10496" width="9" style="164"/>
    <col min="10497" max="10497" width="3.125" style="164" customWidth="1"/>
    <col min="10498" max="10498" width="9.375" style="164" customWidth="1"/>
    <col min="10499" max="10523" width="4.25" style="164" customWidth="1"/>
    <col min="10524" max="10752" width="9" style="164"/>
    <col min="10753" max="10753" width="3.125" style="164" customWidth="1"/>
    <col min="10754" max="10754" width="9.375" style="164" customWidth="1"/>
    <col min="10755" max="10779" width="4.25" style="164" customWidth="1"/>
    <col min="10780" max="11008" width="9" style="164"/>
    <col min="11009" max="11009" width="3.125" style="164" customWidth="1"/>
    <col min="11010" max="11010" width="9.375" style="164" customWidth="1"/>
    <col min="11011" max="11035" width="4.25" style="164" customWidth="1"/>
    <col min="11036" max="11264" width="9" style="164"/>
    <col min="11265" max="11265" width="3.125" style="164" customWidth="1"/>
    <col min="11266" max="11266" width="9.375" style="164" customWidth="1"/>
    <col min="11267" max="11291" width="4.25" style="164" customWidth="1"/>
    <col min="11292" max="11520" width="9" style="164"/>
    <col min="11521" max="11521" width="3.125" style="164" customWidth="1"/>
    <col min="11522" max="11522" width="9.375" style="164" customWidth="1"/>
    <col min="11523" max="11547" width="4.25" style="164" customWidth="1"/>
    <col min="11548" max="11776" width="9" style="164"/>
    <col min="11777" max="11777" width="3.125" style="164" customWidth="1"/>
    <col min="11778" max="11778" width="9.375" style="164" customWidth="1"/>
    <col min="11779" max="11803" width="4.25" style="164" customWidth="1"/>
    <col min="11804" max="12032" width="9" style="164"/>
    <col min="12033" max="12033" width="3.125" style="164" customWidth="1"/>
    <col min="12034" max="12034" width="9.375" style="164" customWidth="1"/>
    <col min="12035" max="12059" width="4.25" style="164" customWidth="1"/>
    <col min="12060" max="12288" width="9" style="164"/>
    <col min="12289" max="12289" width="3.125" style="164" customWidth="1"/>
    <col min="12290" max="12290" width="9.375" style="164" customWidth="1"/>
    <col min="12291" max="12315" width="4.25" style="164" customWidth="1"/>
    <col min="12316" max="12544" width="9" style="164"/>
    <col min="12545" max="12545" width="3.125" style="164" customWidth="1"/>
    <col min="12546" max="12546" width="9.375" style="164" customWidth="1"/>
    <col min="12547" max="12571" width="4.25" style="164" customWidth="1"/>
    <col min="12572" max="12800" width="9" style="164"/>
    <col min="12801" max="12801" width="3.125" style="164" customWidth="1"/>
    <col min="12802" max="12802" width="9.375" style="164" customWidth="1"/>
    <col min="12803" max="12827" width="4.25" style="164" customWidth="1"/>
    <col min="12828" max="13056" width="9" style="164"/>
    <col min="13057" max="13057" width="3.125" style="164" customWidth="1"/>
    <col min="13058" max="13058" width="9.375" style="164" customWidth="1"/>
    <col min="13059" max="13083" width="4.25" style="164" customWidth="1"/>
    <col min="13084" max="13312" width="9" style="164"/>
    <col min="13313" max="13313" width="3.125" style="164" customWidth="1"/>
    <col min="13314" max="13314" width="9.375" style="164" customWidth="1"/>
    <col min="13315" max="13339" width="4.25" style="164" customWidth="1"/>
    <col min="13340" max="13568" width="9" style="164"/>
    <col min="13569" max="13569" width="3.125" style="164" customWidth="1"/>
    <col min="13570" max="13570" width="9.375" style="164" customWidth="1"/>
    <col min="13571" max="13595" width="4.25" style="164" customWidth="1"/>
    <col min="13596" max="13824" width="9" style="164"/>
    <col min="13825" max="13825" width="3.125" style="164" customWidth="1"/>
    <col min="13826" max="13826" width="9.375" style="164" customWidth="1"/>
    <col min="13827" max="13851" width="4.25" style="164" customWidth="1"/>
    <col min="13852" max="14080" width="9" style="164"/>
    <col min="14081" max="14081" width="3.125" style="164" customWidth="1"/>
    <col min="14082" max="14082" width="9.375" style="164" customWidth="1"/>
    <col min="14083" max="14107" width="4.25" style="164" customWidth="1"/>
    <col min="14108" max="14336" width="9" style="164"/>
    <col min="14337" max="14337" width="3.125" style="164" customWidth="1"/>
    <col min="14338" max="14338" width="9.375" style="164" customWidth="1"/>
    <col min="14339" max="14363" width="4.25" style="164" customWidth="1"/>
    <col min="14364" max="14592" width="9" style="164"/>
    <col min="14593" max="14593" width="3.125" style="164" customWidth="1"/>
    <col min="14594" max="14594" width="9.375" style="164" customWidth="1"/>
    <col min="14595" max="14619" width="4.25" style="164" customWidth="1"/>
    <col min="14620" max="14848" width="9" style="164"/>
    <col min="14849" max="14849" width="3.125" style="164" customWidth="1"/>
    <col min="14850" max="14850" width="9.375" style="164" customWidth="1"/>
    <col min="14851" max="14875" width="4.25" style="164" customWidth="1"/>
    <col min="14876" max="15104" width="9" style="164"/>
    <col min="15105" max="15105" width="3.125" style="164" customWidth="1"/>
    <col min="15106" max="15106" width="9.375" style="164" customWidth="1"/>
    <col min="15107" max="15131" width="4.25" style="164" customWidth="1"/>
    <col min="15132" max="15360" width="9" style="164"/>
    <col min="15361" max="15361" width="3.125" style="164" customWidth="1"/>
    <col min="15362" max="15362" width="9.375" style="164" customWidth="1"/>
    <col min="15363" max="15387" width="4.25" style="164" customWidth="1"/>
    <col min="15388" max="15616" width="9" style="164"/>
    <col min="15617" max="15617" width="3.125" style="164" customWidth="1"/>
    <col min="15618" max="15618" width="9.375" style="164" customWidth="1"/>
    <col min="15619" max="15643" width="4.25" style="164" customWidth="1"/>
    <col min="15644" max="15872" width="9" style="164"/>
    <col min="15873" max="15873" width="3.125" style="164" customWidth="1"/>
    <col min="15874" max="15874" width="9.375" style="164" customWidth="1"/>
    <col min="15875" max="15899" width="4.25" style="164" customWidth="1"/>
    <col min="15900" max="16128" width="9" style="164"/>
    <col min="16129" max="16129" width="3.125" style="164" customWidth="1"/>
    <col min="16130" max="16130" width="9.375" style="164" customWidth="1"/>
    <col min="16131" max="16155" width="4.25" style="164" customWidth="1"/>
    <col min="16156" max="16384" width="9" style="164"/>
  </cols>
  <sheetData>
    <row r="1" spans="1:18" ht="18" customHeight="1">
      <c r="A1" s="163" t="s">
        <v>168</v>
      </c>
      <c r="B1" s="163"/>
    </row>
    <row r="2" spans="1:18" ht="18" customHeight="1">
      <c r="A2" s="163"/>
      <c r="B2" s="177" t="s">
        <v>169</v>
      </c>
    </row>
    <row r="3" spans="1:18">
      <c r="B3" s="164" t="s">
        <v>358</v>
      </c>
    </row>
    <row r="4" spans="1:18">
      <c r="B4" s="313" t="s">
        <v>170</v>
      </c>
      <c r="C4" s="307" t="s">
        <v>171</v>
      </c>
      <c r="D4" s="307"/>
      <c r="E4" s="307"/>
      <c r="F4" s="307" t="s">
        <v>172</v>
      </c>
      <c r="G4" s="307"/>
      <c r="H4" s="307"/>
      <c r="I4" s="307" t="s">
        <v>173</v>
      </c>
      <c r="J4" s="307"/>
      <c r="K4" s="307"/>
      <c r="L4" s="307"/>
      <c r="M4" s="307"/>
      <c r="N4" s="307"/>
      <c r="O4" s="307" t="s">
        <v>174</v>
      </c>
      <c r="P4" s="307"/>
      <c r="Q4" s="307"/>
      <c r="R4" s="307"/>
    </row>
    <row r="5" spans="1:18">
      <c r="B5" s="314"/>
      <c r="C5" s="307"/>
      <c r="D5" s="307"/>
      <c r="E5" s="307"/>
      <c r="F5" s="307"/>
      <c r="G5" s="307"/>
      <c r="H5" s="307"/>
      <c r="I5" s="307" t="s">
        <v>175</v>
      </c>
      <c r="J5" s="307"/>
      <c r="K5" s="307" t="s">
        <v>176</v>
      </c>
      <c r="L5" s="307"/>
      <c r="M5" s="307" t="s">
        <v>177</v>
      </c>
      <c r="N5" s="307"/>
      <c r="O5" s="307"/>
      <c r="P5" s="307"/>
      <c r="Q5" s="307"/>
      <c r="R5" s="307"/>
    </row>
    <row r="6" spans="1:18">
      <c r="B6" s="171" t="s">
        <v>178</v>
      </c>
      <c r="C6" s="312"/>
      <c r="D6" s="312"/>
      <c r="E6" s="312"/>
      <c r="F6" s="312"/>
      <c r="G6" s="312"/>
      <c r="H6" s="312"/>
      <c r="I6" s="307"/>
      <c r="J6" s="307"/>
      <c r="K6" s="307"/>
      <c r="L6" s="307"/>
      <c r="M6" s="307"/>
      <c r="N6" s="307"/>
      <c r="O6" s="307"/>
      <c r="P6" s="307"/>
      <c r="Q6" s="307"/>
      <c r="R6" s="307"/>
    </row>
    <row r="7" spans="1:18">
      <c r="B7" s="171" t="s">
        <v>179</v>
      </c>
      <c r="C7" s="312"/>
      <c r="D7" s="312"/>
      <c r="E7" s="312"/>
      <c r="F7" s="312"/>
      <c r="G7" s="312"/>
      <c r="H7" s="312"/>
      <c r="I7" s="307"/>
      <c r="J7" s="307"/>
      <c r="K7" s="307"/>
      <c r="L7" s="307"/>
      <c r="M7" s="307"/>
      <c r="N7" s="307"/>
      <c r="O7" s="307"/>
      <c r="P7" s="307"/>
      <c r="Q7" s="307"/>
      <c r="R7" s="307"/>
    </row>
    <row r="8" spans="1:18">
      <c r="B8" s="171" t="s">
        <v>180</v>
      </c>
      <c r="C8" s="312"/>
      <c r="D8" s="312"/>
      <c r="E8" s="312"/>
      <c r="F8" s="312"/>
      <c r="G8" s="312"/>
      <c r="H8" s="312"/>
      <c r="I8" s="307"/>
      <c r="J8" s="307"/>
      <c r="K8" s="307"/>
      <c r="L8" s="307"/>
      <c r="M8" s="307"/>
      <c r="N8" s="307"/>
      <c r="O8" s="307"/>
      <c r="P8" s="307"/>
      <c r="Q8" s="307"/>
      <c r="R8" s="307"/>
    </row>
    <row r="9" spans="1:18">
      <c r="B9" s="171"/>
      <c r="C9" s="312"/>
      <c r="D9" s="312"/>
      <c r="E9" s="312"/>
      <c r="F9" s="312"/>
      <c r="G9" s="312"/>
      <c r="H9" s="312"/>
      <c r="I9" s="307"/>
      <c r="J9" s="307"/>
      <c r="K9" s="307"/>
      <c r="L9" s="307"/>
      <c r="M9" s="307"/>
      <c r="N9" s="307"/>
      <c r="O9" s="307"/>
      <c r="P9" s="307"/>
      <c r="Q9" s="307"/>
      <c r="R9" s="307"/>
    </row>
    <row r="10" spans="1:18">
      <c r="B10" s="171"/>
      <c r="C10" s="312"/>
      <c r="D10" s="312"/>
      <c r="E10" s="312"/>
      <c r="F10" s="312"/>
      <c r="G10" s="312"/>
      <c r="H10" s="312"/>
      <c r="I10" s="307"/>
      <c r="J10" s="307"/>
      <c r="K10" s="307"/>
      <c r="L10" s="307"/>
      <c r="M10" s="307"/>
      <c r="N10" s="307"/>
      <c r="O10" s="307"/>
      <c r="P10" s="307"/>
      <c r="Q10" s="307"/>
      <c r="R10" s="307"/>
    </row>
    <row r="11" spans="1:18">
      <c r="B11" s="171"/>
      <c r="C11" s="312"/>
      <c r="D11" s="312"/>
      <c r="E11" s="312"/>
      <c r="F11" s="312"/>
      <c r="G11" s="312"/>
      <c r="H11" s="312"/>
      <c r="I11" s="307"/>
      <c r="J11" s="307"/>
      <c r="K11" s="307"/>
      <c r="L11" s="307"/>
      <c r="M11" s="307"/>
      <c r="N11" s="307"/>
      <c r="O11" s="307"/>
      <c r="P11" s="307"/>
      <c r="Q11" s="307"/>
      <c r="R11" s="307"/>
    </row>
    <row r="12" spans="1:18">
      <c r="B12" s="171"/>
      <c r="C12" s="312"/>
      <c r="D12" s="312"/>
      <c r="E12" s="312"/>
      <c r="F12" s="312"/>
      <c r="G12" s="312"/>
      <c r="H12" s="312"/>
      <c r="I12" s="307"/>
      <c r="J12" s="307"/>
      <c r="K12" s="307"/>
      <c r="L12" s="307"/>
      <c r="M12" s="307"/>
      <c r="N12" s="307"/>
      <c r="O12" s="307"/>
      <c r="P12" s="307"/>
      <c r="Q12" s="307"/>
      <c r="R12" s="307"/>
    </row>
    <row r="13" spans="1:18">
      <c r="B13" s="173" t="s">
        <v>181</v>
      </c>
      <c r="C13" s="173"/>
    </row>
    <row r="14" spans="1:18">
      <c r="B14" s="173"/>
      <c r="C14" s="173"/>
    </row>
    <row r="15" spans="1:18">
      <c r="B15" s="164" t="s">
        <v>182</v>
      </c>
    </row>
    <row r="16" spans="1:18">
      <c r="B16" s="313" t="s">
        <v>170</v>
      </c>
      <c r="C16" s="307" t="s">
        <v>171</v>
      </c>
      <c r="D16" s="307"/>
      <c r="E16" s="307"/>
      <c r="F16" s="307" t="s">
        <v>172</v>
      </c>
      <c r="G16" s="307"/>
      <c r="H16" s="307"/>
      <c r="I16" s="307" t="s">
        <v>173</v>
      </c>
      <c r="J16" s="307"/>
      <c r="K16" s="307"/>
      <c r="L16" s="307"/>
      <c r="M16" s="307"/>
      <c r="N16" s="307"/>
      <c r="O16" s="307" t="s">
        <v>174</v>
      </c>
      <c r="P16" s="307"/>
      <c r="Q16" s="307"/>
      <c r="R16" s="307"/>
    </row>
    <row r="17" spans="2:18">
      <c r="B17" s="314"/>
      <c r="C17" s="307"/>
      <c r="D17" s="307"/>
      <c r="E17" s="307"/>
      <c r="F17" s="307"/>
      <c r="G17" s="307"/>
      <c r="H17" s="307"/>
      <c r="I17" s="307" t="s">
        <v>175</v>
      </c>
      <c r="J17" s="307"/>
      <c r="K17" s="307" t="s">
        <v>176</v>
      </c>
      <c r="L17" s="307"/>
      <c r="M17" s="307" t="s">
        <v>177</v>
      </c>
      <c r="N17" s="307"/>
      <c r="O17" s="307"/>
      <c r="P17" s="307"/>
      <c r="Q17" s="307"/>
      <c r="R17" s="307"/>
    </row>
    <row r="18" spans="2:18">
      <c r="B18" s="171" t="s">
        <v>178</v>
      </c>
      <c r="C18" s="312">
        <v>0.25</v>
      </c>
      <c r="D18" s="312"/>
      <c r="E18" s="312"/>
      <c r="F18" s="312">
        <v>0.58333333333333337</v>
      </c>
      <c r="G18" s="312"/>
      <c r="H18" s="312"/>
      <c r="I18" s="307">
        <v>7</v>
      </c>
      <c r="J18" s="307"/>
      <c r="K18" s="307">
        <v>1</v>
      </c>
      <c r="L18" s="307"/>
      <c r="M18" s="307">
        <v>8</v>
      </c>
      <c r="N18" s="307"/>
      <c r="O18" s="307"/>
      <c r="P18" s="307"/>
      <c r="Q18" s="307"/>
      <c r="R18" s="307"/>
    </row>
    <row r="19" spans="2:18">
      <c r="B19" s="171" t="s">
        <v>179</v>
      </c>
      <c r="C19" s="312">
        <v>0.375</v>
      </c>
      <c r="D19" s="312"/>
      <c r="E19" s="312"/>
      <c r="F19" s="312">
        <v>0.70833333333333337</v>
      </c>
      <c r="G19" s="312"/>
      <c r="H19" s="312"/>
      <c r="I19" s="307">
        <v>7</v>
      </c>
      <c r="J19" s="307"/>
      <c r="K19" s="307">
        <v>1</v>
      </c>
      <c r="L19" s="307"/>
      <c r="M19" s="307">
        <v>8</v>
      </c>
      <c r="N19" s="307"/>
      <c r="O19" s="307"/>
      <c r="P19" s="307"/>
      <c r="Q19" s="307"/>
      <c r="R19" s="307"/>
    </row>
    <row r="20" spans="2:18">
      <c r="B20" s="171" t="s">
        <v>180</v>
      </c>
      <c r="C20" s="312">
        <v>0.58333333333333337</v>
      </c>
      <c r="D20" s="312"/>
      <c r="E20" s="312"/>
      <c r="F20" s="312">
        <v>0.41666666666666669</v>
      </c>
      <c r="G20" s="312"/>
      <c r="H20" s="312"/>
      <c r="I20" s="307">
        <v>7</v>
      </c>
      <c r="J20" s="307"/>
      <c r="K20" s="307">
        <v>1</v>
      </c>
      <c r="L20" s="307"/>
      <c r="M20" s="307">
        <v>8</v>
      </c>
      <c r="N20" s="307"/>
      <c r="O20" s="307"/>
      <c r="P20" s="307"/>
      <c r="Q20" s="307"/>
      <c r="R20" s="307"/>
    </row>
    <row r="21" spans="2:18">
      <c r="B21" s="171" t="s">
        <v>183</v>
      </c>
      <c r="C21" s="312">
        <v>0.91666666666666663</v>
      </c>
      <c r="D21" s="312"/>
      <c r="E21" s="312"/>
      <c r="F21" s="312">
        <v>0.25</v>
      </c>
      <c r="G21" s="312"/>
      <c r="H21" s="312"/>
      <c r="I21" s="307">
        <v>7</v>
      </c>
      <c r="J21" s="307"/>
      <c r="K21" s="307">
        <v>1</v>
      </c>
      <c r="L21" s="307"/>
      <c r="M21" s="307">
        <v>8</v>
      </c>
      <c r="N21" s="307"/>
      <c r="O21" s="307"/>
      <c r="P21" s="307"/>
      <c r="Q21" s="307"/>
      <c r="R21" s="307"/>
    </row>
  </sheetData>
  <mergeCells count="84">
    <mergeCell ref="O6:R6"/>
    <mergeCell ref="B4:B5"/>
    <mergeCell ref="C4:E5"/>
    <mergeCell ref="F4:H5"/>
    <mergeCell ref="I4:N4"/>
    <mergeCell ref="O4:R4"/>
    <mergeCell ref="I5:J5"/>
    <mergeCell ref="K5:L5"/>
    <mergeCell ref="M5:N5"/>
    <mergeCell ref="O5:R5"/>
    <mergeCell ref="C6:E6"/>
    <mergeCell ref="F6:H6"/>
    <mergeCell ref="I6:J6"/>
    <mergeCell ref="K6:L6"/>
    <mergeCell ref="M6:N6"/>
    <mergeCell ref="O8:R8"/>
    <mergeCell ref="C7:E7"/>
    <mergeCell ref="F7:H7"/>
    <mergeCell ref="I7:J7"/>
    <mergeCell ref="K7:L7"/>
    <mergeCell ref="M7:N7"/>
    <mergeCell ref="O7:R7"/>
    <mergeCell ref="C8:E8"/>
    <mergeCell ref="F8:H8"/>
    <mergeCell ref="I8:J8"/>
    <mergeCell ref="K8:L8"/>
    <mergeCell ref="M8:N8"/>
    <mergeCell ref="O10:R10"/>
    <mergeCell ref="C9:E9"/>
    <mergeCell ref="F9:H9"/>
    <mergeCell ref="I9:J9"/>
    <mergeCell ref="K9:L9"/>
    <mergeCell ref="M9:N9"/>
    <mergeCell ref="O9:R9"/>
    <mergeCell ref="C10:E10"/>
    <mergeCell ref="F10:H10"/>
    <mergeCell ref="I10:J10"/>
    <mergeCell ref="K10:L10"/>
    <mergeCell ref="M10:N10"/>
    <mergeCell ref="O12:R12"/>
    <mergeCell ref="C11:E11"/>
    <mergeCell ref="F11:H11"/>
    <mergeCell ref="I11:J11"/>
    <mergeCell ref="K11:L11"/>
    <mergeCell ref="M11:N11"/>
    <mergeCell ref="O11:R11"/>
    <mergeCell ref="C12:E12"/>
    <mergeCell ref="F12:H12"/>
    <mergeCell ref="I12:J12"/>
    <mergeCell ref="K12:L12"/>
    <mergeCell ref="M12:N12"/>
    <mergeCell ref="B16:B17"/>
    <mergeCell ref="C16:E17"/>
    <mergeCell ref="F16:H17"/>
    <mergeCell ref="I16:N16"/>
    <mergeCell ref="O16:R16"/>
    <mergeCell ref="I17:J17"/>
    <mergeCell ref="K17:L17"/>
    <mergeCell ref="M17:N17"/>
    <mergeCell ref="O17:R17"/>
    <mergeCell ref="O19:R19"/>
    <mergeCell ref="C18:E18"/>
    <mergeCell ref="F18:H18"/>
    <mergeCell ref="I18:J18"/>
    <mergeCell ref="K18:L18"/>
    <mergeCell ref="M18:N18"/>
    <mergeCell ref="O18:R18"/>
    <mergeCell ref="C19:E19"/>
    <mergeCell ref="F19:H19"/>
    <mergeCell ref="I19:J19"/>
    <mergeCell ref="K19:L19"/>
    <mergeCell ref="M19:N19"/>
    <mergeCell ref="O21:R21"/>
    <mergeCell ref="C20:E20"/>
    <mergeCell ref="F20:H20"/>
    <mergeCell ref="I20:J20"/>
    <mergeCell ref="K20:L20"/>
    <mergeCell ref="M20:N20"/>
    <mergeCell ref="O20:R20"/>
    <mergeCell ref="C21:E21"/>
    <mergeCell ref="F21:H21"/>
    <mergeCell ref="I21:J21"/>
    <mergeCell ref="K21:L21"/>
    <mergeCell ref="M21:N21"/>
  </mergeCells>
  <phoneticPr fontId="3"/>
  <pageMargins left="0.63" right="0.61" top="0.71" bottom="0.76" header="0.51200000000000001" footer="0.51200000000000001"/>
  <pageSetup paperSize="9" scale="96" orientation="landscape" r:id="rId1"/>
  <headerFooter alignWithMargins="0">
    <oddFooter>&amp;C短期入所-2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26"/>
  <sheetViews>
    <sheetView view="pageBreakPreview" zoomScale="90" zoomScaleNormal="100" zoomScaleSheetLayoutView="90" workbookViewId="0">
      <selection activeCell="AI2" sqref="AI2"/>
    </sheetView>
  </sheetViews>
  <sheetFormatPr defaultRowHeight="13.5"/>
  <cols>
    <col min="1" max="2" width="3.125" style="164" customWidth="1"/>
    <col min="3" max="3" width="19.125" style="164" customWidth="1"/>
    <col min="4" max="4" width="13.625" style="164" customWidth="1"/>
    <col min="5" max="6" width="3.125" style="164" bestFit="1" customWidth="1"/>
    <col min="7" max="34" width="3.125" style="164" customWidth="1"/>
    <col min="35" max="35" width="3.375" style="164" customWidth="1"/>
    <col min="36" max="36" width="8.625" style="164" customWidth="1"/>
    <col min="37" max="256" width="9" style="164"/>
    <col min="257" max="258" width="3.125" style="164" customWidth="1"/>
    <col min="259" max="259" width="19.125" style="164" customWidth="1"/>
    <col min="260" max="260" width="13.625" style="164" customWidth="1"/>
    <col min="261" max="262" width="3.125" style="164" bestFit="1" customWidth="1"/>
    <col min="263" max="290" width="3.125" style="164" customWidth="1"/>
    <col min="291" max="291" width="3.375" style="164" customWidth="1"/>
    <col min="292" max="292" width="8.625" style="164" customWidth="1"/>
    <col min="293" max="512" width="9" style="164"/>
    <col min="513" max="514" width="3.125" style="164" customWidth="1"/>
    <col min="515" max="515" width="19.125" style="164" customWidth="1"/>
    <col min="516" max="516" width="13.625" style="164" customWidth="1"/>
    <col min="517" max="518" width="3.125" style="164" bestFit="1" customWidth="1"/>
    <col min="519" max="546" width="3.125" style="164" customWidth="1"/>
    <col min="547" max="547" width="3.375" style="164" customWidth="1"/>
    <col min="548" max="548" width="8.625" style="164" customWidth="1"/>
    <col min="549" max="768" width="9" style="164"/>
    <col min="769" max="770" width="3.125" style="164" customWidth="1"/>
    <col min="771" max="771" width="19.125" style="164" customWidth="1"/>
    <col min="772" max="772" width="13.625" style="164" customWidth="1"/>
    <col min="773" max="774" width="3.125" style="164" bestFit="1" customWidth="1"/>
    <col min="775" max="802" width="3.125" style="164" customWidth="1"/>
    <col min="803" max="803" width="3.375" style="164" customWidth="1"/>
    <col min="804" max="804" width="8.625" style="164" customWidth="1"/>
    <col min="805" max="1024" width="9" style="164"/>
    <col min="1025" max="1026" width="3.125" style="164" customWidth="1"/>
    <col min="1027" max="1027" width="19.125" style="164" customWidth="1"/>
    <col min="1028" max="1028" width="13.625" style="164" customWidth="1"/>
    <col min="1029" max="1030" width="3.125" style="164" bestFit="1" customWidth="1"/>
    <col min="1031" max="1058" width="3.125" style="164" customWidth="1"/>
    <col min="1059" max="1059" width="3.375" style="164" customWidth="1"/>
    <col min="1060" max="1060" width="8.625" style="164" customWidth="1"/>
    <col min="1061" max="1280" width="9" style="164"/>
    <col min="1281" max="1282" width="3.125" style="164" customWidth="1"/>
    <col min="1283" max="1283" width="19.125" style="164" customWidth="1"/>
    <col min="1284" max="1284" width="13.625" style="164" customWidth="1"/>
    <col min="1285" max="1286" width="3.125" style="164" bestFit="1" customWidth="1"/>
    <col min="1287" max="1314" width="3.125" style="164" customWidth="1"/>
    <col min="1315" max="1315" width="3.375" style="164" customWidth="1"/>
    <col min="1316" max="1316" width="8.625" style="164" customWidth="1"/>
    <col min="1317" max="1536" width="9" style="164"/>
    <col min="1537" max="1538" width="3.125" style="164" customWidth="1"/>
    <col min="1539" max="1539" width="19.125" style="164" customWidth="1"/>
    <col min="1540" max="1540" width="13.625" style="164" customWidth="1"/>
    <col min="1541" max="1542" width="3.125" style="164" bestFit="1" customWidth="1"/>
    <col min="1543" max="1570" width="3.125" style="164" customWidth="1"/>
    <col min="1571" max="1571" width="3.375" style="164" customWidth="1"/>
    <col min="1572" max="1572" width="8.625" style="164" customWidth="1"/>
    <col min="1573" max="1792" width="9" style="164"/>
    <col min="1793" max="1794" width="3.125" style="164" customWidth="1"/>
    <col min="1795" max="1795" width="19.125" style="164" customWidth="1"/>
    <col min="1796" max="1796" width="13.625" style="164" customWidth="1"/>
    <col min="1797" max="1798" width="3.125" style="164" bestFit="1" customWidth="1"/>
    <col min="1799" max="1826" width="3.125" style="164" customWidth="1"/>
    <col min="1827" max="1827" width="3.375" style="164" customWidth="1"/>
    <col min="1828" max="1828" width="8.625" style="164" customWidth="1"/>
    <col min="1829" max="2048" width="9" style="164"/>
    <col min="2049" max="2050" width="3.125" style="164" customWidth="1"/>
    <col min="2051" max="2051" width="19.125" style="164" customWidth="1"/>
    <col min="2052" max="2052" width="13.625" style="164" customWidth="1"/>
    <col min="2053" max="2054" width="3.125" style="164" bestFit="1" customWidth="1"/>
    <col min="2055" max="2082" width="3.125" style="164" customWidth="1"/>
    <col min="2083" max="2083" width="3.375" style="164" customWidth="1"/>
    <col min="2084" max="2084" width="8.625" style="164" customWidth="1"/>
    <col min="2085" max="2304" width="9" style="164"/>
    <col min="2305" max="2306" width="3.125" style="164" customWidth="1"/>
    <col min="2307" max="2307" width="19.125" style="164" customWidth="1"/>
    <col min="2308" max="2308" width="13.625" style="164" customWidth="1"/>
    <col min="2309" max="2310" width="3.125" style="164" bestFit="1" customWidth="1"/>
    <col min="2311" max="2338" width="3.125" style="164" customWidth="1"/>
    <col min="2339" max="2339" width="3.375" style="164" customWidth="1"/>
    <col min="2340" max="2340" width="8.625" style="164" customWidth="1"/>
    <col min="2341" max="2560" width="9" style="164"/>
    <col min="2561" max="2562" width="3.125" style="164" customWidth="1"/>
    <col min="2563" max="2563" width="19.125" style="164" customWidth="1"/>
    <col min="2564" max="2564" width="13.625" style="164" customWidth="1"/>
    <col min="2565" max="2566" width="3.125" style="164" bestFit="1" customWidth="1"/>
    <col min="2567" max="2594" width="3.125" style="164" customWidth="1"/>
    <col min="2595" max="2595" width="3.375" style="164" customWidth="1"/>
    <col min="2596" max="2596" width="8.625" style="164" customWidth="1"/>
    <col min="2597" max="2816" width="9" style="164"/>
    <col min="2817" max="2818" width="3.125" style="164" customWidth="1"/>
    <col min="2819" max="2819" width="19.125" style="164" customWidth="1"/>
    <col min="2820" max="2820" width="13.625" style="164" customWidth="1"/>
    <col min="2821" max="2822" width="3.125" style="164" bestFit="1" customWidth="1"/>
    <col min="2823" max="2850" width="3.125" style="164" customWidth="1"/>
    <col min="2851" max="2851" width="3.375" style="164" customWidth="1"/>
    <col min="2852" max="2852" width="8.625" style="164" customWidth="1"/>
    <col min="2853" max="3072" width="9" style="164"/>
    <col min="3073" max="3074" width="3.125" style="164" customWidth="1"/>
    <col min="3075" max="3075" width="19.125" style="164" customWidth="1"/>
    <col min="3076" max="3076" width="13.625" style="164" customWidth="1"/>
    <col min="3077" max="3078" width="3.125" style="164" bestFit="1" customWidth="1"/>
    <col min="3079" max="3106" width="3.125" style="164" customWidth="1"/>
    <col min="3107" max="3107" width="3.375" style="164" customWidth="1"/>
    <col min="3108" max="3108" width="8.625" style="164" customWidth="1"/>
    <col min="3109" max="3328" width="9" style="164"/>
    <col min="3329" max="3330" width="3.125" style="164" customWidth="1"/>
    <col min="3331" max="3331" width="19.125" style="164" customWidth="1"/>
    <col min="3332" max="3332" width="13.625" style="164" customWidth="1"/>
    <col min="3333" max="3334" width="3.125" style="164" bestFit="1" customWidth="1"/>
    <col min="3335" max="3362" width="3.125" style="164" customWidth="1"/>
    <col min="3363" max="3363" width="3.375" style="164" customWidth="1"/>
    <col min="3364" max="3364" width="8.625" style="164" customWidth="1"/>
    <col min="3365" max="3584" width="9" style="164"/>
    <col min="3585" max="3586" width="3.125" style="164" customWidth="1"/>
    <col min="3587" max="3587" width="19.125" style="164" customWidth="1"/>
    <col min="3588" max="3588" width="13.625" style="164" customWidth="1"/>
    <col min="3589" max="3590" width="3.125" style="164" bestFit="1" customWidth="1"/>
    <col min="3591" max="3618" width="3.125" style="164" customWidth="1"/>
    <col min="3619" max="3619" width="3.375" style="164" customWidth="1"/>
    <col min="3620" max="3620" width="8.625" style="164" customWidth="1"/>
    <col min="3621" max="3840" width="9" style="164"/>
    <col min="3841" max="3842" width="3.125" style="164" customWidth="1"/>
    <col min="3843" max="3843" width="19.125" style="164" customWidth="1"/>
    <col min="3844" max="3844" width="13.625" style="164" customWidth="1"/>
    <col min="3845" max="3846" width="3.125" style="164" bestFit="1" customWidth="1"/>
    <col min="3847" max="3874" width="3.125" style="164" customWidth="1"/>
    <col min="3875" max="3875" width="3.375" style="164" customWidth="1"/>
    <col min="3876" max="3876" width="8.625" style="164" customWidth="1"/>
    <col min="3877" max="4096" width="9" style="164"/>
    <col min="4097" max="4098" width="3.125" style="164" customWidth="1"/>
    <col min="4099" max="4099" width="19.125" style="164" customWidth="1"/>
    <col min="4100" max="4100" width="13.625" style="164" customWidth="1"/>
    <col min="4101" max="4102" width="3.125" style="164" bestFit="1" customWidth="1"/>
    <col min="4103" max="4130" width="3.125" style="164" customWidth="1"/>
    <col min="4131" max="4131" width="3.375" style="164" customWidth="1"/>
    <col min="4132" max="4132" width="8.625" style="164" customWidth="1"/>
    <col min="4133" max="4352" width="9" style="164"/>
    <col min="4353" max="4354" width="3.125" style="164" customWidth="1"/>
    <col min="4355" max="4355" width="19.125" style="164" customWidth="1"/>
    <col min="4356" max="4356" width="13.625" style="164" customWidth="1"/>
    <col min="4357" max="4358" width="3.125" style="164" bestFit="1" customWidth="1"/>
    <col min="4359" max="4386" width="3.125" style="164" customWidth="1"/>
    <col min="4387" max="4387" width="3.375" style="164" customWidth="1"/>
    <col min="4388" max="4388" width="8.625" style="164" customWidth="1"/>
    <col min="4389" max="4608" width="9" style="164"/>
    <col min="4609" max="4610" width="3.125" style="164" customWidth="1"/>
    <col min="4611" max="4611" width="19.125" style="164" customWidth="1"/>
    <col min="4612" max="4612" width="13.625" style="164" customWidth="1"/>
    <col min="4613" max="4614" width="3.125" style="164" bestFit="1" customWidth="1"/>
    <col min="4615" max="4642" width="3.125" style="164" customWidth="1"/>
    <col min="4643" max="4643" width="3.375" style="164" customWidth="1"/>
    <col min="4644" max="4644" width="8.625" style="164" customWidth="1"/>
    <col min="4645" max="4864" width="9" style="164"/>
    <col min="4865" max="4866" width="3.125" style="164" customWidth="1"/>
    <col min="4867" max="4867" width="19.125" style="164" customWidth="1"/>
    <col min="4868" max="4868" width="13.625" style="164" customWidth="1"/>
    <col min="4869" max="4870" width="3.125" style="164" bestFit="1" customWidth="1"/>
    <col min="4871" max="4898" width="3.125" style="164" customWidth="1"/>
    <col min="4899" max="4899" width="3.375" style="164" customWidth="1"/>
    <col min="4900" max="4900" width="8.625" style="164" customWidth="1"/>
    <col min="4901" max="5120" width="9" style="164"/>
    <col min="5121" max="5122" width="3.125" style="164" customWidth="1"/>
    <col min="5123" max="5123" width="19.125" style="164" customWidth="1"/>
    <col min="5124" max="5124" width="13.625" style="164" customWidth="1"/>
    <col min="5125" max="5126" width="3.125" style="164" bestFit="1" customWidth="1"/>
    <col min="5127" max="5154" width="3.125" style="164" customWidth="1"/>
    <col min="5155" max="5155" width="3.375" style="164" customWidth="1"/>
    <col min="5156" max="5156" width="8.625" style="164" customWidth="1"/>
    <col min="5157" max="5376" width="9" style="164"/>
    <col min="5377" max="5378" width="3.125" style="164" customWidth="1"/>
    <col min="5379" max="5379" width="19.125" style="164" customWidth="1"/>
    <col min="5380" max="5380" width="13.625" style="164" customWidth="1"/>
    <col min="5381" max="5382" width="3.125" style="164" bestFit="1" customWidth="1"/>
    <col min="5383" max="5410" width="3.125" style="164" customWidth="1"/>
    <col min="5411" max="5411" width="3.375" style="164" customWidth="1"/>
    <col min="5412" max="5412" width="8.625" style="164" customWidth="1"/>
    <col min="5413" max="5632" width="9" style="164"/>
    <col min="5633" max="5634" width="3.125" style="164" customWidth="1"/>
    <col min="5635" max="5635" width="19.125" style="164" customWidth="1"/>
    <col min="5636" max="5636" width="13.625" style="164" customWidth="1"/>
    <col min="5637" max="5638" width="3.125" style="164" bestFit="1" customWidth="1"/>
    <col min="5639" max="5666" width="3.125" style="164" customWidth="1"/>
    <col min="5667" max="5667" width="3.375" style="164" customWidth="1"/>
    <col min="5668" max="5668" width="8.625" style="164" customWidth="1"/>
    <col min="5669" max="5888" width="9" style="164"/>
    <col min="5889" max="5890" width="3.125" style="164" customWidth="1"/>
    <col min="5891" max="5891" width="19.125" style="164" customWidth="1"/>
    <col min="5892" max="5892" width="13.625" style="164" customWidth="1"/>
    <col min="5893" max="5894" width="3.125" style="164" bestFit="1" customWidth="1"/>
    <col min="5895" max="5922" width="3.125" style="164" customWidth="1"/>
    <col min="5923" max="5923" width="3.375" style="164" customWidth="1"/>
    <col min="5924" max="5924" width="8.625" style="164" customWidth="1"/>
    <col min="5925" max="6144" width="9" style="164"/>
    <col min="6145" max="6146" width="3.125" style="164" customWidth="1"/>
    <col min="6147" max="6147" width="19.125" style="164" customWidth="1"/>
    <col min="6148" max="6148" width="13.625" style="164" customWidth="1"/>
    <col min="6149" max="6150" width="3.125" style="164" bestFit="1" customWidth="1"/>
    <col min="6151" max="6178" width="3.125" style="164" customWidth="1"/>
    <col min="6179" max="6179" width="3.375" style="164" customWidth="1"/>
    <col min="6180" max="6180" width="8.625" style="164" customWidth="1"/>
    <col min="6181" max="6400" width="9" style="164"/>
    <col min="6401" max="6402" width="3.125" style="164" customWidth="1"/>
    <col min="6403" max="6403" width="19.125" style="164" customWidth="1"/>
    <col min="6404" max="6404" width="13.625" style="164" customWidth="1"/>
    <col min="6405" max="6406" width="3.125" style="164" bestFit="1" customWidth="1"/>
    <col min="6407" max="6434" width="3.125" style="164" customWidth="1"/>
    <col min="6435" max="6435" width="3.375" style="164" customWidth="1"/>
    <col min="6436" max="6436" width="8.625" style="164" customWidth="1"/>
    <col min="6437" max="6656" width="9" style="164"/>
    <col min="6657" max="6658" width="3.125" style="164" customWidth="1"/>
    <col min="6659" max="6659" width="19.125" style="164" customWidth="1"/>
    <col min="6660" max="6660" width="13.625" style="164" customWidth="1"/>
    <col min="6661" max="6662" width="3.125" style="164" bestFit="1" customWidth="1"/>
    <col min="6663" max="6690" width="3.125" style="164" customWidth="1"/>
    <col min="6691" max="6691" width="3.375" style="164" customWidth="1"/>
    <col min="6692" max="6692" width="8.625" style="164" customWidth="1"/>
    <col min="6693" max="6912" width="9" style="164"/>
    <col min="6913" max="6914" width="3.125" style="164" customWidth="1"/>
    <col min="6915" max="6915" width="19.125" style="164" customWidth="1"/>
    <col min="6916" max="6916" width="13.625" style="164" customWidth="1"/>
    <col min="6917" max="6918" width="3.125" style="164" bestFit="1" customWidth="1"/>
    <col min="6919" max="6946" width="3.125" style="164" customWidth="1"/>
    <col min="6947" max="6947" width="3.375" style="164" customWidth="1"/>
    <col min="6948" max="6948" width="8.625" style="164" customWidth="1"/>
    <col min="6949" max="7168" width="9" style="164"/>
    <col min="7169" max="7170" width="3.125" style="164" customWidth="1"/>
    <col min="7171" max="7171" width="19.125" style="164" customWidth="1"/>
    <col min="7172" max="7172" width="13.625" style="164" customWidth="1"/>
    <col min="7173" max="7174" width="3.125" style="164" bestFit="1" customWidth="1"/>
    <col min="7175" max="7202" width="3.125" style="164" customWidth="1"/>
    <col min="7203" max="7203" width="3.375" style="164" customWidth="1"/>
    <col min="7204" max="7204" width="8.625" style="164" customWidth="1"/>
    <col min="7205" max="7424" width="9" style="164"/>
    <col min="7425" max="7426" width="3.125" style="164" customWidth="1"/>
    <col min="7427" max="7427" width="19.125" style="164" customWidth="1"/>
    <col min="7428" max="7428" width="13.625" style="164" customWidth="1"/>
    <col min="7429" max="7430" width="3.125" style="164" bestFit="1" customWidth="1"/>
    <col min="7431" max="7458" width="3.125" style="164" customWidth="1"/>
    <col min="7459" max="7459" width="3.375" style="164" customWidth="1"/>
    <col min="7460" max="7460" width="8.625" style="164" customWidth="1"/>
    <col min="7461" max="7680" width="9" style="164"/>
    <col min="7681" max="7682" width="3.125" style="164" customWidth="1"/>
    <col min="7683" max="7683" width="19.125" style="164" customWidth="1"/>
    <col min="7684" max="7684" width="13.625" style="164" customWidth="1"/>
    <col min="7685" max="7686" width="3.125" style="164" bestFit="1" customWidth="1"/>
    <col min="7687" max="7714" width="3.125" style="164" customWidth="1"/>
    <col min="7715" max="7715" width="3.375" style="164" customWidth="1"/>
    <col min="7716" max="7716" width="8.625" style="164" customWidth="1"/>
    <col min="7717" max="7936" width="9" style="164"/>
    <col min="7937" max="7938" width="3.125" style="164" customWidth="1"/>
    <col min="7939" max="7939" width="19.125" style="164" customWidth="1"/>
    <col min="7940" max="7940" width="13.625" style="164" customWidth="1"/>
    <col min="7941" max="7942" width="3.125" style="164" bestFit="1" customWidth="1"/>
    <col min="7943" max="7970" width="3.125" style="164" customWidth="1"/>
    <col min="7971" max="7971" width="3.375" style="164" customWidth="1"/>
    <col min="7972" max="7972" width="8.625" style="164" customWidth="1"/>
    <col min="7973" max="8192" width="9" style="164"/>
    <col min="8193" max="8194" width="3.125" style="164" customWidth="1"/>
    <col min="8195" max="8195" width="19.125" style="164" customWidth="1"/>
    <col min="8196" max="8196" width="13.625" style="164" customWidth="1"/>
    <col min="8197" max="8198" width="3.125" style="164" bestFit="1" customWidth="1"/>
    <col min="8199" max="8226" width="3.125" style="164" customWidth="1"/>
    <col min="8227" max="8227" width="3.375" style="164" customWidth="1"/>
    <col min="8228" max="8228" width="8.625" style="164" customWidth="1"/>
    <col min="8229" max="8448" width="9" style="164"/>
    <col min="8449" max="8450" width="3.125" style="164" customWidth="1"/>
    <col min="8451" max="8451" width="19.125" style="164" customWidth="1"/>
    <col min="8452" max="8452" width="13.625" style="164" customWidth="1"/>
    <col min="8453" max="8454" width="3.125" style="164" bestFit="1" customWidth="1"/>
    <col min="8455" max="8482" width="3.125" style="164" customWidth="1"/>
    <col min="8483" max="8483" width="3.375" style="164" customWidth="1"/>
    <col min="8484" max="8484" width="8.625" style="164" customWidth="1"/>
    <col min="8485" max="8704" width="9" style="164"/>
    <col min="8705" max="8706" width="3.125" style="164" customWidth="1"/>
    <col min="8707" max="8707" width="19.125" style="164" customWidth="1"/>
    <col min="8708" max="8708" width="13.625" style="164" customWidth="1"/>
    <col min="8709" max="8710" width="3.125" style="164" bestFit="1" customWidth="1"/>
    <col min="8711" max="8738" width="3.125" style="164" customWidth="1"/>
    <col min="8739" max="8739" width="3.375" style="164" customWidth="1"/>
    <col min="8740" max="8740" width="8.625" style="164" customWidth="1"/>
    <col min="8741" max="8960" width="9" style="164"/>
    <col min="8961" max="8962" width="3.125" style="164" customWidth="1"/>
    <col min="8963" max="8963" width="19.125" style="164" customWidth="1"/>
    <col min="8964" max="8964" width="13.625" style="164" customWidth="1"/>
    <col min="8965" max="8966" width="3.125" style="164" bestFit="1" customWidth="1"/>
    <col min="8967" max="8994" width="3.125" style="164" customWidth="1"/>
    <col min="8995" max="8995" width="3.375" style="164" customWidth="1"/>
    <col min="8996" max="8996" width="8.625" style="164" customWidth="1"/>
    <col min="8997" max="9216" width="9" style="164"/>
    <col min="9217" max="9218" width="3.125" style="164" customWidth="1"/>
    <col min="9219" max="9219" width="19.125" style="164" customWidth="1"/>
    <col min="9220" max="9220" width="13.625" style="164" customWidth="1"/>
    <col min="9221" max="9222" width="3.125" style="164" bestFit="1" customWidth="1"/>
    <col min="9223" max="9250" width="3.125" style="164" customWidth="1"/>
    <col min="9251" max="9251" width="3.375" style="164" customWidth="1"/>
    <col min="9252" max="9252" width="8.625" style="164" customWidth="1"/>
    <col min="9253" max="9472" width="9" style="164"/>
    <col min="9473" max="9474" width="3.125" style="164" customWidth="1"/>
    <col min="9475" max="9475" width="19.125" style="164" customWidth="1"/>
    <col min="9476" max="9476" width="13.625" style="164" customWidth="1"/>
    <col min="9477" max="9478" width="3.125" style="164" bestFit="1" customWidth="1"/>
    <col min="9479" max="9506" width="3.125" style="164" customWidth="1"/>
    <col min="9507" max="9507" width="3.375" style="164" customWidth="1"/>
    <col min="9508" max="9508" width="8.625" style="164" customWidth="1"/>
    <col min="9509" max="9728" width="9" style="164"/>
    <col min="9729" max="9730" width="3.125" style="164" customWidth="1"/>
    <col min="9731" max="9731" width="19.125" style="164" customWidth="1"/>
    <col min="9732" max="9732" width="13.625" style="164" customWidth="1"/>
    <col min="9733" max="9734" width="3.125" style="164" bestFit="1" customWidth="1"/>
    <col min="9735" max="9762" width="3.125" style="164" customWidth="1"/>
    <col min="9763" max="9763" width="3.375" style="164" customWidth="1"/>
    <col min="9764" max="9764" width="8.625" style="164" customWidth="1"/>
    <col min="9765" max="9984" width="9" style="164"/>
    <col min="9985" max="9986" width="3.125" style="164" customWidth="1"/>
    <col min="9987" max="9987" width="19.125" style="164" customWidth="1"/>
    <col min="9988" max="9988" width="13.625" style="164" customWidth="1"/>
    <col min="9989" max="9990" width="3.125" style="164" bestFit="1" customWidth="1"/>
    <col min="9991" max="10018" width="3.125" style="164" customWidth="1"/>
    <col min="10019" max="10019" width="3.375" style="164" customWidth="1"/>
    <col min="10020" max="10020" width="8.625" style="164" customWidth="1"/>
    <col min="10021" max="10240" width="9" style="164"/>
    <col min="10241" max="10242" width="3.125" style="164" customWidth="1"/>
    <col min="10243" max="10243" width="19.125" style="164" customWidth="1"/>
    <col min="10244" max="10244" width="13.625" style="164" customWidth="1"/>
    <col min="10245" max="10246" width="3.125" style="164" bestFit="1" customWidth="1"/>
    <col min="10247" max="10274" width="3.125" style="164" customWidth="1"/>
    <col min="10275" max="10275" width="3.375" style="164" customWidth="1"/>
    <col min="10276" max="10276" width="8.625" style="164" customWidth="1"/>
    <col min="10277" max="10496" width="9" style="164"/>
    <col min="10497" max="10498" width="3.125" style="164" customWidth="1"/>
    <col min="10499" max="10499" width="19.125" style="164" customWidth="1"/>
    <col min="10500" max="10500" width="13.625" style="164" customWidth="1"/>
    <col min="10501" max="10502" width="3.125" style="164" bestFit="1" customWidth="1"/>
    <col min="10503" max="10530" width="3.125" style="164" customWidth="1"/>
    <col min="10531" max="10531" width="3.375" style="164" customWidth="1"/>
    <col min="10532" max="10532" width="8.625" style="164" customWidth="1"/>
    <col min="10533" max="10752" width="9" style="164"/>
    <col min="10753" max="10754" width="3.125" style="164" customWidth="1"/>
    <col min="10755" max="10755" width="19.125" style="164" customWidth="1"/>
    <col min="10756" max="10756" width="13.625" style="164" customWidth="1"/>
    <col min="10757" max="10758" width="3.125" style="164" bestFit="1" customWidth="1"/>
    <col min="10759" max="10786" width="3.125" style="164" customWidth="1"/>
    <col min="10787" max="10787" width="3.375" style="164" customWidth="1"/>
    <col min="10788" max="10788" width="8.625" style="164" customWidth="1"/>
    <col min="10789" max="11008" width="9" style="164"/>
    <col min="11009" max="11010" width="3.125" style="164" customWidth="1"/>
    <col min="11011" max="11011" width="19.125" style="164" customWidth="1"/>
    <col min="11012" max="11012" width="13.625" style="164" customWidth="1"/>
    <col min="11013" max="11014" width="3.125" style="164" bestFit="1" customWidth="1"/>
    <col min="11015" max="11042" width="3.125" style="164" customWidth="1"/>
    <col min="11043" max="11043" width="3.375" style="164" customWidth="1"/>
    <col min="11044" max="11044" width="8.625" style="164" customWidth="1"/>
    <col min="11045" max="11264" width="9" style="164"/>
    <col min="11265" max="11266" width="3.125" style="164" customWidth="1"/>
    <col min="11267" max="11267" width="19.125" style="164" customWidth="1"/>
    <col min="11268" max="11268" width="13.625" style="164" customWidth="1"/>
    <col min="11269" max="11270" width="3.125" style="164" bestFit="1" customWidth="1"/>
    <col min="11271" max="11298" width="3.125" style="164" customWidth="1"/>
    <col min="11299" max="11299" width="3.375" style="164" customWidth="1"/>
    <col min="11300" max="11300" width="8.625" style="164" customWidth="1"/>
    <col min="11301" max="11520" width="9" style="164"/>
    <col min="11521" max="11522" width="3.125" style="164" customWidth="1"/>
    <col min="11523" max="11523" width="19.125" style="164" customWidth="1"/>
    <col min="11524" max="11524" width="13.625" style="164" customWidth="1"/>
    <col min="11525" max="11526" width="3.125" style="164" bestFit="1" customWidth="1"/>
    <col min="11527" max="11554" width="3.125" style="164" customWidth="1"/>
    <col min="11555" max="11555" width="3.375" style="164" customWidth="1"/>
    <col min="11556" max="11556" width="8.625" style="164" customWidth="1"/>
    <col min="11557" max="11776" width="9" style="164"/>
    <col min="11777" max="11778" width="3.125" style="164" customWidth="1"/>
    <col min="11779" max="11779" width="19.125" style="164" customWidth="1"/>
    <col min="11780" max="11780" width="13.625" style="164" customWidth="1"/>
    <col min="11781" max="11782" width="3.125" style="164" bestFit="1" customWidth="1"/>
    <col min="11783" max="11810" width="3.125" style="164" customWidth="1"/>
    <col min="11811" max="11811" width="3.375" style="164" customWidth="1"/>
    <col min="11812" max="11812" width="8.625" style="164" customWidth="1"/>
    <col min="11813" max="12032" width="9" style="164"/>
    <col min="12033" max="12034" width="3.125" style="164" customWidth="1"/>
    <col min="12035" max="12035" width="19.125" style="164" customWidth="1"/>
    <col min="12036" max="12036" width="13.625" style="164" customWidth="1"/>
    <col min="12037" max="12038" width="3.125" style="164" bestFit="1" customWidth="1"/>
    <col min="12039" max="12066" width="3.125" style="164" customWidth="1"/>
    <col min="12067" max="12067" width="3.375" style="164" customWidth="1"/>
    <col min="12068" max="12068" width="8.625" style="164" customWidth="1"/>
    <col min="12069" max="12288" width="9" style="164"/>
    <col min="12289" max="12290" width="3.125" style="164" customWidth="1"/>
    <col min="12291" max="12291" width="19.125" style="164" customWidth="1"/>
    <col min="12292" max="12292" width="13.625" style="164" customWidth="1"/>
    <col min="12293" max="12294" width="3.125" style="164" bestFit="1" customWidth="1"/>
    <col min="12295" max="12322" width="3.125" style="164" customWidth="1"/>
    <col min="12323" max="12323" width="3.375" style="164" customWidth="1"/>
    <col min="12324" max="12324" width="8.625" style="164" customWidth="1"/>
    <col min="12325" max="12544" width="9" style="164"/>
    <col min="12545" max="12546" width="3.125" style="164" customWidth="1"/>
    <col min="12547" max="12547" width="19.125" style="164" customWidth="1"/>
    <col min="12548" max="12548" width="13.625" style="164" customWidth="1"/>
    <col min="12549" max="12550" width="3.125" style="164" bestFit="1" customWidth="1"/>
    <col min="12551" max="12578" width="3.125" style="164" customWidth="1"/>
    <col min="12579" max="12579" width="3.375" style="164" customWidth="1"/>
    <col min="12580" max="12580" width="8.625" style="164" customWidth="1"/>
    <col min="12581" max="12800" width="9" style="164"/>
    <col min="12801" max="12802" width="3.125" style="164" customWidth="1"/>
    <col min="12803" max="12803" width="19.125" style="164" customWidth="1"/>
    <col min="12804" max="12804" width="13.625" style="164" customWidth="1"/>
    <col min="12805" max="12806" width="3.125" style="164" bestFit="1" customWidth="1"/>
    <col min="12807" max="12834" width="3.125" style="164" customWidth="1"/>
    <col min="12835" max="12835" width="3.375" style="164" customWidth="1"/>
    <col min="12836" max="12836" width="8.625" style="164" customWidth="1"/>
    <col min="12837" max="13056" width="9" style="164"/>
    <col min="13057" max="13058" width="3.125" style="164" customWidth="1"/>
    <col min="13059" max="13059" width="19.125" style="164" customWidth="1"/>
    <col min="13060" max="13060" width="13.625" style="164" customWidth="1"/>
    <col min="13061" max="13062" width="3.125" style="164" bestFit="1" customWidth="1"/>
    <col min="13063" max="13090" width="3.125" style="164" customWidth="1"/>
    <col min="13091" max="13091" width="3.375" style="164" customWidth="1"/>
    <col min="13092" max="13092" width="8.625" style="164" customWidth="1"/>
    <col min="13093" max="13312" width="9" style="164"/>
    <col min="13313" max="13314" width="3.125" style="164" customWidth="1"/>
    <col min="13315" max="13315" width="19.125" style="164" customWidth="1"/>
    <col min="13316" max="13316" width="13.625" style="164" customWidth="1"/>
    <col min="13317" max="13318" width="3.125" style="164" bestFit="1" customWidth="1"/>
    <col min="13319" max="13346" width="3.125" style="164" customWidth="1"/>
    <col min="13347" max="13347" width="3.375" style="164" customWidth="1"/>
    <col min="13348" max="13348" width="8.625" style="164" customWidth="1"/>
    <col min="13349" max="13568" width="9" style="164"/>
    <col min="13569" max="13570" width="3.125" style="164" customWidth="1"/>
    <col min="13571" max="13571" width="19.125" style="164" customWidth="1"/>
    <col min="13572" max="13572" width="13.625" style="164" customWidth="1"/>
    <col min="13573" max="13574" width="3.125" style="164" bestFit="1" customWidth="1"/>
    <col min="13575" max="13602" width="3.125" style="164" customWidth="1"/>
    <col min="13603" max="13603" width="3.375" style="164" customWidth="1"/>
    <col min="13604" max="13604" width="8.625" style="164" customWidth="1"/>
    <col min="13605" max="13824" width="9" style="164"/>
    <col min="13825" max="13826" width="3.125" style="164" customWidth="1"/>
    <col min="13827" max="13827" width="19.125" style="164" customWidth="1"/>
    <col min="13828" max="13828" width="13.625" style="164" customWidth="1"/>
    <col min="13829" max="13830" width="3.125" style="164" bestFit="1" customWidth="1"/>
    <col min="13831" max="13858" width="3.125" style="164" customWidth="1"/>
    <col min="13859" max="13859" width="3.375" style="164" customWidth="1"/>
    <col min="13860" max="13860" width="8.625" style="164" customWidth="1"/>
    <col min="13861" max="14080" width="9" style="164"/>
    <col min="14081" max="14082" width="3.125" style="164" customWidth="1"/>
    <col min="14083" max="14083" width="19.125" style="164" customWidth="1"/>
    <col min="14084" max="14084" width="13.625" style="164" customWidth="1"/>
    <col min="14085" max="14086" width="3.125" style="164" bestFit="1" customWidth="1"/>
    <col min="14087" max="14114" width="3.125" style="164" customWidth="1"/>
    <col min="14115" max="14115" width="3.375" style="164" customWidth="1"/>
    <col min="14116" max="14116" width="8.625" style="164" customWidth="1"/>
    <col min="14117" max="14336" width="9" style="164"/>
    <col min="14337" max="14338" width="3.125" style="164" customWidth="1"/>
    <col min="14339" max="14339" width="19.125" style="164" customWidth="1"/>
    <col min="14340" max="14340" width="13.625" style="164" customWidth="1"/>
    <col min="14341" max="14342" width="3.125" style="164" bestFit="1" customWidth="1"/>
    <col min="14343" max="14370" width="3.125" style="164" customWidth="1"/>
    <col min="14371" max="14371" width="3.375" style="164" customWidth="1"/>
    <col min="14372" max="14372" width="8.625" style="164" customWidth="1"/>
    <col min="14373" max="14592" width="9" style="164"/>
    <col min="14593" max="14594" width="3.125" style="164" customWidth="1"/>
    <col min="14595" max="14595" width="19.125" style="164" customWidth="1"/>
    <col min="14596" max="14596" width="13.625" style="164" customWidth="1"/>
    <col min="14597" max="14598" width="3.125" style="164" bestFit="1" customWidth="1"/>
    <col min="14599" max="14626" width="3.125" style="164" customWidth="1"/>
    <col min="14627" max="14627" width="3.375" style="164" customWidth="1"/>
    <col min="14628" max="14628" width="8.625" style="164" customWidth="1"/>
    <col min="14629" max="14848" width="9" style="164"/>
    <col min="14849" max="14850" width="3.125" style="164" customWidth="1"/>
    <col min="14851" max="14851" width="19.125" style="164" customWidth="1"/>
    <col min="14852" max="14852" width="13.625" style="164" customWidth="1"/>
    <col min="14853" max="14854" width="3.125" style="164" bestFit="1" customWidth="1"/>
    <col min="14855" max="14882" width="3.125" style="164" customWidth="1"/>
    <col min="14883" max="14883" width="3.375" style="164" customWidth="1"/>
    <col min="14884" max="14884" width="8.625" style="164" customWidth="1"/>
    <col min="14885" max="15104" width="9" style="164"/>
    <col min="15105" max="15106" width="3.125" style="164" customWidth="1"/>
    <col min="15107" max="15107" width="19.125" style="164" customWidth="1"/>
    <col min="15108" max="15108" width="13.625" style="164" customWidth="1"/>
    <col min="15109" max="15110" width="3.125" style="164" bestFit="1" customWidth="1"/>
    <col min="15111" max="15138" width="3.125" style="164" customWidth="1"/>
    <col min="15139" max="15139" width="3.375" style="164" customWidth="1"/>
    <col min="15140" max="15140" width="8.625" style="164" customWidth="1"/>
    <col min="15141" max="15360" width="9" style="164"/>
    <col min="15361" max="15362" width="3.125" style="164" customWidth="1"/>
    <col min="15363" max="15363" width="19.125" style="164" customWidth="1"/>
    <col min="15364" max="15364" width="13.625" style="164" customWidth="1"/>
    <col min="15365" max="15366" width="3.125" style="164" bestFit="1" customWidth="1"/>
    <col min="15367" max="15394" width="3.125" style="164" customWidth="1"/>
    <col min="15395" max="15395" width="3.375" style="164" customWidth="1"/>
    <col min="15396" max="15396" width="8.625" style="164" customWidth="1"/>
    <col min="15397" max="15616" width="9" style="164"/>
    <col min="15617" max="15618" width="3.125" style="164" customWidth="1"/>
    <col min="15619" max="15619" width="19.125" style="164" customWidth="1"/>
    <col min="15620" max="15620" width="13.625" style="164" customWidth="1"/>
    <col min="15621" max="15622" width="3.125" style="164" bestFit="1" customWidth="1"/>
    <col min="15623" max="15650" width="3.125" style="164" customWidth="1"/>
    <col min="15651" max="15651" width="3.375" style="164" customWidth="1"/>
    <col min="15652" max="15652" width="8.625" style="164" customWidth="1"/>
    <col min="15653" max="15872" width="9" style="164"/>
    <col min="15873" max="15874" width="3.125" style="164" customWidth="1"/>
    <col min="15875" max="15875" width="19.125" style="164" customWidth="1"/>
    <col min="15876" max="15876" width="13.625" style="164" customWidth="1"/>
    <col min="15877" max="15878" width="3.125" style="164" bestFit="1" customWidth="1"/>
    <col min="15879" max="15906" width="3.125" style="164" customWidth="1"/>
    <col min="15907" max="15907" width="3.375" style="164" customWidth="1"/>
    <col min="15908" max="15908" width="8.625" style="164" customWidth="1"/>
    <col min="15909" max="16128" width="9" style="164"/>
    <col min="16129" max="16130" width="3.125" style="164" customWidth="1"/>
    <col min="16131" max="16131" width="19.125" style="164" customWidth="1"/>
    <col min="16132" max="16132" width="13.625" style="164" customWidth="1"/>
    <col min="16133" max="16134" width="3.125" style="164" bestFit="1" customWidth="1"/>
    <col min="16135" max="16162" width="3.125" style="164" customWidth="1"/>
    <col min="16163" max="16163" width="3.375" style="164" customWidth="1"/>
    <col min="16164" max="16164" width="8.625" style="164" customWidth="1"/>
    <col min="16165" max="16384" width="9" style="164"/>
  </cols>
  <sheetData>
    <row r="1" spans="2:38">
      <c r="B1" s="164" t="s">
        <v>359</v>
      </c>
      <c r="AF1" s="315">
        <v>2026</v>
      </c>
      <c r="AG1" s="315"/>
      <c r="AH1" s="164" t="s">
        <v>184</v>
      </c>
      <c r="AI1" s="178">
        <v>7</v>
      </c>
      <c r="AJ1" s="179" t="s">
        <v>185</v>
      </c>
    </row>
    <row r="2" spans="2:38" s="182" customFormat="1" ht="15" customHeight="1">
      <c r="B2" s="180"/>
      <c r="C2" s="316" t="s">
        <v>186</v>
      </c>
      <c r="D2" s="316" t="s">
        <v>187</v>
      </c>
      <c r="E2" s="181">
        <f>DATE($AF$1,$AI$1,1)</f>
        <v>46204</v>
      </c>
      <c r="F2" s="181">
        <f t="shared" ref="F2:AI2" si="0">E2+1</f>
        <v>46205</v>
      </c>
      <c r="G2" s="181">
        <f t="shared" si="0"/>
        <v>46206</v>
      </c>
      <c r="H2" s="181">
        <f t="shared" si="0"/>
        <v>46207</v>
      </c>
      <c r="I2" s="181">
        <f t="shared" si="0"/>
        <v>46208</v>
      </c>
      <c r="J2" s="181">
        <f t="shared" si="0"/>
        <v>46209</v>
      </c>
      <c r="K2" s="181">
        <f t="shared" si="0"/>
        <v>46210</v>
      </c>
      <c r="L2" s="181">
        <f t="shared" si="0"/>
        <v>46211</v>
      </c>
      <c r="M2" s="181">
        <f t="shared" si="0"/>
        <v>46212</v>
      </c>
      <c r="N2" s="181">
        <f t="shared" si="0"/>
        <v>46213</v>
      </c>
      <c r="O2" s="181">
        <f t="shared" si="0"/>
        <v>46214</v>
      </c>
      <c r="P2" s="181">
        <f t="shared" si="0"/>
        <v>46215</v>
      </c>
      <c r="Q2" s="181">
        <f t="shared" si="0"/>
        <v>46216</v>
      </c>
      <c r="R2" s="181">
        <f t="shared" si="0"/>
        <v>46217</v>
      </c>
      <c r="S2" s="181">
        <f t="shared" si="0"/>
        <v>46218</v>
      </c>
      <c r="T2" s="181">
        <f t="shared" si="0"/>
        <v>46219</v>
      </c>
      <c r="U2" s="181">
        <f t="shared" si="0"/>
        <v>46220</v>
      </c>
      <c r="V2" s="181">
        <f t="shared" si="0"/>
        <v>46221</v>
      </c>
      <c r="W2" s="181">
        <f t="shared" si="0"/>
        <v>46222</v>
      </c>
      <c r="X2" s="181">
        <f t="shared" si="0"/>
        <v>46223</v>
      </c>
      <c r="Y2" s="181">
        <f t="shared" si="0"/>
        <v>46224</v>
      </c>
      <c r="Z2" s="181">
        <f t="shared" si="0"/>
        <v>46225</v>
      </c>
      <c r="AA2" s="181">
        <f t="shared" si="0"/>
        <v>46226</v>
      </c>
      <c r="AB2" s="181">
        <f t="shared" si="0"/>
        <v>46227</v>
      </c>
      <c r="AC2" s="181">
        <f t="shared" si="0"/>
        <v>46228</v>
      </c>
      <c r="AD2" s="181">
        <f t="shared" si="0"/>
        <v>46229</v>
      </c>
      <c r="AE2" s="181">
        <f t="shared" si="0"/>
        <v>46230</v>
      </c>
      <c r="AF2" s="181">
        <f t="shared" si="0"/>
        <v>46231</v>
      </c>
      <c r="AG2" s="181">
        <f t="shared" si="0"/>
        <v>46232</v>
      </c>
      <c r="AH2" s="181">
        <f t="shared" si="0"/>
        <v>46233</v>
      </c>
      <c r="AI2" s="181">
        <f t="shared" si="0"/>
        <v>46234</v>
      </c>
      <c r="AJ2" s="180" t="s">
        <v>188</v>
      </c>
    </row>
    <row r="3" spans="2:38" s="182" customFormat="1" ht="15" customHeight="1">
      <c r="B3" s="183"/>
      <c r="C3" s="317"/>
      <c r="D3" s="317"/>
      <c r="E3" s="184">
        <f>E2</f>
        <v>46204</v>
      </c>
      <c r="F3" s="184">
        <f t="shared" ref="F3:AI3" si="1">F2</f>
        <v>46205</v>
      </c>
      <c r="G3" s="184">
        <f t="shared" si="1"/>
        <v>46206</v>
      </c>
      <c r="H3" s="184">
        <f t="shared" si="1"/>
        <v>46207</v>
      </c>
      <c r="I3" s="184">
        <f t="shared" si="1"/>
        <v>46208</v>
      </c>
      <c r="J3" s="184">
        <f t="shared" si="1"/>
        <v>46209</v>
      </c>
      <c r="K3" s="184">
        <f t="shared" si="1"/>
        <v>46210</v>
      </c>
      <c r="L3" s="184">
        <f t="shared" si="1"/>
        <v>46211</v>
      </c>
      <c r="M3" s="184">
        <f t="shared" si="1"/>
        <v>46212</v>
      </c>
      <c r="N3" s="184">
        <f t="shared" si="1"/>
        <v>46213</v>
      </c>
      <c r="O3" s="184">
        <f t="shared" si="1"/>
        <v>46214</v>
      </c>
      <c r="P3" s="184">
        <f t="shared" si="1"/>
        <v>46215</v>
      </c>
      <c r="Q3" s="184">
        <f t="shared" si="1"/>
        <v>46216</v>
      </c>
      <c r="R3" s="184">
        <f t="shared" si="1"/>
        <v>46217</v>
      </c>
      <c r="S3" s="184">
        <f t="shared" si="1"/>
        <v>46218</v>
      </c>
      <c r="T3" s="184">
        <f t="shared" si="1"/>
        <v>46219</v>
      </c>
      <c r="U3" s="184">
        <f t="shared" si="1"/>
        <v>46220</v>
      </c>
      <c r="V3" s="184">
        <f t="shared" si="1"/>
        <v>46221</v>
      </c>
      <c r="W3" s="184">
        <f t="shared" si="1"/>
        <v>46222</v>
      </c>
      <c r="X3" s="184">
        <f t="shared" si="1"/>
        <v>46223</v>
      </c>
      <c r="Y3" s="184">
        <f t="shared" si="1"/>
        <v>46224</v>
      </c>
      <c r="Z3" s="184">
        <f t="shared" si="1"/>
        <v>46225</v>
      </c>
      <c r="AA3" s="184">
        <f t="shared" si="1"/>
        <v>46226</v>
      </c>
      <c r="AB3" s="184">
        <f t="shared" si="1"/>
        <v>46227</v>
      </c>
      <c r="AC3" s="184">
        <f t="shared" si="1"/>
        <v>46228</v>
      </c>
      <c r="AD3" s="184">
        <f t="shared" si="1"/>
        <v>46229</v>
      </c>
      <c r="AE3" s="184">
        <f t="shared" si="1"/>
        <v>46230</v>
      </c>
      <c r="AF3" s="184">
        <f t="shared" si="1"/>
        <v>46231</v>
      </c>
      <c r="AG3" s="184">
        <f t="shared" si="1"/>
        <v>46232</v>
      </c>
      <c r="AH3" s="184">
        <f t="shared" si="1"/>
        <v>46233</v>
      </c>
      <c r="AI3" s="184">
        <f t="shared" si="1"/>
        <v>46234</v>
      </c>
      <c r="AJ3" s="183" t="s">
        <v>189</v>
      </c>
    </row>
    <row r="4" spans="2:38" ht="31.5" customHeight="1">
      <c r="B4" s="185" t="s">
        <v>190</v>
      </c>
      <c r="C4" s="186" t="s">
        <v>191</v>
      </c>
      <c r="D4" s="187" t="s">
        <v>192</v>
      </c>
      <c r="E4" s="188" t="s">
        <v>193</v>
      </c>
      <c r="F4" s="188" t="s">
        <v>193</v>
      </c>
      <c r="G4" s="188" t="s">
        <v>193</v>
      </c>
      <c r="H4" s="188" t="s">
        <v>193</v>
      </c>
      <c r="I4" s="188"/>
      <c r="J4" s="189"/>
      <c r="K4" s="188" t="s">
        <v>193</v>
      </c>
      <c r="L4" s="188" t="s">
        <v>193</v>
      </c>
      <c r="M4" s="188" t="s">
        <v>193</v>
      </c>
      <c r="N4" s="188" t="s">
        <v>193</v>
      </c>
      <c r="O4" s="188" t="s">
        <v>193</v>
      </c>
      <c r="P4" s="188"/>
      <c r="Q4" s="189"/>
      <c r="R4" s="189"/>
      <c r="S4" s="188" t="s">
        <v>193</v>
      </c>
      <c r="T4" s="188" t="s">
        <v>193</v>
      </c>
      <c r="U4" s="188" t="s">
        <v>193</v>
      </c>
      <c r="V4" s="188" t="s">
        <v>193</v>
      </c>
      <c r="W4" s="188"/>
      <c r="X4" s="189"/>
      <c r="Y4" s="189"/>
      <c r="Z4" s="188" t="s">
        <v>193</v>
      </c>
      <c r="AA4" s="188" t="s">
        <v>193</v>
      </c>
      <c r="AB4" s="188" t="s">
        <v>193</v>
      </c>
      <c r="AC4" s="188" t="s">
        <v>193</v>
      </c>
      <c r="AD4" s="188"/>
      <c r="AE4" s="189"/>
      <c r="AF4" s="189"/>
      <c r="AG4" s="188" t="s">
        <v>193</v>
      </c>
      <c r="AH4" s="188" t="s">
        <v>193</v>
      </c>
      <c r="AI4" s="188" t="s">
        <v>193</v>
      </c>
      <c r="AJ4" s="190">
        <v>160</v>
      </c>
      <c r="AK4" s="191">
        <v>1</v>
      </c>
      <c r="AL4" s="191" t="s">
        <v>194</v>
      </c>
    </row>
    <row r="5" spans="2:38" ht="31.5" customHeight="1">
      <c r="B5" s="185" t="s">
        <v>190</v>
      </c>
      <c r="C5" s="186" t="s">
        <v>195</v>
      </c>
      <c r="D5" s="187" t="s">
        <v>196</v>
      </c>
      <c r="E5" s="188" t="s">
        <v>193</v>
      </c>
      <c r="F5" s="188" t="s">
        <v>193</v>
      </c>
      <c r="G5" s="188" t="s">
        <v>193</v>
      </c>
      <c r="H5" s="188" t="s">
        <v>193</v>
      </c>
      <c r="I5" s="188"/>
      <c r="J5" s="189"/>
      <c r="K5" s="188" t="s">
        <v>193</v>
      </c>
      <c r="L5" s="188" t="s">
        <v>193</v>
      </c>
      <c r="M5" s="188" t="s">
        <v>193</v>
      </c>
      <c r="N5" s="188" t="s">
        <v>193</v>
      </c>
      <c r="O5" s="188" t="s">
        <v>193</v>
      </c>
      <c r="P5" s="188"/>
      <c r="Q5" s="189"/>
      <c r="R5" s="189"/>
      <c r="S5" s="188" t="s">
        <v>193</v>
      </c>
      <c r="T5" s="188" t="s">
        <v>193</v>
      </c>
      <c r="U5" s="188" t="s">
        <v>193</v>
      </c>
      <c r="V5" s="188" t="s">
        <v>193</v>
      </c>
      <c r="W5" s="188"/>
      <c r="X5" s="189"/>
      <c r="Y5" s="189"/>
      <c r="Z5" s="188" t="s">
        <v>193</v>
      </c>
      <c r="AA5" s="188" t="s">
        <v>193</v>
      </c>
      <c r="AB5" s="188" t="s">
        <v>193</v>
      </c>
      <c r="AC5" s="188" t="s">
        <v>193</v>
      </c>
      <c r="AD5" s="188"/>
      <c r="AE5" s="189"/>
      <c r="AF5" s="189"/>
      <c r="AG5" s="188" t="s">
        <v>193</v>
      </c>
      <c r="AH5" s="188" t="s">
        <v>193</v>
      </c>
      <c r="AI5" s="188" t="s">
        <v>193</v>
      </c>
      <c r="AJ5" s="190">
        <v>160</v>
      </c>
      <c r="AK5" s="191">
        <v>2</v>
      </c>
      <c r="AL5" s="191" t="s">
        <v>197</v>
      </c>
    </row>
    <row r="6" spans="2:38" ht="31.5" customHeight="1">
      <c r="B6" s="185" t="s">
        <v>190</v>
      </c>
      <c r="C6" s="186" t="s">
        <v>198</v>
      </c>
      <c r="D6" s="187" t="s">
        <v>199</v>
      </c>
      <c r="E6" s="188" t="s">
        <v>200</v>
      </c>
      <c r="F6" s="188"/>
      <c r="G6" s="188"/>
      <c r="H6" s="188"/>
      <c r="I6" s="188"/>
      <c r="J6" s="189"/>
      <c r="K6" s="188" t="s">
        <v>200</v>
      </c>
      <c r="L6" s="188" t="s">
        <v>193</v>
      </c>
      <c r="M6" s="188"/>
      <c r="N6" s="188"/>
      <c r="O6" s="188"/>
      <c r="P6" s="188"/>
      <c r="Q6" s="189"/>
      <c r="R6" s="189"/>
      <c r="S6" s="188" t="s">
        <v>200</v>
      </c>
      <c r="T6" s="188"/>
      <c r="U6" s="188"/>
      <c r="V6" s="188"/>
      <c r="W6" s="188"/>
      <c r="X6" s="189"/>
      <c r="Y6" s="189"/>
      <c r="Z6" s="188" t="s">
        <v>201</v>
      </c>
      <c r="AA6" s="188"/>
      <c r="AB6" s="188"/>
      <c r="AC6" s="188"/>
      <c r="AD6" s="188"/>
      <c r="AE6" s="189"/>
      <c r="AF6" s="189"/>
      <c r="AG6" s="188" t="s">
        <v>200</v>
      </c>
      <c r="AH6" s="188"/>
      <c r="AI6" s="188"/>
      <c r="AJ6" s="190">
        <v>72</v>
      </c>
      <c r="AK6" s="191">
        <v>3</v>
      </c>
      <c r="AL6" s="191" t="s">
        <v>202</v>
      </c>
    </row>
    <row r="7" spans="2:38" ht="31.5" customHeight="1">
      <c r="B7" s="186">
        <v>1</v>
      </c>
      <c r="C7" s="186"/>
      <c r="D7" s="192"/>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93">
        <f t="shared" ref="AJ7:AJ18" si="2">SUM(E7:AI7)</f>
        <v>0</v>
      </c>
      <c r="AK7" s="191">
        <v>4</v>
      </c>
      <c r="AL7" s="191" t="s">
        <v>203</v>
      </c>
    </row>
    <row r="8" spans="2:38" ht="31.5" customHeight="1">
      <c r="B8" s="186">
        <v>2</v>
      </c>
      <c r="C8" s="186"/>
      <c r="D8" s="192"/>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93">
        <f t="shared" si="2"/>
        <v>0</v>
      </c>
      <c r="AK8" s="191">
        <v>5</v>
      </c>
      <c r="AL8" s="191" t="s">
        <v>204</v>
      </c>
    </row>
    <row r="9" spans="2:38" ht="31.5" customHeight="1">
      <c r="B9" s="186">
        <v>3</v>
      </c>
      <c r="C9" s="186"/>
      <c r="D9" s="192"/>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93">
        <f t="shared" si="2"/>
        <v>0</v>
      </c>
      <c r="AK9" s="191">
        <v>6</v>
      </c>
      <c r="AL9" s="191" t="s">
        <v>205</v>
      </c>
    </row>
    <row r="10" spans="2:38" ht="31.5" customHeight="1">
      <c r="B10" s="186">
        <v>4</v>
      </c>
      <c r="C10" s="186"/>
      <c r="D10" s="192"/>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93">
        <f t="shared" si="2"/>
        <v>0</v>
      </c>
      <c r="AK10" s="191">
        <v>7</v>
      </c>
      <c r="AL10" s="191" t="s">
        <v>206</v>
      </c>
    </row>
    <row r="11" spans="2:38" ht="31.5" customHeight="1">
      <c r="B11" s="186">
        <v>5</v>
      </c>
      <c r="C11" s="186"/>
      <c r="D11" s="192"/>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93">
        <f t="shared" si="2"/>
        <v>0</v>
      </c>
    </row>
    <row r="12" spans="2:38" ht="31.5" customHeight="1">
      <c r="B12" s="186">
        <v>6</v>
      </c>
      <c r="C12" s="186"/>
      <c r="D12" s="192"/>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93">
        <f t="shared" si="2"/>
        <v>0</v>
      </c>
    </row>
    <row r="13" spans="2:38" ht="31.5" customHeight="1">
      <c r="B13" s="186">
        <v>7</v>
      </c>
      <c r="C13" s="186"/>
      <c r="D13" s="192"/>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3">
        <f t="shared" si="2"/>
        <v>0</v>
      </c>
    </row>
    <row r="14" spans="2:38" ht="31.5" customHeight="1">
      <c r="B14" s="186">
        <v>8</v>
      </c>
      <c r="C14" s="186"/>
      <c r="D14" s="192"/>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93">
        <f t="shared" si="2"/>
        <v>0</v>
      </c>
    </row>
    <row r="15" spans="2:38" ht="31.5" customHeight="1">
      <c r="B15" s="186">
        <v>9</v>
      </c>
      <c r="C15" s="186"/>
      <c r="D15" s="192"/>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93">
        <f t="shared" si="2"/>
        <v>0</v>
      </c>
    </row>
    <row r="16" spans="2:38" ht="31.5" customHeight="1">
      <c r="B16" s="186">
        <v>10</v>
      </c>
      <c r="C16" s="186"/>
      <c r="D16" s="192"/>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93">
        <f t="shared" si="2"/>
        <v>0</v>
      </c>
    </row>
    <row r="17" spans="2:36" ht="31.5" customHeight="1">
      <c r="B17" s="186">
        <v>11</v>
      </c>
      <c r="C17" s="186"/>
      <c r="D17" s="192"/>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93">
        <f t="shared" si="2"/>
        <v>0</v>
      </c>
    </row>
    <row r="18" spans="2:36" ht="31.5" customHeight="1">
      <c r="B18" s="186">
        <v>12</v>
      </c>
      <c r="C18" s="186"/>
      <c r="D18" s="192"/>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93">
        <f t="shared" si="2"/>
        <v>0</v>
      </c>
    </row>
    <row r="19" spans="2:36" ht="13.5" customHeight="1">
      <c r="B19" s="168"/>
      <c r="C19" s="167" t="s">
        <v>207</v>
      </c>
      <c r="D19" s="168"/>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row>
    <row r="20" spans="2:36" s="173" customFormat="1" ht="13.5" customHeight="1">
      <c r="C20" s="167" t="s">
        <v>208</v>
      </c>
      <c r="D20" s="194"/>
    </row>
    <row r="21" spans="2:36" s="173" customFormat="1" ht="12">
      <c r="C21" s="174"/>
      <c r="D21" s="194"/>
    </row>
    <row r="22" spans="2:36" s="173" customFormat="1" ht="12">
      <c r="D22" s="194"/>
    </row>
    <row r="23" spans="2:36" s="173" customFormat="1" ht="12">
      <c r="D23" s="194"/>
    </row>
    <row r="24" spans="2:36" s="173" customFormat="1" ht="42" customHeight="1">
      <c r="C24" s="195"/>
      <c r="D24" s="318"/>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row>
    <row r="25" spans="2:36" s="173" customFormat="1" ht="12">
      <c r="D25" s="194"/>
    </row>
    <row r="26" spans="2:36">
      <c r="Q26" s="196"/>
    </row>
  </sheetData>
  <mergeCells count="4">
    <mergeCell ref="AF1:AG1"/>
    <mergeCell ref="C2:C3"/>
    <mergeCell ref="D2:D3"/>
    <mergeCell ref="D24:AJ24"/>
  </mergeCells>
  <phoneticPr fontId="3"/>
  <conditionalFormatting sqref="E2:AI18">
    <cfRule type="expression" dxfId="85" priority="3" stopIfTrue="1">
      <formula>WEEKDAY(E$2,2)&gt;5</formula>
    </cfRule>
  </conditionalFormatting>
  <conditionalFormatting sqref="AG2:AI2 AG7:AI18">
    <cfRule type="expression" dxfId="84" priority="1" stopIfTrue="1">
      <formula>MONTH(AG$2)&lt;&gt;$AI$1</formula>
    </cfRule>
    <cfRule type="expression" dxfId="83" priority="2" stopIfTrue="1">
      <formula>MONTH(AG$2)&lt;&gt;$AI$1</formula>
    </cfRule>
  </conditionalFormatting>
  <conditionalFormatting sqref="AJ4:AJ18">
    <cfRule type="cellIs" dxfId="82" priority="5" stopIfTrue="1" operator="equal">
      <formula>0</formula>
    </cfRule>
  </conditionalFormatting>
  <pageMargins left="0.49" right="0.48" top="0.71" bottom="0.8" header="0.51200000000000001" footer="0.51200000000000001"/>
  <pageSetup paperSize="9" scale="87" fitToHeight="0" orientation="landscape" r:id="rId1"/>
  <headerFooter alignWithMargins="0">
    <oddFooter>&amp;C短期入所-3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BFABC-6819-48DC-934F-80A4A3EAD385}">
  <sheetPr>
    <pageSetUpPr fitToPage="1"/>
  </sheetPr>
  <dimension ref="A1:DH77"/>
  <sheetViews>
    <sheetView view="pageBreakPreview" zoomScale="93" zoomScaleSheetLayoutView="93" workbookViewId="0">
      <selection activeCell="AI70" sqref="AI70"/>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1:112" ht="21" customHeight="1">
      <c r="A1" s="2" t="s">
        <v>360</v>
      </c>
      <c r="B1" s="1"/>
      <c r="C1" s="1"/>
      <c r="G1" s="2"/>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1:112" ht="21" customHeight="1">
      <c r="B2" s="1"/>
      <c r="C2" s="1"/>
      <c r="G2" s="2"/>
      <c r="Y2" s="2">
        <v>-1</v>
      </c>
      <c r="AO2" s="618" t="s">
        <v>1</v>
      </c>
      <c r="AP2" s="618"/>
      <c r="AQ2" s="618"/>
      <c r="AR2" s="618"/>
      <c r="AS2" s="618"/>
      <c r="AT2" s="618"/>
      <c r="AU2" s="618"/>
      <c r="AV2" s="618"/>
      <c r="AW2" s="619"/>
      <c r="AX2" s="620"/>
      <c r="AY2" s="620"/>
      <c r="AZ2" s="620"/>
      <c r="BA2" s="620"/>
      <c r="BB2" s="620"/>
      <c r="BC2" s="620"/>
      <c r="BD2" s="620"/>
      <c r="BE2" s="620"/>
      <c r="BF2" s="620"/>
      <c r="BG2" s="620"/>
      <c r="BH2" s="620"/>
      <c r="BI2" s="620"/>
      <c r="BJ2" s="620"/>
      <c r="BK2" s="620"/>
      <c r="BL2" s="620"/>
      <c r="BM2" s="620"/>
      <c r="BN2" s="620"/>
      <c r="BO2" s="620"/>
      <c r="BP2" s="620"/>
      <c r="BQ2" s="620"/>
      <c r="BR2" s="621"/>
      <c r="BS2" s="5"/>
      <c r="BT2" s="5"/>
      <c r="BU2" s="5"/>
      <c r="BV2" s="5"/>
      <c r="BW2" s="5"/>
      <c r="BX2" s="5"/>
      <c r="BY2" s="5"/>
      <c r="CA2" s="5"/>
      <c r="CB2" s="5"/>
      <c r="CC2" s="5"/>
      <c r="CD2" s="5"/>
      <c r="CE2" s="5"/>
    </row>
    <row r="3" spans="1:112" ht="27.75" customHeight="1">
      <c r="B3" s="1"/>
      <c r="C3" s="1"/>
      <c r="G3" s="2"/>
      <c r="AO3" s="618" t="s">
        <v>2</v>
      </c>
      <c r="AP3" s="618"/>
      <c r="AQ3" s="618"/>
      <c r="AR3" s="618"/>
      <c r="AS3" s="618"/>
      <c r="AT3" s="618"/>
      <c r="AU3" s="618"/>
      <c r="AV3" s="618"/>
      <c r="AW3" s="622"/>
      <c r="AX3" s="622"/>
      <c r="AY3" s="622"/>
      <c r="AZ3" s="622"/>
      <c r="BA3" s="622"/>
      <c r="BB3" s="622"/>
      <c r="BC3" s="622"/>
      <c r="BD3" s="622"/>
      <c r="BE3" s="622"/>
      <c r="BF3" s="622"/>
      <c r="BG3" s="622"/>
      <c r="BH3" s="622"/>
      <c r="BI3" s="622"/>
      <c r="BJ3" s="622"/>
      <c r="BK3" s="623" t="s">
        <v>3</v>
      </c>
      <c r="BL3" s="624"/>
      <c r="BM3" s="624"/>
      <c r="BN3" s="625"/>
      <c r="BO3" s="626"/>
      <c r="BP3" s="627"/>
      <c r="BQ3" s="627"/>
      <c r="BR3" s="628"/>
      <c r="BS3" s="5"/>
      <c r="BT3" s="5"/>
      <c r="BU3" s="5"/>
      <c r="BV3" s="5"/>
      <c r="BW3" s="5"/>
      <c r="BX3" s="5"/>
      <c r="BY3" s="5"/>
      <c r="CA3" s="5"/>
      <c r="CB3" s="5"/>
      <c r="CC3" s="5"/>
      <c r="CD3" s="5"/>
      <c r="CE3" s="5"/>
    </row>
    <row r="4" spans="1:112" ht="21" customHeight="1">
      <c r="B4" s="1"/>
      <c r="C4" s="6"/>
      <c r="D4" s="617" t="s">
        <v>4</v>
      </c>
      <c r="E4" s="617"/>
      <c r="F4" s="617"/>
      <c r="G4" s="617"/>
      <c r="H4" s="617"/>
      <c r="I4" s="617"/>
      <c r="J4" s="617"/>
      <c r="K4" s="7"/>
      <c r="L4" s="7"/>
      <c r="M4" s="8"/>
      <c r="N4" s="8"/>
      <c r="O4" s="8"/>
      <c r="P4" s="8"/>
      <c r="Q4" s="8"/>
      <c r="R4" s="8"/>
      <c r="S4" s="8"/>
      <c r="T4" s="8"/>
      <c r="U4" s="9"/>
      <c r="V4" s="10"/>
      <c r="W4" s="11"/>
      <c r="X4" s="12"/>
      <c r="Y4" s="12"/>
      <c r="Z4" s="13" t="s">
        <v>5</v>
      </c>
      <c r="AA4" s="14"/>
      <c r="CA4" s="381"/>
      <c r="CB4" s="381"/>
      <c r="CC4" s="381"/>
      <c r="CD4" s="381"/>
      <c r="CE4" s="381"/>
      <c r="CF4" s="381"/>
      <c r="CG4" s="381"/>
      <c r="CH4" s="615"/>
      <c r="CI4" s="615"/>
      <c r="CJ4" s="615"/>
      <c r="CK4" s="615"/>
      <c r="CL4" s="381"/>
      <c r="CM4" s="381"/>
      <c r="CN4" s="381"/>
      <c r="CO4" s="381"/>
      <c r="CP4" s="381"/>
      <c r="CQ4" s="381"/>
      <c r="CR4" s="381"/>
      <c r="CS4" s="381"/>
      <c r="CT4" s="381"/>
      <c r="CU4" s="381"/>
      <c r="CV4" s="381"/>
      <c r="CW4" s="381"/>
      <c r="CX4" s="381"/>
      <c r="CY4" s="381"/>
      <c r="CZ4" s="381"/>
      <c r="DA4" s="381"/>
      <c r="DB4" s="381"/>
      <c r="DC4" s="381"/>
      <c r="DD4" s="381"/>
      <c r="DE4" s="381"/>
      <c r="DF4" s="381"/>
      <c r="DG4" s="381"/>
      <c r="DH4" s="381"/>
    </row>
    <row r="5" spans="1:112" ht="27.75" customHeight="1">
      <c r="B5" s="1"/>
      <c r="C5" s="6"/>
      <c r="D5" s="613"/>
      <c r="E5" s="613"/>
      <c r="F5" s="613"/>
      <c r="G5" s="578" t="s">
        <v>6</v>
      </c>
      <c r="H5" s="578"/>
      <c r="I5" s="578"/>
      <c r="J5" s="578"/>
      <c r="K5" s="578"/>
      <c r="L5" s="578"/>
      <c r="M5" s="578"/>
      <c r="N5" s="578"/>
      <c r="O5" s="578"/>
      <c r="P5" s="578"/>
      <c r="Q5" s="578"/>
      <c r="R5" s="578"/>
      <c r="S5" s="578"/>
      <c r="T5" s="579"/>
      <c r="U5" s="9"/>
      <c r="V5" s="9"/>
      <c r="W5" s="11"/>
      <c r="X5" s="12"/>
      <c r="Y5" s="12"/>
      <c r="Z5" s="577"/>
      <c r="AA5" s="578"/>
      <c r="AB5" s="578"/>
      <c r="AC5" s="578"/>
      <c r="AD5" s="578"/>
      <c r="AE5" s="578"/>
      <c r="AF5" s="579"/>
      <c r="AG5" s="448" t="s">
        <v>7</v>
      </c>
      <c r="AH5" s="449"/>
      <c r="AI5" s="449"/>
      <c r="AJ5" s="563"/>
      <c r="AK5" s="577" t="s">
        <v>8</v>
      </c>
      <c r="AL5" s="578"/>
      <c r="AM5" s="578"/>
      <c r="AN5" s="579"/>
      <c r="AO5" s="577" t="s">
        <v>9</v>
      </c>
      <c r="AP5" s="578"/>
      <c r="AQ5" s="578"/>
      <c r="AR5" s="579"/>
      <c r="AS5" s="577" t="s">
        <v>10</v>
      </c>
      <c r="AT5" s="578"/>
      <c r="AU5" s="578"/>
      <c r="AV5" s="579"/>
      <c r="AW5" s="577" t="s">
        <v>11</v>
      </c>
      <c r="AX5" s="578"/>
      <c r="AY5" s="578"/>
      <c r="AZ5" s="579"/>
      <c r="BA5" s="577" t="s">
        <v>12</v>
      </c>
      <c r="BB5" s="578"/>
      <c r="BC5" s="578"/>
      <c r="BD5" s="579"/>
      <c r="BE5" s="577" t="s">
        <v>13</v>
      </c>
      <c r="BF5" s="578"/>
      <c r="BG5" s="579"/>
      <c r="BK5" s="275"/>
      <c r="BL5" s="275"/>
      <c r="BM5" s="275"/>
      <c r="BN5" s="275"/>
      <c r="BO5" s="282"/>
      <c r="BP5" s="276"/>
      <c r="BQ5" s="15"/>
      <c r="BR5" s="15"/>
      <c r="BS5" s="15"/>
      <c r="CA5" s="615"/>
      <c r="CB5" s="615"/>
      <c r="CC5" s="615"/>
      <c r="CD5" s="615"/>
      <c r="CE5" s="615"/>
      <c r="CF5" s="615"/>
      <c r="CG5" s="615"/>
      <c r="CH5" s="609"/>
      <c r="CI5" s="609"/>
      <c r="CJ5" s="609"/>
      <c r="CK5" s="609"/>
      <c r="CL5" s="609"/>
      <c r="CM5" s="609"/>
      <c r="CN5" s="609"/>
      <c r="CO5" s="609"/>
      <c r="CP5" s="609"/>
      <c r="CQ5" s="609"/>
      <c r="CR5" s="609"/>
      <c r="CS5" s="609"/>
      <c r="CT5" s="609"/>
      <c r="CU5" s="609"/>
      <c r="CV5" s="609"/>
      <c r="CW5" s="609"/>
      <c r="CX5" s="609"/>
      <c r="CY5" s="609"/>
      <c r="CZ5" s="609"/>
      <c r="DA5" s="609"/>
      <c r="DB5" s="609"/>
      <c r="DC5" s="609"/>
      <c r="DD5" s="609"/>
      <c r="DE5" s="609"/>
      <c r="DF5" s="599"/>
      <c r="DG5" s="599"/>
      <c r="DH5" s="599"/>
    </row>
    <row r="6" spans="1:112" ht="21" customHeight="1">
      <c r="B6" s="1"/>
      <c r="C6" s="6"/>
      <c r="D6" s="613"/>
      <c r="E6" s="613"/>
      <c r="F6" s="613"/>
      <c r="G6" s="578" t="s">
        <v>14</v>
      </c>
      <c r="H6" s="578"/>
      <c r="I6" s="578"/>
      <c r="J6" s="578"/>
      <c r="K6" s="578"/>
      <c r="L6" s="578"/>
      <c r="M6" s="578"/>
      <c r="N6" s="578"/>
      <c r="O6" s="578"/>
      <c r="P6" s="578"/>
      <c r="Q6" s="578"/>
      <c r="R6" s="578"/>
      <c r="S6" s="578"/>
      <c r="T6" s="579"/>
      <c r="U6" s="9"/>
      <c r="V6" s="9"/>
      <c r="W6" s="11"/>
      <c r="X6" s="12"/>
      <c r="Y6" s="12"/>
      <c r="Z6" s="451" t="s">
        <v>15</v>
      </c>
      <c r="AA6" s="452"/>
      <c r="AB6" s="452"/>
      <c r="AC6" s="452"/>
      <c r="AD6" s="452"/>
      <c r="AE6" s="452"/>
      <c r="AF6" s="614"/>
      <c r="AG6" s="604"/>
      <c r="AH6" s="605"/>
      <c r="AI6" s="605"/>
      <c r="AJ6" s="606"/>
      <c r="AK6" s="604"/>
      <c r="AL6" s="605"/>
      <c r="AM6" s="605"/>
      <c r="AN6" s="606"/>
      <c r="AO6" s="604"/>
      <c r="AP6" s="605"/>
      <c r="AQ6" s="605"/>
      <c r="AR6" s="606"/>
      <c r="AS6" s="604"/>
      <c r="AT6" s="605"/>
      <c r="AU6" s="605"/>
      <c r="AV6" s="606"/>
      <c r="AW6" s="604"/>
      <c r="AX6" s="605"/>
      <c r="AY6" s="605"/>
      <c r="AZ6" s="606"/>
      <c r="BA6" s="604"/>
      <c r="BB6" s="605"/>
      <c r="BC6" s="605"/>
      <c r="BD6" s="606"/>
      <c r="BE6" s="600">
        <f>SUM(AG6:BD6)</f>
        <v>0</v>
      </c>
      <c r="BF6" s="601"/>
      <c r="BG6" s="602"/>
      <c r="BL6" s="16"/>
      <c r="BM6" s="16"/>
      <c r="BN6" s="16"/>
      <c r="BW6" s="17"/>
      <c r="CC6" s="16"/>
      <c r="CD6" s="16"/>
      <c r="CE6" s="16"/>
      <c r="CL6" s="616"/>
      <c r="CM6" s="616"/>
      <c r="CN6" s="616"/>
      <c r="CO6" s="616"/>
      <c r="CP6" s="616"/>
      <c r="CQ6" s="616"/>
      <c r="CR6" s="616"/>
      <c r="CS6" s="616"/>
      <c r="CT6" s="609"/>
      <c r="CU6" s="609"/>
      <c r="CV6" s="609"/>
      <c r="CW6" s="609"/>
      <c r="CX6" s="609"/>
      <c r="CY6" s="609"/>
      <c r="CZ6" s="609"/>
      <c r="DA6" s="609"/>
      <c r="DB6" s="609"/>
      <c r="DC6" s="609"/>
      <c r="DD6" s="609"/>
      <c r="DE6" s="609"/>
      <c r="DF6" s="599"/>
      <c r="DG6" s="599"/>
      <c r="DH6" s="599"/>
    </row>
    <row r="7" spans="1:112" ht="21" customHeight="1">
      <c r="B7" s="1"/>
      <c r="C7" s="6"/>
      <c r="D7" s="613"/>
      <c r="E7" s="613"/>
      <c r="F7" s="613"/>
      <c r="G7" s="578" t="s">
        <v>16</v>
      </c>
      <c r="H7" s="578"/>
      <c r="I7" s="578"/>
      <c r="J7" s="578"/>
      <c r="K7" s="578"/>
      <c r="L7" s="578"/>
      <c r="M7" s="578"/>
      <c r="N7" s="578"/>
      <c r="O7" s="578"/>
      <c r="P7" s="578"/>
      <c r="Q7" s="578"/>
      <c r="R7" s="578"/>
      <c r="S7" s="578"/>
      <c r="T7" s="579"/>
      <c r="U7" s="18"/>
      <c r="V7" s="9"/>
      <c r="W7" s="11"/>
      <c r="X7" s="12"/>
      <c r="Y7" s="12"/>
      <c r="Z7" s="19" t="s">
        <v>17</v>
      </c>
      <c r="AA7" s="448" t="s">
        <v>18</v>
      </c>
      <c r="AB7" s="449"/>
      <c r="AC7" s="449"/>
      <c r="AD7" s="449"/>
      <c r="AE7" s="449"/>
      <c r="AF7" s="563"/>
      <c r="AG7" s="610"/>
      <c r="AH7" s="611"/>
      <c r="AI7" s="611"/>
      <c r="AJ7" s="612"/>
      <c r="AK7" s="610"/>
      <c r="AL7" s="611"/>
      <c r="AM7" s="611"/>
      <c r="AN7" s="612"/>
      <c r="AO7" s="610"/>
      <c r="AP7" s="611"/>
      <c r="AQ7" s="611"/>
      <c r="AR7" s="612"/>
      <c r="AS7" s="604"/>
      <c r="AT7" s="605"/>
      <c r="AU7" s="605"/>
      <c r="AV7" s="606"/>
      <c r="AW7" s="604"/>
      <c r="AX7" s="605"/>
      <c r="AY7" s="605"/>
      <c r="AZ7" s="606"/>
      <c r="BA7" s="604"/>
      <c r="BB7" s="605"/>
      <c r="BC7" s="605"/>
      <c r="BD7" s="606"/>
      <c r="BE7" s="600">
        <f>SUM(AG7:BD7)</f>
        <v>0</v>
      </c>
      <c r="BF7" s="601"/>
      <c r="BG7" s="602"/>
      <c r="CB7" s="381"/>
      <c r="CC7" s="381"/>
      <c r="CD7" s="381"/>
      <c r="CE7" s="381"/>
      <c r="CF7" s="381"/>
      <c r="CG7" s="381"/>
      <c r="CH7" s="381"/>
      <c r="CI7" s="608"/>
      <c r="CJ7" s="608"/>
      <c r="CK7" s="608"/>
      <c r="CL7" s="609"/>
      <c r="CM7" s="609"/>
      <c r="CN7" s="609"/>
      <c r="CO7" s="609"/>
      <c r="CP7" s="609"/>
      <c r="CQ7" s="609"/>
      <c r="CR7" s="609"/>
      <c r="CS7" s="609"/>
      <c r="CT7" s="609"/>
      <c r="CU7" s="609"/>
      <c r="CV7" s="609"/>
      <c r="CW7" s="609"/>
      <c r="CX7" s="609"/>
      <c r="CY7" s="609"/>
      <c r="CZ7" s="609"/>
      <c r="DA7" s="609"/>
      <c r="DB7" s="609"/>
      <c r="DC7" s="609"/>
      <c r="DD7" s="609"/>
      <c r="DE7" s="609"/>
      <c r="DF7" s="599"/>
      <c r="DG7" s="599"/>
      <c r="DH7" s="599"/>
    </row>
    <row r="8" spans="1:112" ht="21" customHeight="1">
      <c r="B8" s="12"/>
      <c r="C8" s="20"/>
      <c r="D8" s="8"/>
      <c r="E8" s="8"/>
      <c r="F8" s="8"/>
      <c r="G8" s="8"/>
      <c r="H8" s="8"/>
      <c r="I8" s="8"/>
      <c r="J8" s="8"/>
      <c r="K8" s="8"/>
      <c r="L8" s="21" t="str">
        <f>IF(COUNTIF(D5:F7,"○")&gt;1,"いずれか１つを選択してください。","")</f>
        <v/>
      </c>
      <c r="M8" s="8"/>
      <c r="N8" s="8"/>
      <c r="O8" s="8"/>
      <c r="P8" s="8"/>
      <c r="Q8" s="8"/>
      <c r="R8" s="8"/>
      <c r="S8" s="8"/>
      <c r="T8" s="8"/>
      <c r="U8" s="22"/>
      <c r="V8" s="22"/>
      <c r="W8" s="11"/>
      <c r="X8" s="12"/>
      <c r="Y8" s="12"/>
      <c r="Z8" s="448" t="s">
        <v>19</v>
      </c>
      <c r="AA8" s="449"/>
      <c r="AB8" s="449"/>
      <c r="AC8" s="449"/>
      <c r="AD8" s="449"/>
      <c r="AE8" s="449"/>
      <c r="AF8" s="563"/>
      <c r="AG8" s="604"/>
      <c r="AH8" s="605"/>
      <c r="AI8" s="605"/>
      <c r="AJ8" s="606"/>
      <c r="AK8" s="604"/>
      <c r="AL8" s="605"/>
      <c r="AM8" s="605"/>
      <c r="AN8" s="606"/>
      <c r="AO8" s="604"/>
      <c r="AP8" s="605"/>
      <c r="AQ8" s="605"/>
      <c r="AR8" s="606"/>
      <c r="AS8" s="604"/>
      <c r="AT8" s="605"/>
      <c r="AU8" s="605"/>
      <c r="AV8" s="606"/>
      <c r="AW8" s="604"/>
      <c r="AX8" s="605"/>
      <c r="AY8" s="605"/>
      <c r="AZ8" s="606"/>
      <c r="BA8" s="604"/>
      <c r="BB8" s="605"/>
      <c r="BC8" s="605"/>
      <c r="BD8" s="606"/>
      <c r="BE8" s="600">
        <f>SUM(AG8:BD8)</f>
        <v>0</v>
      </c>
      <c r="BF8" s="601"/>
      <c r="BG8" s="602"/>
      <c r="BU8" s="17"/>
      <c r="BW8" s="607"/>
      <c r="BX8" s="607"/>
      <c r="BY8" s="607"/>
      <c r="BZ8" s="607"/>
      <c r="CA8" s="607"/>
      <c r="CB8" s="603"/>
      <c r="CC8" s="603"/>
      <c r="CD8" s="603"/>
      <c r="CE8" s="603"/>
      <c r="CF8" s="603"/>
      <c r="CG8" s="603"/>
      <c r="CH8" s="603"/>
      <c r="CI8" s="608"/>
      <c r="CJ8" s="608"/>
      <c r="CK8" s="608"/>
      <c r="CL8" s="599"/>
      <c r="CM8" s="599"/>
      <c r="CN8" s="599"/>
      <c r="CO8" s="599"/>
      <c r="CP8" s="599"/>
      <c r="CQ8" s="599"/>
      <c r="CR8" s="599"/>
      <c r="CS8" s="599"/>
      <c r="CT8" s="599"/>
      <c r="CU8" s="599"/>
      <c r="CV8" s="599"/>
      <c r="CW8" s="599"/>
      <c r="CX8" s="599"/>
      <c r="CY8" s="599"/>
      <c r="CZ8" s="599"/>
      <c r="DA8" s="599"/>
      <c r="DB8" s="599"/>
      <c r="DC8" s="599"/>
      <c r="DD8" s="599"/>
      <c r="DE8" s="599"/>
      <c r="DF8" s="599"/>
      <c r="DG8" s="599"/>
      <c r="DH8" s="599"/>
    </row>
    <row r="9" spans="1:112" ht="21" customHeight="1">
      <c r="B9" s="12"/>
      <c r="C9" s="20"/>
      <c r="D9" s="8"/>
      <c r="E9" s="22"/>
      <c r="F9" s="9"/>
      <c r="G9" s="9"/>
      <c r="H9" s="9"/>
      <c r="I9" s="9"/>
      <c r="J9" s="9"/>
      <c r="K9" s="9"/>
      <c r="L9" s="9"/>
      <c r="M9" s="9"/>
      <c r="N9" s="9"/>
      <c r="O9" s="9"/>
      <c r="P9" s="9"/>
      <c r="Q9" s="9"/>
      <c r="R9" s="9"/>
      <c r="S9" s="9"/>
      <c r="T9" s="9"/>
      <c r="U9" s="9"/>
      <c r="V9" s="22"/>
      <c r="W9" s="11"/>
      <c r="X9" s="12"/>
      <c r="Y9" s="12"/>
      <c r="Z9" s="448" t="s">
        <v>13</v>
      </c>
      <c r="AA9" s="449"/>
      <c r="AB9" s="449"/>
      <c r="AC9" s="449"/>
      <c r="AD9" s="449"/>
      <c r="AE9" s="449"/>
      <c r="AF9" s="563"/>
      <c r="AG9" s="600">
        <f>AG6+AG8</f>
        <v>0</v>
      </c>
      <c r="AH9" s="601"/>
      <c r="AI9" s="601"/>
      <c r="AJ9" s="602"/>
      <c r="AK9" s="600">
        <f>AK6+AK8</f>
        <v>0</v>
      </c>
      <c r="AL9" s="601"/>
      <c r="AM9" s="601"/>
      <c r="AN9" s="602"/>
      <c r="AO9" s="600">
        <f>AO6+AO8</f>
        <v>0</v>
      </c>
      <c r="AP9" s="601"/>
      <c r="AQ9" s="601"/>
      <c r="AR9" s="602"/>
      <c r="AS9" s="600">
        <f>AS6+AS8</f>
        <v>0</v>
      </c>
      <c r="AT9" s="601"/>
      <c r="AU9" s="601"/>
      <c r="AV9" s="602"/>
      <c r="AW9" s="600">
        <f>AW6+AW8</f>
        <v>0</v>
      </c>
      <c r="AX9" s="601"/>
      <c r="AY9" s="601"/>
      <c r="AZ9" s="602"/>
      <c r="BA9" s="600">
        <f>BA6+BA8</f>
        <v>0</v>
      </c>
      <c r="BB9" s="601"/>
      <c r="BC9" s="601"/>
      <c r="BD9" s="602"/>
      <c r="BE9" s="600">
        <f>BE6+BE8</f>
        <v>0</v>
      </c>
      <c r="BF9" s="601"/>
      <c r="BG9" s="602"/>
      <c r="BW9" s="381"/>
      <c r="BX9" s="381"/>
      <c r="BY9" s="381"/>
      <c r="BZ9" s="381"/>
      <c r="CA9" s="381"/>
      <c r="CB9" s="575"/>
      <c r="CC9" s="575"/>
      <c r="CD9" s="575"/>
      <c r="CE9" s="575"/>
      <c r="CF9" s="576"/>
      <c r="CG9" s="576"/>
      <c r="CH9" s="576"/>
      <c r="CI9" s="576"/>
      <c r="CJ9" s="576"/>
      <c r="CK9" s="576"/>
    </row>
    <row r="10" spans="1:112" ht="21" customHeight="1">
      <c r="B10" s="12"/>
      <c r="C10" s="20"/>
      <c r="D10" s="8"/>
      <c r="E10" s="22"/>
      <c r="F10" s="9"/>
      <c r="G10" s="9"/>
      <c r="H10" s="9"/>
      <c r="I10" s="9"/>
      <c r="J10" s="9"/>
      <c r="K10" s="9"/>
      <c r="L10" s="9"/>
      <c r="M10" s="9"/>
      <c r="N10" s="9"/>
      <c r="O10" s="9"/>
      <c r="P10" s="9"/>
      <c r="Q10" s="9"/>
      <c r="R10" s="9"/>
      <c r="S10" s="9"/>
      <c r="T10" s="9"/>
      <c r="U10" s="9"/>
      <c r="V10" s="22"/>
      <c r="W10" s="23"/>
      <c r="X10" s="12"/>
      <c r="Y10" s="12"/>
      <c r="Z10" s="12"/>
      <c r="AA10" s="12"/>
      <c r="BG10" s="24" t="str">
        <f>IF(AND(BE9&lt;&gt;BO3,D12="○"),"「事業者名簿」の定員数と想定される利用者数が一致しません。","")</f>
        <v/>
      </c>
      <c r="BK10" s="275"/>
      <c r="BL10" s="275"/>
      <c r="BM10" s="275"/>
      <c r="BN10" s="275"/>
      <c r="BO10" s="282"/>
      <c r="BP10" s="276"/>
      <c r="BQ10" s="15"/>
      <c r="BR10" s="15"/>
      <c r="BS10" s="15"/>
      <c r="BW10" s="381"/>
      <c r="BX10" s="381"/>
      <c r="BY10" s="381"/>
      <c r="BZ10" s="381"/>
      <c r="CA10" s="381"/>
      <c r="CB10" s="575"/>
      <c r="CC10" s="575"/>
      <c r="CD10" s="575"/>
      <c r="CE10" s="575"/>
      <c r="CF10" s="576"/>
      <c r="CG10" s="576"/>
      <c r="CH10" s="576"/>
      <c r="CI10" s="576"/>
      <c r="CJ10" s="576"/>
      <c r="CK10" s="576"/>
    </row>
    <row r="11" spans="1:112" ht="21" customHeight="1">
      <c r="B11" s="12"/>
      <c r="C11" s="20"/>
      <c r="D11" s="25" t="s">
        <v>20</v>
      </c>
      <c r="E11" s="26"/>
      <c r="F11" s="26"/>
      <c r="G11" s="26"/>
      <c r="H11" s="26"/>
      <c r="I11" s="26"/>
      <c r="J11" s="9"/>
      <c r="K11" s="9"/>
      <c r="L11" s="9"/>
      <c r="M11" s="9"/>
      <c r="N11" s="9"/>
      <c r="O11" s="9"/>
      <c r="P11" s="9"/>
      <c r="Q11" s="9"/>
      <c r="R11" s="9"/>
      <c r="S11" s="9"/>
      <c r="T11" s="9"/>
      <c r="U11" s="9"/>
      <c r="V11" s="22"/>
      <c r="W11" s="27"/>
      <c r="Z11" s="17" t="s">
        <v>21</v>
      </c>
      <c r="AP11" s="17" t="s">
        <v>22</v>
      </c>
      <c r="AQ11" s="17"/>
      <c r="AW11" s="16"/>
      <c r="AX11" s="16"/>
      <c r="AY11" s="16"/>
      <c r="BG11" s="28"/>
      <c r="BH11" s="17" t="s">
        <v>23</v>
      </c>
      <c r="BN11" s="16"/>
      <c r="BO11" s="16"/>
      <c r="BP11" s="16"/>
      <c r="BW11" s="12"/>
      <c r="BX11" s="12"/>
      <c r="BY11" s="12"/>
      <c r="BZ11" s="12"/>
      <c r="CA11" s="12"/>
      <c r="CB11" s="575"/>
      <c r="CC11" s="575"/>
      <c r="CD11" s="575"/>
      <c r="CE11" s="575"/>
      <c r="CF11" s="576"/>
      <c r="CG11" s="576"/>
      <c r="CH11" s="576"/>
      <c r="CI11" s="576"/>
      <c r="CJ11" s="576"/>
      <c r="CK11" s="576"/>
    </row>
    <row r="12" spans="1:112" ht="21" customHeight="1">
      <c r="B12" s="12"/>
      <c r="C12" s="20"/>
      <c r="D12" s="585"/>
      <c r="E12" s="590"/>
      <c r="F12" s="587" t="s">
        <v>24</v>
      </c>
      <c r="G12" s="588"/>
      <c r="H12" s="588"/>
      <c r="I12" s="588"/>
      <c r="J12" s="588"/>
      <c r="K12" s="588"/>
      <c r="L12" s="588"/>
      <c r="M12" s="588"/>
      <c r="N12" s="588"/>
      <c r="O12" s="588"/>
      <c r="P12" s="588"/>
      <c r="Q12" s="588"/>
      <c r="R12" s="588"/>
      <c r="S12" s="588"/>
      <c r="T12" s="588"/>
      <c r="U12" s="588"/>
      <c r="V12" s="589"/>
      <c r="W12" s="23"/>
      <c r="AE12" s="577" t="s">
        <v>25</v>
      </c>
      <c r="AF12" s="578"/>
      <c r="AG12" s="578"/>
      <c r="AH12" s="578"/>
      <c r="AI12" s="578"/>
      <c r="AJ12" s="578"/>
      <c r="AK12" s="579"/>
      <c r="AL12" s="591" t="s">
        <v>26</v>
      </c>
      <c r="AM12" s="592"/>
      <c r="AN12" s="593"/>
      <c r="AV12" s="577" t="s">
        <v>25</v>
      </c>
      <c r="AW12" s="578"/>
      <c r="AX12" s="578"/>
      <c r="AY12" s="578"/>
      <c r="AZ12" s="578"/>
      <c r="BA12" s="578"/>
      <c r="BB12" s="579"/>
      <c r="BC12" s="591" t="s">
        <v>26</v>
      </c>
      <c r="BD12" s="592"/>
      <c r="BE12" s="593"/>
      <c r="BF12" s="29"/>
      <c r="BG12" s="28"/>
      <c r="BM12" s="577" t="s">
        <v>27</v>
      </c>
      <c r="BN12" s="578"/>
      <c r="BO12" s="578"/>
      <c r="BP12" s="578"/>
      <c r="BQ12" s="578"/>
      <c r="BR12" s="578"/>
      <c r="BS12" s="579"/>
      <c r="BW12" s="597"/>
      <c r="BX12" s="597"/>
      <c r="BY12" s="597"/>
      <c r="BZ12" s="597"/>
      <c r="CA12" s="597"/>
      <c r="CB12" s="583"/>
      <c r="CC12" s="583"/>
      <c r="CD12" s="583"/>
      <c r="CE12" s="583"/>
      <c r="CF12" s="598"/>
      <c r="CG12" s="598"/>
      <c r="CH12" s="598"/>
      <c r="CI12" s="597"/>
      <c r="CJ12" s="597"/>
      <c r="CK12" s="597"/>
    </row>
    <row r="13" spans="1:112" ht="26.25" customHeight="1">
      <c r="B13" s="12"/>
      <c r="C13" s="20"/>
      <c r="D13" s="585"/>
      <c r="E13" s="586"/>
      <c r="F13" s="587" t="s">
        <v>28</v>
      </c>
      <c r="G13" s="588"/>
      <c r="H13" s="588"/>
      <c r="I13" s="588"/>
      <c r="J13" s="588"/>
      <c r="K13" s="588"/>
      <c r="L13" s="588"/>
      <c r="M13" s="588"/>
      <c r="N13" s="588"/>
      <c r="O13" s="588"/>
      <c r="P13" s="588"/>
      <c r="Q13" s="588"/>
      <c r="R13" s="588"/>
      <c r="S13" s="588"/>
      <c r="T13" s="588"/>
      <c r="U13" s="588"/>
      <c r="V13" s="589"/>
      <c r="W13" s="30"/>
      <c r="AE13" s="572" t="s">
        <v>29</v>
      </c>
      <c r="AF13" s="573"/>
      <c r="AG13" s="573"/>
      <c r="AH13" s="574"/>
      <c r="AI13" s="572" t="s">
        <v>30</v>
      </c>
      <c r="AJ13" s="573"/>
      <c r="AK13" s="574"/>
      <c r="AL13" s="594"/>
      <c r="AM13" s="595"/>
      <c r="AN13" s="596"/>
      <c r="AQ13" s="587"/>
      <c r="AR13" s="588"/>
      <c r="AS13" s="588"/>
      <c r="AT13" s="588"/>
      <c r="AU13" s="589"/>
      <c r="AV13" s="572" t="s">
        <v>29</v>
      </c>
      <c r="AW13" s="573"/>
      <c r="AX13" s="573"/>
      <c r="AY13" s="574"/>
      <c r="AZ13" s="572" t="s">
        <v>30</v>
      </c>
      <c r="BA13" s="573"/>
      <c r="BB13" s="574"/>
      <c r="BC13" s="594"/>
      <c r="BD13" s="595"/>
      <c r="BE13" s="596"/>
      <c r="BF13" s="29"/>
      <c r="BG13" s="31"/>
      <c r="BH13" s="587"/>
      <c r="BI13" s="588"/>
      <c r="BJ13" s="588"/>
      <c r="BK13" s="588"/>
      <c r="BL13" s="589"/>
      <c r="BM13" s="572" t="s">
        <v>31</v>
      </c>
      <c r="BN13" s="573"/>
      <c r="BO13" s="573"/>
      <c r="BP13" s="574"/>
      <c r="BQ13" s="572" t="s">
        <v>30</v>
      </c>
      <c r="BR13" s="573"/>
      <c r="BS13" s="574"/>
      <c r="BW13" s="12"/>
      <c r="BX13" s="12"/>
      <c r="BY13" s="12"/>
      <c r="BZ13" s="575"/>
      <c r="CA13" s="575"/>
      <c r="CB13" s="575"/>
      <c r="CC13" s="575"/>
      <c r="CD13" s="576"/>
      <c r="CE13" s="576"/>
      <c r="CF13" s="576"/>
      <c r="CG13" s="576"/>
      <c r="CH13" s="576"/>
      <c r="CI13" s="576"/>
    </row>
    <row r="14" spans="1:112" ht="21" customHeight="1">
      <c r="B14" s="12"/>
      <c r="C14" s="20"/>
      <c r="D14" s="585"/>
      <c r="E14" s="586"/>
      <c r="F14" s="587" t="s">
        <v>32</v>
      </c>
      <c r="G14" s="588"/>
      <c r="H14" s="588"/>
      <c r="I14" s="588"/>
      <c r="J14" s="588"/>
      <c r="K14" s="588"/>
      <c r="L14" s="588"/>
      <c r="M14" s="588"/>
      <c r="N14" s="588"/>
      <c r="O14" s="588"/>
      <c r="P14" s="588"/>
      <c r="Q14" s="588"/>
      <c r="R14" s="588"/>
      <c r="S14" s="588"/>
      <c r="T14" s="588"/>
      <c r="U14" s="588"/>
      <c r="V14" s="589"/>
      <c r="W14" s="30"/>
      <c r="Z14" s="577" t="s">
        <v>33</v>
      </c>
      <c r="AA14" s="578"/>
      <c r="AB14" s="578"/>
      <c r="AC14" s="578"/>
      <c r="AD14" s="579"/>
      <c r="AE14" s="580" t="b">
        <f>IF((OR($D$5="○",$D$6="○")),ROUNDDOWN(((BE$6+BE$8*0.9))/6,1))</f>
        <v>0</v>
      </c>
      <c r="AF14" s="581"/>
      <c r="AG14" s="581"/>
      <c r="AH14" s="582"/>
      <c r="AI14" s="567">
        <f>AE14*$AY$60</f>
        <v>0</v>
      </c>
      <c r="AJ14" s="568"/>
      <c r="AK14" s="569"/>
      <c r="AL14" s="567">
        <f>AE14*40</f>
        <v>0</v>
      </c>
      <c r="AM14" s="568"/>
      <c r="AN14" s="569"/>
      <c r="AQ14" s="577" t="s">
        <v>33</v>
      </c>
      <c r="AR14" s="578"/>
      <c r="AS14" s="578"/>
      <c r="AT14" s="578"/>
      <c r="AU14" s="579"/>
      <c r="AV14" s="564" t="b">
        <f>IF((OR($D$5="○",$D$6="○")),$BE$43)</f>
        <v>0</v>
      </c>
      <c r="AW14" s="565"/>
      <c r="AX14" s="565"/>
      <c r="AY14" s="566"/>
      <c r="AZ14" s="570">
        <f>AV14*$AY$60</f>
        <v>0</v>
      </c>
      <c r="BA14" s="570"/>
      <c r="BB14" s="570"/>
      <c r="BC14" s="567">
        <f>AV14*40</f>
        <v>0</v>
      </c>
      <c r="BD14" s="568"/>
      <c r="BE14" s="569"/>
      <c r="BF14" s="32"/>
      <c r="BG14" s="28"/>
      <c r="BH14" s="577" t="s">
        <v>34</v>
      </c>
      <c r="BI14" s="578"/>
      <c r="BJ14" s="578"/>
      <c r="BK14" s="578"/>
      <c r="BL14" s="579"/>
      <c r="BM14" s="564">
        <f>(ROUNDDOWN(BQ14/40,1))</f>
        <v>0</v>
      </c>
      <c r="BN14" s="565"/>
      <c r="BO14" s="565"/>
      <c r="BP14" s="566"/>
      <c r="BQ14" s="570">
        <f>$BB$73</f>
        <v>0</v>
      </c>
      <c r="BR14" s="570"/>
      <c r="BS14" s="570"/>
      <c r="BU14" s="17"/>
      <c r="BW14" s="17"/>
      <c r="BX14" s="17"/>
      <c r="BY14" s="17"/>
      <c r="BZ14" s="583"/>
      <c r="CA14" s="583"/>
      <c r="CB14" s="583"/>
      <c r="CC14" s="583"/>
      <c r="CD14" s="584"/>
      <c r="CE14" s="584"/>
      <c r="CF14" s="584"/>
      <c r="CG14" s="381"/>
      <c r="CH14" s="381"/>
      <c r="CI14" s="381"/>
    </row>
    <row r="15" spans="1:112" ht="21" customHeight="1">
      <c r="B15" s="12"/>
      <c r="C15" s="33"/>
      <c r="D15" s="34"/>
      <c r="E15" s="34"/>
      <c r="F15" s="34"/>
      <c r="G15" s="34"/>
      <c r="H15" s="34"/>
      <c r="I15" s="34"/>
      <c r="J15" s="34"/>
      <c r="K15" s="34"/>
      <c r="L15" s="35" t="str">
        <f>IF(COUNTIF(D12:E14,"○")&gt;1,"いずれか１つを選択してください。","")</f>
        <v/>
      </c>
      <c r="M15" s="34"/>
      <c r="N15" s="34"/>
      <c r="O15" s="34"/>
      <c r="P15" s="34"/>
      <c r="Q15" s="34"/>
      <c r="R15" s="34"/>
      <c r="S15" s="34"/>
      <c r="T15" s="34"/>
      <c r="U15" s="34"/>
      <c r="V15" s="36"/>
      <c r="W15" s="37"/>
      <c r="Z15" s="577" t="s">
        <v>35</v>
      </c>
      <c r="AA15" s="578"/>
      <c r="AB15" s="578"/>
      <c r="AC15" s="578"/>
      <c r="AD15" s="579"/>
      <c r="AE15" s="580" t="b">
        <f>IF((OR($D$7="○")),ROUNDDOWN((BE$6+BE$8*0.9)/5,1))</f>
        <v>0</v>
      </c>
      <c r="AF15" s="581"/>
      <c r="AG15" s="581"/>
      <c r="AH15" s="582"/>
      <c r="AI15" s="567">
        <f>AE15*$AY$60</f>
        <v>0</v>
      </c>
      <c r="AJ15" s="568"/>
      <c r="AK15" s="569"/>
      <c r="AL15" s="567">
        <f>AE15*40</f>
        <v>0</v>
      </c>
      <c r="AM15" s="568"/>
      <c r="AN15" s="569"/>
      <c r="AQ15" s="577" t="s">
        <v>35</v>
      </c>
      <c r="AR15" s="578"/>
      <c r="AS15" s="578"/>
      <c r="AT15" s="578"/>
      <c r="AU15" s="579"/>
      <c r="AV15" s="564" t="b">
        <f>IF(($D$7="○"),$BE$43)</f>
        <v>0</v>
      </c>
      <c r="AW15" s="565"/>
      <c r="AX15" s="565"/>
      <c r="AY15" s="566"/>
      <c r="AZ15" s="570">
        <f>AV15*$AY$60</f>
        <v>0</v>
      </c>
      <c r="BA15" s="570"/>
      <c r="BB15" s="570"/>
      <c r="BC15" s="567">
        <f>AV15*40</f>
        <v>0</v>
      </c>
      <c r="BD15" s="568"/>
      <c r="BE15" s="569"/>
      <c r="BF15" s="32"/>
      <c r="BG15" s="28"/>
      <c r="BH15" s="556" t="s">
        <v>36</v>
      </c>
      <c r="BI15" s="557"/>
      <c r="BJ15" s="557"/>
      <c r="BK15" s="557"/>
      <c r="BL15" s="558"/>
      <c r="BM15" s="559">
        <f>SUM(BM12:BP14)</f>
        <v>0</v>
      </c>
      <c r="BN15" s="560"/>
      <c r="BO15" s="560"/>
      <c r="BP15" s="561"/>
      <c r="BQ15" s="571">
        <f>SUMIF(BQ12:BS14,"&lt;&gt;#VALUE!")</f>
        <v>0</v>
      </c>
      <c r="BR15" s="571"/>
      <c r="BS15" s="571"/>
      <c r="BW15" s="38"/>
    </row>
    <row r="16" spans="1:112" ht="21" customHeight="1">
      <c r="B16" s="12"/>
      <c r="C16" s="12"/>
      <c r="D16" s="12"/>
      <c r="E16" s="275"/>
      <c r="F16" s="275"/>
      <c r="G16" s="275"/>
      <c r="H16" s="275"/>
      <c r="I16" s="275"/>
      <c r="J16" s="275"/>
      <c r="K16" s="275"/>
      <c r="L16" s="275"/>
      <c r="M16" s="275"/>
      <c r="N16" s="275"/>
      <c r="O16" s="275"/>
      <c r="P16" s="275"/>
      <c r="Q16" s="275"/>
      <c r="R16" s="275"/>
      <c r="S16" s="275"/>
      <c r="T16" s="275"/>
      <c r="U16" s="275"/>
      <c r="V16" s="12"/>
      <c r="W16" s="12"/>
      <c r="X16" s="12"/>
      <c r="Y16" s="12"/>
      <c r="Z16" s="448" t="s">
        <v>37</v>
      </c>
      <c r="AA16" s="449"/>
      <c r="AB16" s="449"/>
      <c r="AC16" s="449"/>
      <c r="AD16" s="563"/>
      <c r="AE16" s="564">
        <f>IF($D$6="○","",ROUNDDOWN(($AO$6+$AO$8*0.9)/9,1)+ROUNDDOWN(($AS$6-$AS$7+$AS$8*0.9)/6,1)+ROUNDDOWN($AS$7/12,1)+ROUNDDOWN(($AW$6-$AW$7+$AW$8*0.9)/4,1)+ROUNDDOWN($AW$7/8,1)+ROUNDDOWN(($BA$6-$BA$7+$BA$8*0.9)/2.5,1)+ROUNDDOWN($BA$7/5,1))</f>
        <v>0</v>
      </c>
      <c r="AF16" s="565"/>
      <c r="AG16" s="565"/>
      <c r="AH16" s="566"/>
      <c r="AI16" s="567">
        <f>AE16*$AY$60</f>
        <v>0</v>
      </c>
      <c r="AJ16" s="568"/>
      <c r="AK16" s="569"/>
      <c r="AL16" s="567">
        <f>AE16*40</f>
        <v>0</v>
      </c>
      <c r="AM16" s="568"/>
      <c r="AN16" s="569"/>
      <c r="AO16" s="12"/>
      <c r="AP16" s="12"/>
      <c r="AQ16" s="448" t="s">
        <v>37</v>
      </c>
      <c r="AR16" s="449"/>
      <c r="AS16" s="449"/>
      <c r="AT16" s="449"/>
      <c r="AU16" s="563"/>
      <c r="AV16" s="564" t="e">
        <f>IF(($D$6="○"),"",$BE$51)</f>
        <v>#DIV/0!</v>
      </c>
      <c r="AW16" s="565"/>
      <c r="AX16" s="565"/>
      <c r="AY16" s="566"/>
      <c r="AZ16" s="570" t="e">
        <f>AV16*$AY$60</f>
        <v>#DIV/0!</v>
      </c>
      <c r="BA16" s="570"/>
      <c r="BB16" s="570"/>
      <c r="BC16" s="567" t="e">
        <f>AV16*40</f>
        <v>#DIV/0!</v>
      </c>
      <c r="BD16" s="568"/>
      <c r="BE16" s="569"/>
      <c r="BF16" s="32"/>
      <c r="BG16" s="28"/>
      <c r="BH16" s="12"/>
      <c r="BI16" s="12"/>
      <c r="BJ16" s="12"/>
      <c r="BK16" s="12"/>
      <c r="BL16" s="12"/>
      <c r="BM16" s="16"/>
      <c r="BN16" s="16"/>
      <c r="BO16" s="16"/>
      <c r="BP16" s="16"/>
      <c r="BQ16" s="32"/>
      <c r="BR16" s="32"/>
      <c r="BS16" s="32"/>
    </row>
    <row r="17" spans="2:92" ht="21" customHeight="1">
      <c r="B17" s="12"/>
      <c r="C17" s="12"/>
      <c r="D17" s="12"/>
      <c r="E17" s="275"/>
      <c r="F17" s="275"/>
      <c r="G17" s="275"/>
      <c r="H17" s="275"/>
      <c r="I17" s="275"/>
      <c r="J17" s="275"/>
      <c r="K17" s="275"/>
      <c r="L17" s="275"/>
      <c r="M17" s="275"/>
      <c r="N17" s="275"/>
      <c r="O17" s="275"/>
      <c r="P17" s="275"/>
      <c r="Q17" s="275"/>
      <c r="R17" s="275"/>
      <c r="S17" s="275"/>
      <c r="T17" s="275"/>
      <c r="U17" s="275"/>
      <c r="V17" s="12"/>
      <c r="W17" s="17"/>
      <c r="X17" s="17"/>
      <c r="Y17" s="17"/>
      <c r="Z17" s="556" t="s">
        <v>36</v>
      </c>
      <c r="AA17" s="557"/>
      <c r="AB17" s="557"/>
      <c r="AC17" s="557"/>
      <c r="AD17" s="558"/>
      <c r="AE17" s="559">
        <f>SUM(AE14:AH16)</f>
        <v>0</v>
      </c>
      <c r="AF17" s="560"/>
      <c r="AG17" s="560"/>
      <c r="AH17" s="561"/>
      <c r="AI17" s="562">
        <f>SUMIF(AI14:AK16,"&lt;&gt;#VALUE!")</f>
        <v>0</v>
      </c>
      <c r="AJ17" s="562"/>
      <c r="AK17" s="562"/>
      <c r="AL17" s="562">
        <f>SUMIF(AL14:AN16,"&lt;&gt;#VALUE!")</f>
        <v>0</v>
      </c>
      <c r="AM17" s="562"/>
      <c r="AN17" s="562"/>
      <c r="AO17" s="17"/>
      <c r="AP17" s="17"/>
      <c r="AQ17" s="556" t="s">
        <v>36</v>
      </c>
      <c r="AR17" s="557"/>
      <c r="AS17" s="557"/>
      <c r="AT17" s="557"/>
      <c r="AU17" s="558"/>
      <c r="AV17" s="559" t="e">
        <f>SUM(AV14:AY16)</f>
        <v>#DIV/0!</v>
      </c>
      <c r="AW17" s="560"/>
      <c r="AX17" s="560"/>
      <c r="AY17" s="561"/>
      <c r="AZ17" s="571" t="e">
        <f>SUMIF(AZ14:BB16,"&lt;&gt;#VALUE!")</f>
        <v>#DIV/0!</v>
      </c>
      <c r="BA17" s="571"/>
      <c r="BB17" s="571"/>
      <c r="BC17" s="556" t="e">
        <f>SUMIF(BC14:BE16,"&lt;&gt;#VALUE!")</f>
        <v>#DIV/0!</v>
      </c>
      <c r="BD17" s="557"/>
      <c r="BE17" s="558"/>
      <c r="BF17" s="17"/>
      <c r="BG17" s="39"/>
      <c r="BH17" s="17"/>
      <c r="BI17" s="17"/>
      <c r="BJ17" s="17"/>
      <c r="BK17" s="17"/>
      <c r="BL17" s="17"/>
      <c r="BM17" s="40"/>
      <c r="BN17" s="40"/>
      <c r="BO17" s="40"/>
      <c r="BP17" s="40"/>
      <c r="BQ17" s="41"/>
      <c r="BR17" s="41"/>
      <c r="BS17" s="41"/>
      <c r="BT17" s="17"/>
      <c r="BU17" s="17"/>
      <c r="BV17" s="17"/>
      <c r="BW17" s="281"/>
      <c r="BX17" s="42"/>
    </row>
    <row r="18" spans="2:92" ht="21" customHeight="1" thickBot="1">
      <c r="B18" s="12"/>
      <c r="C18" s="12"/>
      <c r="D18" s="12"/>
      <c r="E18" s="275"/>
      <c r="F18" s="275"/>
      <c r="G18" s="275"/>
      <c r="H18" s="275"/>
      <c r="I18" s="275"/>
      <c r="J18" s="275"/>
      <c r="K18" s="275"/>
      <c r="L18" s="275"/>
      <c r="M18" s="275"/>
      <c r="N18" s="275"/>
      <c r="O18" s="275"/>
      <c r="P18" s="275"/>
      <c r="Q18" s="275"/>
      <c r="R18" s="275"/>
      <c r="S18" s="275"/>
      <c r="T18" s="275"/>
      <c r="U18" s="275"/>
      <c r="V18" s="12"/>
      <c r="W18" s="280"/>
      <c r="X18" s="280"/>
      <c r="Y18" s="280"/>
      <c r="Z18" s="280"/>
      <c r="AA18" s="280"/>
      <c r="AB18" s="43"/>
      <c r="AC18" s="43"/>
      <c r="AD18" s="43"/>
      <c r="AE18" s="43"/>
      <c r="AF18" s="275"/>
      <c r="AG18" s="275"/>
      <c r="AH18" s="275"/>
      <c r="AI18" s="275"/>
      <c r="AJ18" s="275"/>
      <c r="AK18" s="275"/>
      <c r="AM18" s="280"/>
      <c r="AN18" s="280"/>
      <c r="AO18" s="280"/>
      <c r="AP18" s="280"/>
      <c r="AQ18" s="280"/>
      <c r="AR18" s="43"/>
      <c r="AS18" s="43"/>
      <c r="AT18" s="43"/>
      <c r="AU18" s="43"/>
      <c r="AV18" s="279"/>
      <c r="AW18" s="279"/>
      <c r="AX18" s="279"/>
      <c r="AY18" s="275"/>
      <c r="AZ18" s="275"/>
      <c r="BA18" s="275"/>
      <c r="BD18" s="39"/>
      <c r="BE18" s="39"/>
      <c r="BF18" s="39"/>
      <c r="BG18" s="39"/>
      <c r="BH18" s="39"/>
      <c r="BI18" s="44"/>
      <c r="BJ18" s="44"/>
      <c r="BK18" s="44"/>
      <c r="BL18" s="44"/>
      <c r="BM18" s="45"/>
      <c r="BN18" s="45"/>
      <c r="BO18" s="45"/>
      <c r="BP18" s="45"/>
      <c r="BQ18" s="14"/>
      <c r="BR18" s="281"/>
      <c r="BS18" s="281"/>
      <c r="BT18" s="281"/>
      <c r="BU18" s="38"/>
      <c r="BV18" s="38"/>
      <c r="BW18" s="38"/>
      <c r="BX18" s="42"/>
    </row>
    <row r="19" spans="2:92" ht="8.25" customHeight="1">
      <c r="B19" s="46"/>
      <c r="C19" s="47"/>
      <c r="D19" s="47"/>
      <c r="E19" s="274"/>
      <c r="F19" s="274"/>
      <c r="G19" s="274"/>
      <c r="H19" s="274"/>
      <c r="I19" s="274"/>
      <c r="J19" s="274"/>
      <c r="K19" s="274"/>
      <c r="L19" s="274"/>
      <c r="M19" s="274"/>
      <c r="N19" s="274"/>
      <c r="O19" s="274"/>
      <c r="P19" s="274"/>
      <c r="Q19" s="274"/>
      <c r="R19" s="274"/>
      <c r="S19" s="274"/>
      <c r="T19" s="274"/>
      <c r="U19" s="274"/>
      <c r="V19" s="47"/>
      <c r="W19" s="48"/>
      <c r="X19" s="48"/>
      <c r="Y19" s="48"/>
      <c r="Z19" s="48"/>
      <c r="AA19" s="48"/>
      <c r="AB19" s="49"/>
      <c r="AC19" s="49"/>
      <c r="AD19" s="49"/>
      <c r="AE19" s="49"/>
      <c r="AF19" s="274"/>
      <c r="AG19" s="274"/>
      <c r="AH19" s="274"/>
      <c r="AI19" s="274"/>
      <c r="AJ19" s="274"/>
      <c r="AK19" s="274"/>
      <c r="AL19" s="50"/>
      <c r="AM19" s="48"/>
      <c r="AN19" s="48"/>
      <c r="AO19" s="48"/>
      <c r="AP19" s="48"/>
      <c r="AQ19" s="48"/>
      <c r="AR19" s="49"/>
      <c r="AS19" s="49"/>
      <c r="AT19" s="49"/>
      <c r="AU19" s="49"/>
      <c r="AV19" s="51"/>
      <c r="AW19" s="51"/>
      <c r="AX19" s="51"/>
      <c r="AY19" s="274"/>
      <c r="AZ19" s="274"/>
      <c r="BA19" s="274"/>
      <c r="BB19" s="50"/>
      <c r="BC19" s="50"/>
      <c r="BD19" s="52"/>
      <c r="BE19" s="52"/>
      <c r="BF19" s="52"/>
      <c r="BG19" s="52"/>
      <c r="BH19" s="52"/>
      <c r="BI19" s="53"/>
      <c r="BJ19" s="53"/>
      <c r="BK19" s="53"/>
      <c r="BL19" s="53"/>
      <c r="BM19" s="54"/>
      <c r="BN19" s="55"/>
      <c r="BO19" s="45"/>
      <c r="BP19" s="45"/>
      <c r="BQ19" s="14"/>
      <c r="BR19" s="281"/>
      <c r="BS19" s="281"/>
      <c r="BT19" s="281"/>
      <c r="BU19" s="38"/>
      <c r="BV19" s="38"/>
      <c r="BW19" s="38"/>
      <c r="BX19" s="42"/>
    </row>
    <row r="20" spans="2:92" ht="21" customHeight="1">
      <c r="B20" s="56"/>
      <c r="D20" s="17" t="s">
        <v>38</v>
      </c>
      <c r="E20" s="57"/>
      <c r="F20" s="57"/>
      <c r="G20" s="57"/>
      <c r="H20" s="57"/>
      <c r="I20" s="58"/>
      <c r="J20" s="44"/>
      <c r="K20" s="44"/>
      <c r="L20" s="44"/>
      <c r="M20" s="45"/>
      <c r="N20" s="45"/>
      <c r="O20" s="58"/>
      <c r="P20" s="45"/>
      <c r="Q20" s="275"/>
      <c r="R20" s="275"/>
      <c r="S20" s="275"/>
      <c r="T20" s="275"/>
      <c r="U20" s="275"/>
      <c r="V20" s="12"/>
      <c r="W20" s="59"/>
      <c r="X20" s="60"/>
      <c r="Y20" s="60"/>
      <c r="Z20" s="548" t="s">
        <v>39</v>
      </c>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9"/>
      <c r="BN20" s="61"/>
      <c r="BO20" s="45"/>
      <c r="BP20" s="45"/>
      <c r="BQ20" s="14"/>
      <c r="BR20" s="281"/>
      <c r="BS20" s="281"/>
      <c r="BT20" s="281"/>
      <c r="BU20" s="38"/>
      <c r="BV20" s="38"/>
      <c r="BW20" s="38"/>
      <c r="BX20" s="45"/>
    </row>
    <row r="21" spans="2:92" ht="16.5" customHeight="1">
      <c r="B21" s="56"/>
      <c r="C21" s="12"/>
      <c r="D21" s="12"/>
      <c r="E21" s="2"/>
      <c r="F21" s="44"/>
      <c r="G21" s="44"/>
      <c r="H21" s="44"/>
      <c r="I21" s="45"/>
      <c r="J21" s="45"/>
      <c r="L21" s="45"/>
      <c r="M21" s="275"/>
      <c r="N21" s="275"/>
      <c r="Q21" s="275"/>
      <c r="S21" s="44"/>
      <c r="T21" s="44"/>
      <c r="U21" s="44"/>
      <c r="V21" s="45"/>
      <c r="W21" s="62" t="s">
        <v>40</v>
      </c>
      <c r="X21" s="63"/>
      <c r="Y21" s="64"/>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550"/>
      <c r="AX21" s="550"/>
      <c r="AY21" s="550"/>
      <c r="AZ21" s="550"/>
      <c r="BA21" s="550"/>
      <c r="BB21" s="550"/>
      <c r="BC21" s="550"/>
      <c r="BD21" s="550"/>
      <c r="BE21" s="550"/>
      <c r="BF21" s="550"/>
      <c r="BG21" s="550"/>
      <c r="BH21" s="550"/>
      <c r="BI21" s="550"/>
      <c r="BJ21" s="550"/>
      <c r="BK21" s="550"/>
      <c r="BL21" s="550"/>
      <c r="BM21" s="551"/>
      <c r="BN21" s="61"/>
      <c r="BO21" s="45"/>
      <c r="BQ21" s="57"/>
      <c r="BR21" s="65"/>
      <c r="BS21" s="65"/>
      <c r="BT21" s="66"/>
      <c r="BU21" s="66"/>
      <c r="BX21" s="45"/>
    </row>
    <row r="22" spans="2:92" ht="16.5" customHeight="1">
      <c r="B22" s="56"/>
      <c r="C22" s="12"/>
      <c r="D22" s="12"/>
      <c r="E22" s="2"/>
      <c r="F22" s="44"/>
      <c r="G22" s="44"/>
      <c r="H22" s="44"/>
      <c r="I22" s="45"/>
      <c r="J22" s="45"/>
      <c r="L22" s="45"/>
      <c r="M22" s="275"/>
      <c r="N22" s="275"/>
      <c r="Q22" s="275"/>
      <c r="S22" s="44"/>
      <c r="T22" s="44"/>
      <c r="U22" s="44"/>
      <c r="V22" s="45"/>
      <c r="W22" s="67"/>
      <c r="X22" s="68"/>
      <c r="Y22" s="68"/>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3"/>
      <c r="BN22" s="61"/>
      <c r="BO22" s="281"/>
      <c r="BQ22" s="57"/>
      <c r="BR22" s="65"/>
      <c r="BS22" s="65"/>
      <c r="BT22" s="66"/>
      <c r="BU22" s="66"/>
      <c r="BX22" s="45"/>
    </row>
    <row r="23" spans="2:92" ht="12" customHeight="1">
      <c r="B23" s="56"/>
      <c r="C23" s="12"/>
      <c r="D23" s="12"/>
      <c r="E23" s="2"/>
      <c r="F23" s="44"/>
      <c r="G23" s="44"/>
      <c r="H23" s="44"/>
      <c r="I23" s="45"/>
      <c r="J23" s="45"/>
      <c r="L23" s="45"/>
      <c r="M23" s="275"/>
      <c r="N23" s="275"/>
      <c r="Q23" s="275"/>
      <c r="S23" s="44"/>
      <c r="T23" s="44"/>
      <c r="U23" s="44"/>
      <c r="V23" s="45"/>
      <c r="W23" s="69"/>
      <c r="X23" s="70"/>
      <c r="Y23" s="70"/>
      <c r="Z23" s="71"/>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61"/>
      <c r="BO23" s="281"/>
      <c r="BQ23" s="57"/>
      <c r="BR23" s="65"/>
      <c r="BS23" s="65"/>
      <c r="BT23" s="66"/>
      <c r="BU23" s="66"/>
      <c r="BX23" s="45"/>
    </row>
    <row r="24" spans="2:92" ht="21" customHeight="1">
      <c r="B24" s="56"/>
      <c r="C24" s="73"/>
      <c r="D24" s="554" t="s">
        <v>41</v>
      </c>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74"/>
      <c r="AH24" s="45"/>
      <c r="AI24" s="75"/>
      <c r="AJ24" s="555" t="s">
        <v>42</v>
      </c>
      <c r="AK24" s="555"/>
      <c r="AL24" s="555"/>
      <c r="AM24" s="555"/>
      <c r="AN24" s="555"/>
      <c r="AO24" s="555"/>
      <c r="AP24" s="555"/>
      <c r="AQ24" s="555"/>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76"/>
      <c r="BN24" s="61"/>
      <c r="BO24" s="281"/>
      <c r="BQ24" s="57"/>
      <c r="BR24" s="65"/>
      <c r="BS24" s="65"/>
      <c r="BT24" s="66"/>
      <c r="BU24" s="66"/>
    </row>
    <row r="25" spans="2:92" ht="21" customHeight="1">
      <c r="B25" s="56"/>
      <c r="C25" s="77"/>
      <c r="D25" s="547" t="s">
        <v>43</v>
      </c>
      <c r="E25" s="547"/>
      <c r="F25" s="547"/>
      <c r="G25" s="547"/>
      <c r="H25" s="547"/>
      <c r="I25" s="78" t="s">
        <v>44</v>
      </c>
      <c r="J25" s="78"/>
      <c r="K25" s="78"/>
      <c r="L25" s="78"/>
      <c r="M25" s="78" t="s">
        <v>45</v>
      </c>
      <c r="N25" s="78"/>
      <c r="O25" s="78"/>
      <c r="P25" s="78"/>
      <c r="Q25" s="79"/>
      <c r="R25" s="80"/>
      <c r="S25" s="80"/>
      <c r="T25" s="547" t="s">
        <v>46</v>
      </c>
      <c r="U25" s="547"/>
      <c r="V25" s="547"/>
      <c r="W25" s="547"/>
      <c r="X25" s="547"/>
      <c r="Y25" s="78" t="s">
        <v>44</v>
      </c>
      <c r="Z25" s="78"/>
      <c r="AA25" s="78"/>
      <c r="AB25" s="78"/>
      <c r="AC25" s="78" t="s">
        <v>45</v>
      </c>
      <c r="AD25" s="78"/>
      <c r="AE25" s="78"/>
      <c r="AF25" s="78"/>
      <c r="AG25" s="283"/>
      <c r="AH25" s="80"/>
      <c r="AI25" s="284"/>
      <c r="AJ25" s="547" t="s">
        <v>47</v>
      </c>
      <c r="AK25" s="547"/>
      <c r="AL25" s="547"/>
      <c r="AM25" s="547"/>
      <c r="AN25" s="547"/>
      <c r="AO25" s="78" t="s">
        <v>44</v>
      </c>
      <c r="AP25" s="78"/>
      <c r="AQ25" s="78"/>
      <c r="AR25" s="78"/>
      <c r="AS25" s="78" t="s">
        <v>45</v>
      </c>
      <c r="AT25" s="78"/>
      <c r="AU25" s="78"/>
      <c r="AV25" s="78"/>
      <c r="AW25" s="285"/>
      <c r="AX25" s="286"/>
      <c r="AY25" s="287"/>
      <c r="AZ25" s="547" t="s">
        <v>48</v>
      </c>
      <c r="BA25" s="547"/>
      <c r="BB25" s="547"/>
      <c r="BC25" s="547"/>
      <c r="BD25" s="547"/>
      <c r="BE25" s="78" t="s">
        <v>44</v>
      </c>
      <c r="BF25" s="78"/>
      <c r="BG25" s="78"/>
      <c r="BH25" s="78"/>
      <c r="BI25" s="78" t="s">
        <v>45</v>
      </c>
      <c r="BJ25" s="78"/>
      <c r="BK25" s="78"/>
      <c r="BL25" s="78"/>
      <c r="BM25" s="81"/>
      <c r="BN25" s="82"/>
      <c r="BO25" s="45"/>
      <c r="BQ25" s="57"/>
      <c r="BR25" s="65"/>
      <c r="BS25" s="65"/>
      <c r="BT25" s="66"/>
      <c r="BU25" s="66"/>
      <c r="BV25" s="285"/>
      <c r="BW25" s="285"/>
      <c r="BX25" s="285"/>
      <c r="BY25" s="285"/>
      <c r="CA25" s="285"/>
      <c r="CB25" s="285"/>
      <c r="CC25" s="285"/>
      <c r="CD25" s="285"/>
      <c r="CF25" s="285"/>
      <c r="CG25" s="285"/>
      <c r="CH25" s="285"/>
      <c r="CI25" s="285"/>
      <c r="CK25" s="285"/>
      <c r="CL25" s="285"/>
      <c r="CM25" s="285"/>
      <c r="CN25" s="285"/>
    </row>
    <row r="26" spans="2:92" ht="21" customHeight="1">
      <c r="B26" s="56"/>
      <c r="C26" s="77"/>
      <c r="D26" s="547" t="s">
        <v>49</v>
      </c>
      <c r="E26" s="547"/>
      <c r="F26" s="547"/>
      <c r="G26" s="547"/>
      <c r="H26" s="547"/>
      <c r="I26" s="543">
        <f>(ROUNDDOWN(M26/40,1))</f>
        <v>0</v>
      </c>
      <c r="J26" s="543"/>
      <c r="K26" s="543"/>
      <c r="L26" s="543"/>
      <c r="M26" s="543">
        <f>((((ROUNDDOWN($BE$9/12,1))*40)))*-1</f>
        <v>0</v>
      </c>
      <c r="N26" s="543"/>
      <c r="O26" s="543"/>
      <c r="P26" s="543"/>
      <c r="Q26" s="79"/>
      <c r="R26" s="80"/>
      <c r="S26" s="80"/>
      <c r="T26" s="547" t="s">
        <v>49</v>
      </c>
      <c r="U26" s="547"/>
      <c r="V26" s="547"/>
      <c r="W26" s="547"/>
      <c r="X26" s="547"/>
      <c r="Y26" s="543">
        <f>(ROUNDDOWN(AC26/40,1))</f>
        <v>0</v>
      </c>
      <c r="Z26" s="543"/>
      <c r="AA26" s="543"/>
      <c r="AB26" s="543"/>
      <c r="AC26" s="543">
        <f>((((ROUNDDOWN($BE$9/30,1))*40)))*-1</f>
        <v>0</v>
      </c>
      <c r="AD26" s="543"/>
      <c r="AE26" s="543"/>
      <c r="AF26" s="543"/>
      <c r="AG26" s="283"/>
      <c r="AH26" s="80"/>
      <c r="AI26" s="284"/>
      <c r="AJ26" s="547" t="s">
        <v>49</v>
      </c>
      <c r="AK26" s="547"/>
      <c r="AL26" s="547"/>
      <c r="AM26" s="547"/>
      <c r="AN26" s="547"/>
      <c r="AO26" s="543">
        <f>(ROUNDDOWN(AS26/40,1))</f>
        <v>0</v>
      </c>
      <c r="AP26" s="543"/>
      <c r="AQ26" s="543"/>
      <c r="AR26" s="543"/>
      <c r="AS26" s="543">
        <f>((((ROUNDDOWN($BE$9/7.5,1))*40)))*-1</f>
        <v>0</v>
      </c>
      <c r="AT26" s="543"/>
      <c r="AU26" s="543"/>
      <c r="AV26" s="543"/>
      <c r="AW26" s="288"/>
      <c r="AX26" s="286"/>
      <c r="AY26" s="287"/>
      <c r="AZ26" s="547" t="s">
        <v>49</v>
      </c>
      <c r="BA26" s="547"/>
      <c r="BB26" s="547"/>
      <c r="BC26" s="547"/>
      <c r="BD26" s="547"/>
      <c r="BE26" s="543">
        <f>(ROUNDDOWN(BI26/40,1))</f>
        <v>0</v>
      </c>
      <c r="BF26" s="543"/>
      <c r="BG26" s="543"/>
      <c r="BH26" s="543"/>
      <c r="BI26" s="544">
        <f>((((ROUNDDOWN($BE$9/20,1))*40)))*-1</f>
        <v>0</v>
      </c>
      <c r="BJ26" s="545"/>
      <c r="BK26" s="545"/>
      <c r="BL26" s="546"/>
      <c r="BM26" s="81"/>
      <c r="BN26" s="82"/>
      <c r="BO26" s="45"/>
      <c r="BQ26" s="57"/>
      <c r="BR26" s="65"/>
      <c r="BS26" s="65"/>
      <c r="BT26" s="66"/>
      <c r="BU26" s="66"/>
      <c r="BV26" s="289"/>
      <c r="BW26" s="289"/>
      <c r="BX26" s="289"/>
      <c r="BY26" s="289"/>
      <c r="CA26" s="289"/>
      <c r="CB26" s="289"/>
      <c r="CC26" s="289"/>
      <c r="CD26" s="289"/>
      <c r="CF26" s="289"/>
      <c r="CG26" s="289"/>
      <c r="CH26" s="289"/>
      <c r="CI26" s="289"/>
      <c r="CK26" s="289"/>
      <c r="CL26" s="289"/>
      <c r="CM26" s="289"/>
      <c r="CN26" s="289"/>
    </row>
    <row r="27" spans="2:92" ht="21" customHeight="1">
      <c r="B27" s="56"/>
      <c r="C27" s="77"/>
      <c r="D27" s="540" t="s">
        <v>50</v>
      </c>
      <c r="E27" s="541"/>
      <c r="F27" s="541"/>
      <c r="G27" s="541"/>
      <c r="H27" s="542"/>
      <c r="I27" s="543">
        <f>(ROUNDDOWN(M27/40,1))</f>
        <v>0</v>
      </c>
      <c r="J27" s="543"/>
      <c r="K27" s="543"/>
      <c r="L27" s="543"/>
      <c r="M27" s="544">
        <f>($AL$17-$AI$17)*-1</f>
        <v>0</v>
      </c>
      <c r="N27" s="545"/>
      <c r="O27" s="545"/>
      <c r="P27" s="546"/>
      <c r="Q27" s="79"/>
      <c r="R27" s="80"/>
      <c r="S27" s="80"/>
      <c r="T27" s="540" t="s">
        <v>50</v>
      </c>
      <c r="U27" s="541"/>
      <c r="V27" s="541"/>
      <c r="W27" s="541"/>
      <c r="X27" s="542"/>
      <c r="Y27" s="543">
        <f>(ROUNDDOWN(AC27/40,1))</f>
        <v>0</v>
      </c>
      <c r="Z27" s="543"/>
      <c r="AA27" s="543"/>
      <c r="AB27" s="543"/>
      <c r="AC27" s="544">
        <f>($AL$17-$AI$17)*-1</f>
        <v>0</v>
      </c>
      <c r="AD27" s="545"/>
      <c r="AE27" s="545"/>
      <c r="AF27" s="546"/>
      <c r="AG27" s="283"/>
      <c r="AH27" s="80"/>
      <c r="AI27" s="284"/>
      <c r="AJ27" s="540" t="s">
        <v>50</v>
      </c>
      <c r="AK27" s="541"/>
      <c r="AL27" s="541"/>
      <c r="AM27" s="541"/>
      <c r="AN27" s="542"/>
      <c r="AO27" s="543">
        <f>(ROUNDDOWN(AS27/40,1))</f>
        <v>0</v>
      </c>
      <c r="AP27" s="543"/>
      <c r="AQ27" s="543"/>
      <c r="AR27" s="543"/>
      <c r="AS27" s="544">
        <f>($AL$17-$AI$17)*-1</f>
        <v>0</v>
      </c>
      <c r="AT27" s="545"/>
      <c r="AU27" s="545"/>
      <c r="AV27" s="546"/>
      <c r="AW27" s="288"/>
      <c r="AX27" s="286"/>
      <c r="AY27" s="287"/>
      <c r="AZ27" s="540" t="s">
        <v>50</v>
      </c>
      <c r="BA27" s="541"/>
      <c r="BB27" s="541"/>
      <c r="BC27" s="541"/>
      <c r="BD27" s="542"/>
      <c r="BE27" s="543">
        <f>(ROUNDDOWN(BI27/40,1))</f>
        <v>0</v>
      </c>
      <c r="BF27" s="543"/>
      <c r="BG27" s="543"/>
      <c r="BH27" s="543"/>
      <c r="BI27" s="544">
        <f>($AL$17-$AI$17)*-1</f>
        <v>0</v>
      </c>
      <c r="BJ27" s="545"/>
      <c r="BK27" s="545"/>
      <c r="BL27" s="546"/>
      <c r="BM27" s="81"/>
      <c r="BN27" s="82"/>
      <c r="BO27" s="45"/>
      <c r="BQ27" s="57"/>
      <c r="BR27" s="65"/>
      <c r="BS27" s="65"/>
      <c r="BT27" s="66"/>
      <c r="BU27" s="66"/>
      <c r="BV27" s="289"/>
      <c r="BW27" s="289"/>
      <c r="BX27" s="289"/>
      <c r="BY27" s="289"/>
      <c r="CA27" s="289"/>
      <c r="CB27" s="289"/>
      <c r="CC27" s="289"/>
      <c r="CD27" s="289"/>
      <c r="CF27" s="289"/>
      <c r="CG27" s="289"/>
      <c r="CH27" s="289"/>
      <c r="CI27" s="289"/>
      <c r="CK27" s="289"/>
      <c r="CL27" s="289"/>
      <c r="CM27" s="289"/>
      <c r="CN27" s="289"/>
    </row>
    <row r="28" spans="2:92" ht="21" customHeight="1" thickBot="1">
      <c r="B28" s="56"/>
      <c r="C28" s="77"/>
      <c r="D28" s="534" t="s">
        <v>51</v>
      </c>
      <c r="E28" s="534"/>
      <c r="F28" s="534"/>
      <c r="G28" s="534"/>
      <c r="H28" s="534"/>
      <c r="I28" s="535">
        <f>(ROUNDDOWN(M28/40,1))</f>
        <v>0</v>
      </c>
      <c r="J28" s="535"/>
      <c r="K28" s="535"/>
      <c r="L28" s="535"/>
      <c r="M28" s="536">
        <f>$BB$73</f>
        <v>0</v>
      </c>
      <c r="N28" s="537"/>
      <c r="O28" s="537"/>
      <c r="P28" s="538"/>
      <c r="Q28" s="79"/>
      <c r="R28" s="80"/>
      <c r="S28" s="80"/>
      <c r="T28" s="534" t="s">
        <v>51</v>
      </c>
      <c r="U28" s="534"/>
      <c r="V28" s="534"/>
      <c r="W28" s="534"/>
      <c r="X28" s="534"/>
      <c r="Y28" s="535">
        <f>(ROUNDDOWN(AC28/40,1))</f>
        <v>0</v>
      </c>
      <c r="Z28" s="535"/>
      <c r="AA28" s="535"/>
      <c r="AB28" s="535"/>
      <c r="AC28" s="536">
        <f>$BB$73</f>
        <v>0</v>
      </c>
      <c r="AD28" s="537"/>
      <c r="AE28" s="537"/>
      <c r="AF28" s="538"/>
      <c r="AG28" s="283"/>
      <c r="AH28" s="80"/>
      <c r="AI28" s="284"/>
      <c r="AJ28" s="534" t="s">
        <v>51</v>
      </c>
      <c r="AK28" s="534"/>
      <c r="AL28" s="534"/>
      <c r="AM28" s="534"/>
      <c r="AN28" s="534"/>
      <c r="AO28" s="535">
        <f>(ROUNDDOWN(AS28/40,1))</f>
        <v>0</v>
      </c>
      <c r="AP28" s="535"/>
      <c r="AQ28" s="535"/>
      <c r="AR28" s="535"/>
      <c r="AS28" s="536">
        <f>$BB$73</f>
        <v>0</v>
      </c>
      <c r="AT28" s="537"/>
      <c r="AU28" s="537"/>
      <c r="AV28" s="538"/>
      <c r="AW28" s="288"/>
      <c r="AX28" s="286"/>
      <c r="AY28" s="287"/>
      <c r="AZ28" s="534" t="s">
        <v>51</v>
      </c>
      <c r="BA28" s="534"/>
      <c r="BB28" s="534"/>
      <c r="BC28" s="534"/>
      <c r="BD28" s="534"/>
      <c r="BE28" s="539">
        <f>(ROUNDDOWN(BI28/40,1))</f>
        <v>0</v>
      </c>
      <c r="BF28" s="539"/>
      <c r="BG28" s="539"/>
      <c r="BH28" s="539"/>
      <c r="BI28" s="536">
        <f>$BB$73</f>
        <v>0</v>
      </c>
      <c r="BJ28" s="537"/>
      <c r="BK28" s="537"/>
      <c r="BL28" s="538"/>
      <c r="BM28" s="81"/>
      <c r="BN28" s="82"/>
      <c r="BO28" s="45"/>
      <c r="BV28" s="288"/>
      <c r="BW28" s="288"/>
      <c r="BX28" s="288"/>
      <c r="BY28" s="288"/>
      <c r="CA28" s="288"/>
      <c r="CB28" s="288"/>
      <c r="CC28" s="288"/>
      <c r="CD28" s="288"/>
      <c r="CF28" s="288"/>
      <c r="CG28" s="288"/>
      <c r="CH28" s="288"/>
      <c r="CI28" s="288"/>
      <c r="CK28" s="288"/>
      <c r="CL28" s="288"/>
      <c r="CM28" s="288"/>
      <c r="CN28" s="288"/>
    </row>
    <row r="29" spans="2:92" ht="30.75" customHeight="1" thickTop="1">
      <c r="B29" s="56"/>
      <c r="C29" s="77"/>
      <c r="D29" s="530" t="s">
        <v>52</v>
      </c>
      <c r="E29" s="531"/>
      <c r="F29" s="531"/>
      <c r="G29" s="531"/>
      <c r="H29" s="531"/>
      <c r="I29" s="533">
        <f>SUM(I26:L28)</f>
        <v>0</v>
      </c>
      <c r="J29" s="533"/>
      <c r="K29" s="533"/>
      <c r="L29" s="533"/>
      <c r="M29" s="533">
        <f>SUM(M26:P28)</f>
        <v>0</v>
      </c>
      <c r="N29" s="533"/>
      <c r="O29" s="533"/>
      <c r="P29" s="533"/>
      <c r="Q29" s="80"/>
      <c r="R29" s="80"/>
      <c r="S29" s="80"/>
      <c r="T29" s="530" t="s">
        <v>52</v>
      </c>
      <c r="U29" s="531"/>
      <c r="V29" s="531"/>
      <c r="W29" s="531"/>
      <c r="X29" s="531"/>
      <c r="Y29" s="533">
        <f>SUM(Y26:AB28)</f>
        <v>0</v>
      </c>
      <c r="Z29" s="533"/>
      <c r="AA29" s="533"/>
      <c r="AB29" s="533"/>
      <c r="AC29" s="533">
        <f>SUM(AC26:AF28)</f>
        <v>0</v>
      </c>
      <c r="AD29" s="533"/>
      <c r="AE29" s="533"/>
      <c r="AF29" s="533"/>
      <c r="AG29" s="283"/>
      <c r="AH29" s="80"/>
      <c r="AI29" s="284"/>
      <c r="AJ29" s="530" t="s">
        <v>53</v>
      </c>
      <c r="AK29" s="531"/>
      <c r="AL29" s="531"/>
      <c r="AM29" s="531"/>
      <c r="AN29" s="531"/>
      <c r="AO29" s="532">
        <f>SUM(AO26:AR28)</f>
        <v>0</v>
      </c>
      <c r="AP29" s="532"/>
      <c r="AQ29" s="532"/>
      <c r="AR29" s="532"/>
      <c r="AS29" s="533">
        <f>SUM(AS26:AV28)</f>
        <v>0</v>
      </c>
      <c r="AT29" s="533"/>
      <c r="AU29" s="533"/>
      <c r="AV29" s="533"/>
      <c r="AW29" s="288"/>
      <c r="AX29" s="286"/>
      <c r="AY29" s="287"/>
      <c r="AZ29" s="530" t="s">
        <v>53</v>
      </c>
      <c r="BA29" s="531"/>
      <c r="BB29" s="531"/>
      <c r="BC29" s="531"/>
      <c r="BD29" s="531"/>
      <c r="BE29" s="532">
        <f>SUM(BE26:BH28)</f>
        <v>0</v>
      </c>
      <c r="BF29" s="532"/>
      <c r="BG29" s="532"/>
      <c r="BH29" s="532"/>
      <c r="BI29" s="533">
        <f>SUM(BI26:BL28)</f>
        <v>0</v>
      </c>
      <c r="BJ29" s="533"/>
      <c r="BK29" s="533"/>
      <c r="BL29" s="533"/>
      <c r="BM29" s="81"/>
      <c r="BN29" s="82"/>
      <c r="BO29" s="45"/>
      <c r="BQ29" s="57"/>
      <c r="BR29" s="65"/>
      <c r="BS29" s="65"/>
      <c r="BT29" s="66"/>
      <c r="BU29" s="66"/>
      <c r="BV29" s="290"/>
      <c r="BW29" s="290"/>
      <c r="BX29" s="290"/>
      <c r="BY29" s="290"/>
      <c r="CA29" s="290"/>
      <c r="CB29" s="290"/>
      <c r="CC29" s="290"/>
      <c r="CD29" s="290"/>
      <c r="CF29" s="290"/>
      <c r="CG29" s="290"/>
      <c r="CH29" s="290"/>
      <c r="CI29" s="290"/>
      <c r="CK29" s="290"/>
      <c r="CL29" s="290"/>
      <c r="CM29" s="290"/>
      <c r="CN29" s="290"/>
    </row>
    <row r="30" spans="2:92" ht="20.25" customHeight="1">
      <c r="B30" s="56"/>
      <c r="C30" s="77"/>
      <c r="D30" s="83"/>
      <c r="E30" s="83"/>
      <c r="F30" s="83"/>
      <c r="G30" s="83"/>
      <c r="H30" s="83"/>
      <c r="I30" s="84"/>
      <c r="J30" s="84"/>
      <c r="K30" s="84"/>
      <c r="L30" s="84"/>
      <c r="M30" s="84"/>
      <c r="N30" s="84"/>
      <c r="O30" s="84"/>
      <c r="P30" s="84"/>
      <c r="Q30" s="275"/>
      <c r="R30" s="275"/>
      <c r="S30" s="275"/>
      <c r="T30" s="83"/>
      <c r="U30" s="83"/>
      <c r="V30" s="83"/>
      <c r="W30" s="83"/>
      <c r="X30" s="83"/>
      <c r="Y30" s="84"/>
      <c r="Z30" s="84"/>
      <c r="AA30" s="84"/>
      <c r="AB30" s="84"/>
      <c r="AC30" s="84"/>
      <c r="AD30" s="84"/>
      <c r="AE30" s="84"/>
      <c r="AF30" s="84"/>
      <c r="AG30" s="291"/>
      <c r="AH30" s="275"/>
      <c r="AI30" s="292"/>
      <c r="AJ30" s="83"/>
      <c r="AK30" s="83"/>
      <c r="AL30" s="83"/>
      <c r="AM30" s="83"/>
      <c r="AN30" s="83"/>
      <c r="AO30" s="84"/>
      <c r="AP30" s="84"/>
      <c r="AQ30" s="84"/>
      <c r="AR30" s="84"/>
      <c r="AS30" s="84"/>
      <c r="AT30" s="84"/>
      <c r="AU30" s="84"/>
      <c r="AV30" s="84"/>
      <c r="AW30" s="44"/>
      <c r="AX30" s="293"/>
      <c r="AY30" s="28"/>
      <c r="AZ30" s="83"/>
      <c r="BA30" s="83"/>
      <c r="BB30" s="83"/>
      <c r="BC30" s="83"/>
      <c r="BD30" s="83"/>
      <c r="BE30" s="84"/>
      <c r="BF30" s="84"/>
      <c r="BG30" s="84"/>
      <c r="BH30" s="84"/>
      <c r="BI30" s="84"/>
      <c r="BJ30" s="84"/>
      <c r="BK30" s="84"/>
      <c r="BL30" s="84"/>
      <c r="BM30" s="81"/>
      <c r="BN30" s="82"/>
      <c r="BO30" s="45"/>
      <c r="BQ30" s="57"/>
      <c r="BR30" s="65"/>
      <c r="BS30" s="65"/>
      <c r="BT30" s="66"/>
      <c r="BU30" s="66"/>
      <c r="BX30" s="45"/>
    </row>
    <row r="31" spans="2:92" ht="20.25" customHeight="1">
      <c r="B31" s="56"/>
      <c r="C31" s="77"/>
      <c r="D31" s="83"/>
      <c r="E31" s="83"/>
      <c r="F31" s="83"/>
      <c r="G31" s="83"/>
      <c r="H31" s="83"/>
      <c r="I31" s="84"/>
      <c r="J31" s="84"/>
      <c r="K31" s="519" t="s">
        <v>54</v>
      </c>
      <c r="L31" s="520"/>
      <c r="M31" s="520"/>
      <c r="N31" s="522" t="str">
        <f>IF(OR($BE$9&gt;0,),IF(AND(OR($D$5="○",$D$6="○"),$I$29&gt;=0),"可",IF(AND(OR($D$5="○",$D$6="○"),$I$29&lt;0),"不可","")),"")</f>
        <v/>
      </c>
      <c r="O31" s="523"/>
      <c r="P31" s="524"/>
      <c r="Q31" s="275"/>
      <c r="R31" s="275"/>
      <c r="S31" s="275"/>
      <c r="T31" s="83"/>
      <c r="U31" s="83"/>
      <c r="V31" s="83"/>
      <c r="W31" s="83"/>
      <c r="X31" s="83"/>
      <c r="Y31" s="84"/>
      <c r="Z31" s="84"/>
      <c r="AA31" s="519" t="s">
        <v>55</v>
      </c>
      <c r="AB31" s="520"/>
      <c r="AC31" s="521"/>
      <c r="AD31" s="522" t="str">
        <f>IF(OR($BE$9&gt;0,),IF(AND(OR($D$5="○",$D$6="○"),$Y$29&gt;=0),"可",IF(AND(OR($D$5="○",$D$6="○"),$Y$29&lt;0),"不可","")),"")</f>
        <v/>
      </c>
      <c r="AE31" s="523"/>
      <c r="AF31" s="524"/>
      <c r="AG31" s="291"/>
      <c r="AH31" s="275"/>
      <c r="AI31" s="292"/>
      <c r="AJ31" s="83"/>
      <c r="AK31" s="83"/>
      <c r="AL31" s="83"/>
      <c r="AM31" s="83"/>
      <c r="AN31" s="83"/>
      <c r="AO31" s="84"/>
      <c r="AP31" s="84"/>
      <c r="AQ31" s="519" t="s">
        <v>56</v>
      </c>
      <c r="AR31" s="520"/>
      <c r="AS31" s="521"/>
      <c r="AT31" s="522" t="str">
        <f>IF(OR($BE$9&gt;0,),IF(AND(OR($D$7="○"),$AO$29&gt;=0),"可",IF(AND(OR($D$7="○"),$AO$29&lt;0),"不可","")),"")</f>
        <v/>
      </c>
      <c r="AU31" s="523"/>
      <c r="AV31" s="524"/>
      <c r="AW31" s="44"/>
      <c r="AX31" s="293"/>
      <c r="AY31" s="28"/>
      <c r="AZ31" s="83"/>
      <c r="BA31" s="83"/>
      <c r="BB31" s="83"/>
      <c r="BC31" s="83"/>
      <c r="BD31" s="83"/>
      <c r="BE31" s="84"/>
      <c r="BF31" s="84"/>
      <c r="BG31" s="519" t="s">
        <v>57</v>
      </c>
      <c r="BH31" s="520"/>
      <c r="BI31" s="521"/>
      <c r="BJ31" s="522" t="str">
        <f>IF(OR($BE$9&gt;0,),IF(AND(OR($D$7="○"),$BE$29&gt;=0),"可",IF(AND(OR($D$7="○"),$BE$29&lt;0),"不可","")),"")</f>
        <v/>
      </c>
      <c r="BK31" s="523"/>
      <c r="BL31" s="524"/>
      <c r="BM31" s="81"/>
      <c r="BN31" s="82"/>
      <c r="BO31" s="45"/>
      <c r="BQ31" s="57"/>
      <c r="BR31" s="65"/>
      <c r="BS31" s="65"/>
      <c r="BT31" s="66"/>
      <c r="BU31" s="66"/>
      <c r="BX31" s="45"/>
    </row>
    <row r="32" spans="2:92" ht="20.25" customHeight="1">
      <c r="B32" s="56"/>
      <c r="C32" s="85"/>
      <c r="D32" s="86"/>
      <c r="E32" s="86"/>
      <c r="F32" s="86"/>
      <c r="G32" s="86"/>
      <c r="H32" s="86"/>
      <c r="I32" s="87"/>
      <c r="J32" s="87"/>
      <c r="K32" s="87"/>
      <c r="L32" s="87"/>
      <c r="M32" s="87"/>
      <c r="N32" s="87"/>
      <c r="O32" s="87"/>
      <c r="P32" s="87"/>
      <c r="Q32" s="88"/>
      <c r="R32" s="88"/>
      <c r="S32" s="88"/>
      <c r="T32" s="86"/>
      <c r="U32" s="86"/>
      <c r="V32" s="86"/>
      <c r="W32" s="86"/>
      <c r="X32" s="86"/>
      <c r="Y32" s="87"/>
      <c r="Z32" s="87"/>
      <c r="AA32" s="87"/>
      <c r="AB32" s="87"/>
      <c r="AC32" s="87"/>
      <c r="AD32" s="87"/>
      <c r="AE32" s="87"/>
      <c r="AF32" s="87"/>
      <c r="AG32" s="89"/>
      <c r="AH32" s="275"/>
      <c r="AI32" s="90"/>
      <c r="AJ32" s="86"/>
      <c r="AK32" s="86"/>
      <c r="AL32" s="86"/>
      <c r="AM32" s="86"/>
      <c r="AN32" s="86"/>
      <c r="AO32" s="87"/>
      <c r="AP32" s="87"/>
      <c r="AQ32" s="87"/>
      <c r="AR32" s="87"/>
      <c r="AS32" s="87"/>
      <c r="AT32" s="87"/>
      <c r="AU32" s="87"/>
      <c r="AV32" s="87"/>
      <c r="AW32" s="91"/>
      <c r="AX32" s="88"/>
      <c r="AY32" s="92"/>
      <c r="AZ32" s="86"/>
      <c r="BA32" s="86"/>
      <c r="BB32" s="86"/>
      <c r="BC32" s="86"/>
      <c r="BD32" s="86"/>
      <c r="BE32" s="87"/>
      <c r="BF32" s="87"/>
      <c r="BG32" s="87"/>
      <c r="BH32" s="87"/>
      <c r="BI32" s="87"/>
      <c r="BJ32" s="87"/>
      <c r="BK32" s="87"/>
      <c r="BL32" s="87"/>
      <c r="BM32" s="93"/>
      <c r="BN32" s="82"/>
      <c r="BO32" s="45"/>
      <c r="BQ32" s="57"/>
      <c r="BR32" s="65"/>
      <c r="BS32" s="65"/>
      <c r="BT32" s="66"/>
      <c r="BU32" s="66"/>
      <c r="BX32" s="45"/>
    </row>
    <row r="33" spans="2:96" ht="20.25" customHeight="1" thickBot="1">
      <c r="B33" s="94"/>
      <c r="C33" s="95"/>
      <c r="D33" s="96"/>
      <c r="E33" s="96"/>
      <c r="F33" s="96"/>
      <c r="G33" s="96"/>
      <c r="H33" s="96"/>
      <c r="I33" s="97"/>
      <c r="J33" s="97"/>
      <c r="K33" s="97"/>
      <c r="L33" s="97"/>
      <c r="M33" s="97"/>
      <c r="N33" s="97"/>
      <c r="O33" s="97"/>
      <c r="P33" s="97"/>
      <c r="Q33" s="277"/>
      <c r="R33" s="277"/>
      <c r="S33" s="277"/>
      <c r="T33" s="96"/>
      <c r="U33" s="96"/>
      <c r="V33" s="96"/>
      <c r="W33" s="96"/>
      <c r="X33" s="96"/>
      <c r="Y33" s="97"/>
      <c r="Z33" s="97"/>
      <c r="AA33" s="97"/>
      <c r="AB33" s="97"/>
      <c r="AC33" s="97"/>
      <c r="AD33" s="97"/>
      <c r="AE33" s="97"/>
      <c r="AF33" s="97"/>
      <c r="AG33" s="277"/>
      <c r="AH33" s="277"/>
      <c r="AI33" s="277"/>
      <c r="AJ33" s="96"/>
      <c r="AK33" s="96"/>
      <c r="AL33" s="96"/>
      <c r="AM33" s="96"/>
      <c r="AN33" s="96"/>
      <c r="AO33" s="97"/>
      <c r="AP33" s="97"/>
      <c r="AQ33" s="97"/>
      <c r="AR33" s="97"/>
      <c r="AS33" s="97"/>
      <c r="AT33" s="97"/>
      <c r="AU33" s="97"/>
      <c r="AV33" s="97"/>
      <c r="AW33" s="98"/>
      <c r="AX33" s="277"/>
      <c r="AY33" s="99"/>
      <c r="AZ33" s="96"/>
      <c r="BA33" s="96"/>
      <c r="BB33" s="96"/>
      <c r="BC33" s="96"/>
      <c r="BD33" s="96"/>
      <c r="BE33" s="97"/>
      <c r="BF33" s="97"/>
      <c r="BG33" s="97"/>
      <c r="BH33" s="97"/>
      <c r="BI33" s="97"/>
      <c r="BJ33" s="97"/>
      <c r="BK33" s="97"/>
      <c r="BL33" s="97"/>
      <c r="BM33" s="100"/>
      <c r="BN33" s="101"/>
      <c r="BO33" s="281"/>
      <c r="BQ33" s="57"/>
      <c r="BR33" s="65"/>
      <c r="BS33" s="65"/>
      <c r="BT33" s="66"/>
      <c r="BU33" s="66"/>
      <c r="BX33" s="45"/>
    </row>
    <row r="34" spans="2:96" ht="21" customHeight="1" thickBot="1">
      <c r="B34" s="17" t="s">
        <v>58</v>
      </c>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58"/>
      <c r="BB34" s="69"/>
      <c r="BC34" s="58"/>
      <c r="BD34" s="58"/>
      <c r="BE34" s="69"/>
      <c r="BF34" s="58"/>
      <c r="BG34" s="69"/>
      <c r="BH34" s="69"/>
      <c r="BI34" s="69"/>
      <c r="BJ34" s="69"/>
      <c r="BK34" s="69"/>
      <c r="BL34" s="69"/>
      <c r="BM34" s="69"/>
      <c r="BN34" s="69"/>
      <c r="BO34" s="281"/>
      <c r="BQ34" s="57"/>
      <c r="BR34" s="65"/>
      <c r="BS34" s="65"/>
      <c r="BT34" s="66"/>
      <c r="BU34" s="66"/>
    </row>
    <row r="35" spans="2:96" ht="32.25" customHeight="1" thickBot="1">
      <c r="B35" s="377"/>
      <c r="C35" s="102"/>
      <c r="D35" s="379" t="s">
        <v>59</v>
      </c>
      <c r="E35" s="379"/>
      <c r="F35" s="379"/>
      <c r="G35" s="379"/>
      <c r="H35" s="379"/>
      <c r="I35" s="380"/>
      <c r="J35" s="383" t="s">
        <v>60</v>
      </c>
      <c r="K35" s="384"/>
      <c r="L35" s="384"/>
      <c r="M35" s="384"/>
      <c r="N35" s="384"/>
      <c r="O35" s="385"/>
      <c r="P35" s="389" t="s">
        <v>61</v>
      </c>
      <c r="Q35" s="379"/>
      <c r="R35" s="379"/>
      <c r="S35" s="379"/>
      <c r="T35" s="379"/>
      <c r="U35" s="379"/>
      <c r="V35" s="390"/>
      <c r="W35" s="528" t="s">
        <v>62</v>
      </c>
      <c r="X35" s="414"/>
      <c r="Y35" s="414"/>
      <c r="Z35" s="414"/>
      <c r="AA35" s="414"/>
      <c r="AB35" s="414"/>
      <c r="AC35" s="529"/>
      <c r="AD35" s="528" t="s">
        <v>63</v>
      </c>
      <c r="AE35" s="414"/>
      <c r="AF35" s="414"/>
      <c r="AG35" s="414"/>
      <c r="AH35" s="414"/>
      <c r="AI35" s="414"/>
      <c r="AJ35" s="529"/>
      <c r="AK35" s="528" t="s">
        <v>64</v>
      </c>
      <c r="AL35" s="414"/>
      <c r="AM35" s="414"/>
      <c r="AN35" s="414"/>
      <c r="AO35" s="414"/>
      <c r="AP35" s="414"/>
      <c r="AQ35" s="529"/>
      <c r="AR35" s="364" t="s">
        <v>65</v>
      </c>
      <c r="AS35" s="365"/>
      <c r="AT35" s="365"/>
      <c r="AU35" s="365"/>
      <c r="AV35" s="365"/>
      <c r="AW35" s="365"/>
      <c r="AX35" s="366"/>
      <c r="AY35" s="384" t="s">
        <v>66</v>
      </c>
      <c r="AZ35" s="384"/>
      <c r="BA35" s="385"/>
      <c r="BB35" s="383" t="s">
        <v>67</v>
      </c>
      <c r="BC35" s="384"/>
      <c r="BD35" s="385"/>
      <c r="BE35" s="383" t="s">
        <v>68</v>
      </c>
      <c r="BF35" s="384"/>
      <c r="BG35" s="384"/>
      <c r="BH35" s="383" t="s">
        <v>69</v>
      </c>
      <c r="BI35" s="384"/>
      <c r="BJ35" s="384"/>
      <c r="BK35" s="389" t="s">
        <v>70</v>
      </c>
      <c r="BL35" s="379"/>
      <c r="BM35" s="379"/>
      <c r="BN35" s="390"/>
      <c r="BQ35" s="57"/>
      <c r="BR35" s="65"/>
      <c r="BS35" s="65"/>
      <c r="BT35" s="66"/>
      <c r="BU35" s="66"/>
    </row>
    <row r="36" spans="2:96" ht="32.25" customHeight="1" thickBot="1">
      <c r="B36" s="378"/>
      <c r="C36" s="103"/>
      <c r="D36" s="381"/>
      <c r="E36" s="381"/>
      <c r="F36" s="381"/>
      <c r="G36" s="381"/>
      <c r="H36" s="381"/>
      <c r="I36" s="382"/>
      <c r="J36" s="386"/>
      <c r="K36" s="387"/>
      <c r="L36" s="387"/>
      <c r="M36" s="387"/>
      <c r="N36" s="387"/>
      <c r="O36" s="388"/>
      <c r="P36" s="525"/>
      <c r="Q36" s="526"/>
      <c r="R36" s="526"/>
      <c r="S36" s="526"/>
      <c r="T36" s="526"/>
      <c r="U36" s="526"/>
      <c r="V36" s="527"/>
      <c r="W36" s="294"/>
      <c r="X36" s="295"/>
      <c r="Y36" s="295"/>
      <c r="Z36" s="295"/>
      <c r="AA36" s="295"/>
      <c r="AB36" s="295"/>
      <c r="AC36" s="296"/>
      <c r="AD36" s="294"/>
      <c r="AE36" s="295"/>
      <c r="AF36" s="295"/>
      <c r="AG36" s="295"/>
      <c r="AH36" s="295"/>
      <c r="AI36" s="295"/>
      <c r="AJ36" s="296"/>
      <c r="AK36" s="294"/>
      <c r="AL36" s="295"/>
      <c r="AM36" s="295"/>
      <c r="AN36" s="295"/>
      <c r="AO36" s="295"/>
      <c r="AP36" s="295"/>
      <c r="AQ36" s="296"/>
      <c r="AR36" s="294"/>
      <c r="AS36" s="295"/>
      <c r="AT36" s="295"/>
      <c r="AU36" s="295"/>
      <c r="AV36" s="295"/>
      <c r="AW36" s="295"/>
      <c r="AX36" s="296"/>
      <c r="AY36" s="387"/>
      <c r="AZ36" s="387"/>
      <c r="BA36" s="388"/>
      <c r="BB36" s="386"/>
      <c r="BC36" s="387"/>
      <c r="BD36" s="388"/>
      <c r="BE36" s="386"/>
      <c r="BF36" s="387"/>
      <c r="BG36" s="387"/>
      <c r="BH36" s="386"/>
      <c r="BI36" s="387"/>
      <c r="BJ36" s="387"/>
      <c r="BK36" s="391"/>
      <c r="BL36" s="381"/>
      <c r="BM36" s="381"/>
      <c r="BN36" s="392"/>
      <c r="BQ36" s="57"/>
      <c r="BR36" s="65"/>
      <c r="BS36" s="65"/>
      <c r="BT36" s="66"/>
      <c r="BU36" s="66"/>
    </row>
    <row r="37" spans="2:96" ht="21" customHeight="1" thickBot="1">
      <c r="B37" s="499" t="s">
        <v>78</v>
      </c>
      <c r="C37" s="110"/>
      <c r="D37" s="501"/>
      <c r="E37" s="501"/>
      <c r="F37" s="501"/>
      <c r="G37" s="501"/>
      <c r="H37" s="501"/>
      <c r="I37" s="502"/>
      <c r="J37" s="503"/>
      <c r="K37" s="501"/>
      <c r="L37" s="502"/>
      <c r="M37" s="503"/>
      <c r="N37" s="501"/>
      <c r="O37" s="502"/>
      <c r="P37" s="504"/>
      <c r="Q37" s="375"/>
      <c r="R37" s="375"/>
      <c r="S37" s="375"/>
      <c r="T37" s="375"/>
      <c r="U37" s="375"/>
      <c r="V37" s="376"/>
      <c r="W37" s="111"/>
      <c r="X37" s="112"/>
      <c r="Y37" s="112"/>
      <c r="Z37" s="112"/>
      <c r="AA37" s="112"/>
      <c r="AB37" s="112"/>
      <c r="AC37" s="113"/>
      <c r="AD37" s="111"/>
      <c r="AE37" s="112"/>
      <c r="AF37" s="112"/>
      <c r="AG37" s="112"/>
      <c r="AH37" s="112"/>
      <c r="AI37" s="112"/>
      <c r="AJ37" s="113"/>
      <c r="AK37" s="111"/>
      <c r="AL37" s="112"/>
      <c r="AM37" s="112"/>
      <c r="AN37" s="112"/>
      <c r="AO37" s="112"/>
      <c r="AP37" s="112"/>
      <c r="AQ37" s="113"/>
      <c r="AR37" s="111"/>
      <c r="AS37" s="112"/>
      <c r="AT37" s="112"/>
      <c r="AU37" s="112"/>
      <c r="AV37" s="112"/>
      <c r="AW37" s="112"/>
      <c r="AX37" s="113"/>
      <c r="AY37" s="323">
        <f t="shared" ref="AY37:AY57" si="0">SUM(W37:AX37)</f>
        <v>0</v>
      </c>
      <c r="AZ37" s="323"/>
      <c r="BA37" s="402"/>
      <c r="BB37" s="505">
        <f t="shared" ref="BB37:BB57" si="1">AY37/4</f>
        <v>0</v>
      </c>
      <c r="BC37" s="506"/>
      <c r="BD37" s="507"/>
      <c r="BE37" s="508"/>
      <c r="BF37" s="509"/>
      <c r="BG37" s="509"/>
      <c r="BH37" s="508"/>
      <c r="BI37" s="509"/>
      <c r="BJ37" s="509"/>
      <c r="BK37" s="485"/>
      <c r="BL37" s="486"/>
      <c r="BM37" s="486"/>
      <c r="BN37" s="487"/>
      <c r="BQ37" s="57"/>
      <c r="BR37" s="65"/>
      <c r="BS37" s="65"/>
      <c r="BT37" s="66"/>
      <c r="BU37" s="66"/>
    </row>
    <row r="38" spans="2:96" ht="21" customHeight="1">
      <c r="B38" s="351"/>
      <c r="C38" s="488" t="s">
        <v>79</v>
      </c>
      <c r="D38" s="490"/>
      <c r="E38" s="490"/>
      <c r="F38" s="490"/>
      <c r="G38" s="490"/>
      <c r="H38" s="490"/>
      <c r="I38" s="429"/>
      <c r="J38" s="491"/>
      <c r="K38" s="490"/>
      <c r="L38" s="429"/>
      <c r="M38" s="491"/>
      <c r="N38" s="490"/>
      <c r="O38" s="429"/>
      <c r="P38" s="430"/>
      <c r="Q38" s="431"/>
      <c r="R38" s="431"/>
      <c r="S38" s="431"/>
      <c r="T38" s="431"/>
      <c r="U38" s="431"/>
      <c r="V38" s="432"/>
      <c r="W38" s="114"/>
      <c r="X38" s="115"/>
      <c r="Y38" s="115"/>
      <c r="Z38" s="115"/>
      <c r="AA38" s="115"/>
      <c r="AB38" s="115"/>
      <c r="AC38" s="116"/>
      <c r="AD38" s="114"/>
      <c r="AE38" s="115"/>
      <c r="AF38" s="115"/>
      <c r="AG38" s="115"/>
      <c r="AH38" s="115"/>
      <c r="AI38" s="115"/>
      <c r="AJ38" s="116"/>
      <c r="AK38" s="114"/>
      <c r="AL38" s="115"/>
      <c r="AM38" s="115"/>
      <c r="AN38" s="115"/>
      <c r="AO38" s="115"/>
      <c r="AP38" s="115"/>
      <c r="AQ38" s="116"/>
      <c r="AR38" s="114"/>
      <c r="AS38" s="115"/>
      <c r="AT38" s="115"/>
      <c r="AU38" s="115"/>
      <c r="AV38" s="115"/>
      <c r="AW38" s="115"/>
      <c r="AX38" s="116"/>
      <c r="AY38" s="492">
        <f t="shared" si="0"/>
        <v>0</v>
      </c>
      <c r="AZ38" s="492"/>
      <c r="BA38" s="456"/>
      <c r="BB38" s="493">
        <f t="shared" si="1"/>
        <v>0</v>
      </c>
      <c r="BC38" s="494"/>
      <c r="BD38" s="495"/>
      <c r="BE38" s="496"/>
      <c r="BF38" s="497"/>
      <c r="BG38" s="498"/>
      <c r="BH38" s="496"/>
      <c r="BI38" s="497"/>
      <c r="BJ38" s="498"/>
      <c r="BK38" s="474"/>
      <c r="BL38" s="475"/>
      <c r="BM38" s="475"/>
      <c r="BN38" s="476"/>
      <c r="BO38" s="117"/>
    </row>
    <row r="39" spans="2:96" ht="21" customHeight="1">
      <c r="B39" s="351"/>
      <c r="C39" s="489"/>
      <c r="D39" s="477"/>
      <c r="E39" s="477"/>
      <c r="F39" s="477"/>
      <c r="G39" s="477"/>
      <c r="H39" s="477"/>
      <c r="I39" s="421"/>
      <c r="J39" s="478"/>
      <c r="K39" s="477"/>
      <c r="L39" s="421"/>
      <c r="M39" s="478"/>
      <c r="N39" s="477"/>
      <c r="O39" s="421"/>
      <c r="P39" s="340"/>
      <c r="Q39" s="341"/>
      <c r="R39" s="341"/>
      <c r="S39" s="341"/>
      <c r="T39" s="341"/>
      <c r="U39" s="341"/>
      <c r="V39" s="342"/>
      <c r="W39" s="118"/>
      <c r="X39" s="119"/>
      <c r="Y39" s="119"/>
      <c r="Z39" s="119"/>
      <c r="AA39" s="119"/>
      <c r="AB39" s="119"/>
      <c r="AC39" s="120"/>
      <c r="AD39" s="118"/>
      <c r="AE39" s="119"/>
      <c r="AF39" s="119"/>
      <c r="AG39" s="119"/>
      <c r="AH39" s="119"/>
      <c r="AI39" s="119"/>
      <c r="AJ39" s="120"/>
      <c r="AK39" s="118"/>
      <c r="AL39" s="119"/>
      <c r="AM39" s="119"/>
      <c r="AN39" s="119"/>
      <c r="AO39" s="119"/>
      <c r="AP39" s="119"/>
      <c r="AQ39" s="120"/>
      <c r="AR39" s="118"/>
      <c r="AS39" s="119"/>
      <c r="AT39" s="119"/>
      <c r="AU39" s="119"/>
      <c r="AV39" s="119"/>
      <c r="AW39" s="119"/>
      <c r="AX39" s="120"/>
      <c r="AY39" s="479">
        <f t="shared" si="0"/>
        <v>0</v>
      </c>
      <c r="AZ39" s="479"/>
      <c r="BA39" s="422"/>
      <c r="BB39" s="346">
        <f t="shared" si="1"/>
        <v>0</v>
      </c>
      <c r="BC39" s="480"/>
      <c r="BD39" s="481"/>
      <c r="BE39" s="482"/>
      <c r="BF39" s="483"/>
      <c r="BG39" s="484"/>
      <c r="BH39" s="482"/>
      <c r="BI39" s="483"/>
      <c r="BJ39" s="484"/>
      <c r="BK39" s="448"/>
      <c r="BL39" s="449"/>
      <c r="BM39" s="449"/>
      <c r="BN39" s="450"/>
      <c r="BO39" s="117"/>
    </row>
    <row r="40" spans="2:96" ht="21" customHeight="1">
      <c r="B40" s="351"/>
      <c r="C40" s="489"/>
      <c r="D40" s="477"/>
      <c r="E40" s="477"/>
      <c r="F40" s="477"/>
      <c r="G40" s="477"/>
      <c r="H40" s="477"/>
      <c r="I40" s="421"/>
      <c r="J40" s="478"/>
      <c r="K40" s="477"/>
      <c r="L40" s="421"/>
      <c r="M40" s="478"/>
      <c r="N40" s="477"/>
      <c r="O40" s="421"/>
      <c r="P40" s="340"/>
      <c r="Q40" s="341"/>
      <c r="R40" s="341"/>
      <c r="S40" s="341"/>
      <c r="T40" s="341"/>
      <c r="U40" s="341"/>
      <c r="V40" s="342"/>
      <c r="W40" s="118"/>
      <c r="X40" s="119"/>
      <c r="Y40" s="119"/>
      <c r="Z40" s="119"/>
      <c r="AA40" s="119"/>
      <c r="AB40" s="119"/>
      <c r="AC40" s="120"/>
      <c r="AD40" s="118"/>
      <c r="AE40" s="119"/>
      <c r="AF40" s="119"/>
      <c r="AG40" s="119"/>
      <c r="AH40" s="119"/>
      <c r="AI40" s="119"/>
      <c r="AJ40" s="120"/>
      <c r="AK40" s="118"/>
      <c r="AL40" s="119"/>
      <c r="AM40" s="119"/>
      <c r="AN40" s="119"/>
      <c r="AO40" s="119"/>
      <c r="AP40" s="119"/>
      <c r="AQ40" s="120"/>
      <c r="AR40" s="118"/>
      <c r="AS40" s="119"/>
      <c r="AT40" s="119"/>
      <c r="AU40" s="119"/>
      <c r="AV40" s="119"/>
      <c r="AW40" s="119"/>
      <c r="AX40" s="120"/>
      <c r="AY40" s="479">
        <f t="shared" si="0"/>
        <v>0</v>
      </c>
      <c r="AZ40" s="479"/>
      <c r="BA40" s="422"/>
      <c r="BB40" s="346">
        <f t="shared" si="1"/>
        <v>0</v>
      </c>
      <c r="BC40" s="480"/>
      <c r="BD40" s="481"/>
      <c r="BE40" s="482"/>
      <c r="BF40" s="483"/>
      <c r="BG40" s="484"/>
      <c r="BH40" s="482"/>
      <c r="BI40" s="483"/>
      <c r="BJ40" s="484"/>
      <c r="BK40" s="448"/>
      <c r="BL40" s="449"/>
      <c r="BM40" s="449"/>
      <c r="BN40" s="450"/>
      <c r="BO40" s="117"/>
    </row>
    <row r="41" spans="2:96" ht="21" customHeight="1">
      <c r="B41" s="351"/>
      <c r="C41" s="489"/>
      <c r="D41" s="477"/>
      <c r="E41" s="477"/>
      <c r="F41" s="477"/>
      <c r="G41" s="477"/>
      <c r="H41" s="477"/>
      <c r="I41" s="421"/>
      <c r="J41" s="478"/>
      <c r="K41" s="477"/>
      <c r="L41" s="421"/>
      <c r="M41" s="478"/>
      <c r="N41" s="477"/>
      <c r="O41" s="421"/>
      <c r="P41" s="340"/>
      <c r="Q41" s="341"/>
      <c r="R41" s="341"/>
      <c r="S41" s="341"/>
      <c r="T41" s="341"/>
      <c r="U41" s="341"/>
      <c r="V41" s="342"/>
      <c r="W41" s="118"/>
      <c r="X41" s="119"/>
      <c r="Y41" s="119"/>
      <c r="Z41" s="119"/>
      <c r="AA41" s="119"/>
      <c r="AB41" s="119"/>
      <c r="AC41" s="120"/>
      <c r="AD41" s="118"/>
      <c r="AE41" s="119"/>
      <c r="AF41" s="119"/>
      <c r="AG41" s="119"/>
      <c r="AH41" s="119"/>
      <c r="AI41" s="119"/>
      <c r="AJ41" s="120"/>
      <c r="AK41" s="118"/>
      <c r="AL41" s="119"/>
      <c r="AM41" s="119"/>
      <c r="AN41" s="119"/>
      <c r="AO41" s="119"/>
      <c r="AP41" s="119"/>
      <c r="AQ41" s="120"/>
      <c r="AR41" s="118"/>
      <c r="AS41" s="119"/>
      <c r="AT41" s="119"/>
      <c r="AU41" s="119"/>
      <c r="AV41" s="119"/>
      <c r="AW41" s="119"/>
      <c r="AX41" s="120"/>
      <c r="AY41" s="479">
        <f t="shared" si="0"/>
        <v>0</v>
      </c>
      <c r="AZ41" s="479"/>
      <c r="BA41" s="422"/>
      <c r="BB41" s="346">
        <f t="shared" si="1"/>
        <v>0</v>
      </c>
      <c r="BC41" s="480"/>
      <c r="BD41" s="481"/>
      <c r="BE41" s="482"/>
      <c r="BF41" s="483"/>
      <c r="BG41" s="484"/>
      <c r="BH41" s="482"/>
      <c r="BI41" s="483"/>
      <c r="BJ41" s="484"/>
      <c r="BK41" s="448"/>
      <c r="BL41" s="449"/>
      <c r="BM41" s="449"/>
      <c r="BN41" s="450"/>
      <c r="BO41" s="117"/>
      <c r="CC41" s="121"/>
      <c r="CD41" s="3"/>
      <c r="CE41" s="3"/>
      <c r="CF41" s="3"/>
      <c r="CG41" s="3"/>
      <c r="CH41" s="3"/>
      <c r="CI41" s="3"/>
      <c r="CJ41" s="3"/>
      <c r="CK41" s="3"/>
      <c r="CL41" s="3"/>
      <c r="CM41" s="3"/>
      <c r="CN41" s="3"/>
      <c r="CO41" s="3"/>
      <c r="CP41" s="3"/>
      <c r="CQ41" s="3"/>
      <c r="CR41" s="3"/>
    </row>
    <row r="42" spans="2:96" ht="21" customHeight="1" thickBot="1">
      <c r="B42" s="351"/>
      <c r="C42" s="489"/>
      <c r="D42" s="510"/>
      <c r="E42" s="510"/>
      <c r="F42" s="510"/>
      <c r="G42" s="510"/>
      <c r="H42" s="510"/>
      <c r="I42" s="511"/>
      <c r="J42" s="512"/>
      <c r="K42" s="510"/>
      <c r="L42" s="511"/>
      <c r="M42" s="512"/>
      <c r="N42" s="510"/>
      <c r="O42" s="511"/>
      <c r="P42" s="340"/>
      <c r="Q42" s="341"/>
      <c r="R42" s="341"/>
      <c r="S42" s="341"/>
      <c r="T42" s="341"/>
      <c r="U42" s="341"/>
      <c r="V42" s="342"/>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3"/>
      <c r="AU42" s="123"/>
      <c r="AV42" s="123"/>
      <c r="AW42" s="123"/>
      <c r="AX42" s="124"/>
      <c r="AY42" s="513">
        <f t="shared" si="0"/>
        <v>0</v>
      </c>
      <c r="AZ42" s="513"/>
      <c r="BA42" s="417"/>
      <c r="BB42" s="335">
        <f t="shared" si="1"/>
        <v>0</v>
      </c>
      <c r="BC42" s="514"/>
      <c r="BD42" s="515"/>
      <c r="BE42" s="516"/>
      <c r="BF42" s="517"/>
      <c r="BG42" s="518"/>
      <c r="BH42" s="516"/>
      <c r="BI42" s="517"/>
      <c r="BJ42" s="518"/>
      <c r="BK42" s="451"/>
      <c r="BL42" s="452"/>
      <c r="BM42" s="452"/>
      <c r="BN42" s="453"/>
      <c r="BO42" s="117"/>
      <c r="CC42" s="3"/>
      <c r="CD42" s="3"/>
      <c r="CE42" s="454"/>
      <c r="CF42" s="454"/>
      <c r="CG42" s="454"/>
      <c r="CH42" s="454"/>
      <c r="CI42" s="454"/>
      <c r="CJ42" s="454"/>
      <c r="CK42" s="455"/>
      <c r="CL42" s="455"/>
      <c r="CM42" s="455"/>
      <c r="CN42" s="455"/>
      <c r="CO42" s="455"/>
      <c r="CP42" s="66"/>
      <c r="CQ42" s="66"/>
      <c r="CR42" s="66"/>
    </row>
    <row r="43" spans="2:96" ht="21" customHeight="1">
      <c r="B43" s="351"/>
      <c r="C43" s="352" t="s">
        <v>80</v>
      </c>
      <c r="D43" s="353"/>
      <c r="E43" s="354"/>
      <c r="F43" s="354"/>
      <c r="G43" s="354"/>
      <c r="H43" s="354"/>
      <c r="I43" s="354"/>
      <c r="J43" s="354"/>
      <c r="K43" s="354"/>
      <c r="L43" s="354"/>
      <c r="M43" s="354"/>
      <c r="N43" s="354"/>
      <c r="O43" s="354"/>
      <c r="P43" s="430"/>
      <c r="Q43" s="431"/>
      <c r="R43" s="431"/>
      <c r="S43" s="431"/>
      <c r="T43" s="431"/>
      <c r="U43" s="431"/>
      <c r="V43" s="432"/>
      <c r="W43" s="114"/>
      <c r="X43" s="115"/>
      <c r="Y43" s="115"/>
      <c r="Z43" s="115"/>
      <c r="AA43" s="115"/>
      <c r="AB43" s="115"/>
      <c r="AC43" s="116"/>
      <c r="AD43" s="114"/>
      <c r="AE43" s="115"/>
      <c r="AF43" s="115"/>
      <c r="AG43" s="115"/>
      <c r="AH43" s="115"/>
      <c r="AI43" s="115"/>
      <c r="AJ43" s="116"/>
      <c r="AK43" s="114"/>
      <c r="AL43" s="115"/>
      <c r="AM43" s="115"/>
      <c r="AN43" s="115"/>
      <c r="AO43" s="115"/>
      <c r="AP43" s="115"/>
      <c r="AQ43" s="116"/>
      <c r="AR43" s="126"/>
      <c r="AS43" s="115"/>
      <c r="AT43" s="115"/>
      <c r="AU43" s="115"/>
      <c r="AV43" s="115"/>
      <c r="AW43" s="115"/>
      <c r="AX43" s="116"/>
      <c r="AY43" s="456">
        <f t="shared" si="0"/>
        <v>0</v>
      </c>
      <c r="AZ43" s="457"/>
      <c r="BA43" s="457"/>
      <c r="BB43" s="458">
        <f t="shared" si="1"/>
        <v>0</v>
      </c>
      <c r="BC43" s="458"/>
      <c r="BD43" s="458"/>
      <c r="BE43" s="459" t="e">
        <f>ROUNDDOWN(SUM(BB43:BD50)/AY60,1)</f>
        <v>#DIV/0!</v>
      </c>
      <c r="BF43" s="460"/>
      <c r="BG43" s="461"/>
      <c r="BH43" s="465">
        <f>ROUNDDOWN(SUM(BB43:BD50)/40,1)</f>
        <v>0</v>
      </c>
      <c r="BI43" s="466"/>
      <c r="BJ43" s="467"/>
      <c r="BK43" s="474"/>
      <c r="BL43" s="475"/>
      <c r="BM43" s="475"/>
      <c r="BN43" s="476"/>
      <c r="BO43" s="117"/>
      <c r="BP43" s="127"/>
      <c r="CC43" s="3"/>
      <c r="CD43" s="3"/>
      <c r="CE43" s="454"/>
      <c r="CF43" s="454"/>
      <c r="CG43" s="454"/>
      <c r="CH43" s="454"/>
      <c r="CI43" s="454"/>
      <c r="CJ43" s="454"/>
      <c r="CK43" s="455"/>
      <c r="CL43" s="455"/>
      <c r="CM43" s="455"/>
      <c r="CN43" s="455"/>
      <c r="CO43" s="455"/>
      <c r="CP43" s="66"/>
      <c r="CQ43" s="66"/>
      <c r="CR43" s="66"/>
    </row>
    <row r="44" spans="2:96" ht="21" customHeight="1">
      <c r="B44" s="351"/>
      <c r="C44" s="351"/>
      <c r="D44" s="338"/>
      <c r="E44" s="339"/>
      <c r="F44" s="339"/>
      <c r="G44" s="339"/>
      <c r="H44" s="339"/>
      <c r="I44" s="339"/>
      <c r="J44" s="339"/>
      <c r="K44" s="339"/>
      <c r="L44" s="339"/>
      <c r="M44" s="339"/>
      <c r="N44" s="339"/>
      <c r="O44" s="339"/>
      <c r="P44" s="340"/>
      <c r="Q44" s="341"/>
      <c r="R44" s="341"/>
      <c r="S44" s="341"/>
      <c r="T44" s="341"/>
      <c r="U44" s="341"/>
      <c r="V44" s="342"/>
      <c r="W44" s="118"/>
      <c r="X44" s="119"/>
      <c r="Y44" s="119"/>
      <c r="Z44" s="119"/>
      <c r="AA44" s="119"/>
      <c r="AB44" s="119"/>
      <c r="AC44" s="120"/>
      <c r="AD44" s="118"/>
      <c r="AE44" s="119"/>
      <c r="AF44" s="119"/>
      <c r="AG44" s="119"/>
      <c r="AH44" s="119"/>
      <c r="AI44" s="119"/>
      <c r="AJ44" s="120"/>
      <c r="AK44" s="118"/>
      <c r="AL44" s="119"/>
      <c r="AM44" s="119"/>
      <c r="AN44" s="119"/>
      <c r="AO44" s="119"/>
      <c r="AP44" s="119"/>
      <c r="AQ44" s="120"/>
      <c r="AR44" s="128"/>
      <c r="AS44" s="119"/>
      <c r="AT44" s="119"/>
      <c r="AU44" s="119"/>
      <c r="AV44" s="119"/>
      <c r="AW44" s="119"/>
      <c r="AX44" s="120"/>
      <c r="AY44" s="422">
        <f t="shared" si="0"/>
        <v>0</v>
      </c>
      <c r="AZ44" s="344"/>
      <c r="BA44" s="344"/>
      <c r="BB44" s="345">
        <f t="shared" si="1"/>
        <v>0</v>
      </c>
      <c r="BC44" s="345"/>
      <c r="BD44" s="345"/>
      <c r="BE44" s="434"/>
      <c r="BF44" s="435"/>
      <c r="BG44" s="436"/>
      <c r="BH44" s="468"/>
      <c r="BI44" s="469"/>
      <c r="BJ44" s="470"/>
      <c r="BK44" s="448"/>
      <c r="BL44" s="449"/>
      <c r="BM44" s="449"/>
      <c r="BN44" s="450"/>
      <c r="BO44" s="117"/>
      <c r="CC44" s="3"/>
      <c r="CD44" s="3"/>
      <c r="CE44" s="454"/>
      <c r="CF44" s="454"/>
      <c r="CG44" s="454"/>
      <c r="CH44" s="454"/>
      <c r="CI44" s="454"/>
      <c r="CJ44" s="454"/>
      <c r="CK44" s="455"/>
      <c r="CL44" s="455"/>
      <c r="CM44" s="455"/>
      <c r="CN44" s="455"/>
      <c r="CO44" s="455"/>
      <c r="CP44" s="66"/>
      <c r="CQ44" s="66"/>
      <c r="CR44" s="66"/>
    </row>
    <row r="45" spans="2:96" ht="21" customHeight="1">
      <c r="B45" s="351"/>
      <c r="C45" s="351"/>
      <c r="D45" s="338"/>
      <c r="E45" s="339"/>
      <c r="F45" s="339"/>
      <c r="G45" s="339"/>
      <c r="H45" s="339"/>
      <c r="I45" s="339"/>
      <c r="J45" s="339"/>
      <c r="K45" s="339"/>
      <c r="L45" s="339"/>
      <c r="M45" s="339"/>
      <c r="N45" s="339"/>
      <c r="O45" s="339"/>
      <c r="P45" s="340"/>
      <c r="Q45" s="341"/>
      <c r="R45" s="341"/>
      <c r="S45" s="341"/>
      <c r="T45" s="341"/>
      <c r="U45" s="341"/>
      <c r="V45" s="342"/>
      <c r="W45" s="118"/>
      <c r="X45" s="119"/>
      <c r="Y45" s="119"/>
      <c r="Z45" s="119"/>
      <c r="AA45" s="119"/>
      <c r="AB45" s="119"/>
      <c r="AC45" s="120"/>
      <c r="AD45" s="118"/>
      <c r="AE45" s="119"/>
      <c r="AF45" s="119"/>
      <c r="AG45" s="119"/>
      <c r="AH45" s="119"/>
      <c r="AI45" s="119"/>
      <c r="AJ45" s="120"/>
      <c r="AK45" s="118"/>
      <c r="AL45" s="119"/>
      <c r="AM45" s="119"/>
      <c r="AN45" s="119"/>
      <c r="AO45" s="119"/>
      <c r="AP45" s="119"/>
      <c r="AQ45" s="120"/>
      <c r="AR45" s="128"/>
      <c r="AS45" s="119"/>
      <c r="AT45" s="119"/>
      <c r="AU45" s="119"/>
      <c r="AV45" s="119"/>
      <c r="AW45" s="119"/>
      <c r="AX45" s="120"/>
      <c r="AY45" s="422">
        <f t="shared" si="0"/>
        <v>0</v>
      </c>
      <c r="AZ45" s="344"/>
      <c r="BA45" s="344"/>
      <c r="BB45" s="345">
        <f t="shared" si="1"/>
        <v>0</v>
      </c>
      <c r="BC45" s="345"/>
      <c r="BD45" s="345"/>
      <c r="BE45" s="434"/>
      <c r="BF45" s="435"/>
      <c r="BG45" s="436"/>
      <c r="BH45" s="468"/>
      <c r="BI45" s="469"/>
      <c r="BJ45" s="470"/>
      <c r="BK45" s="448"/>
      <c r="BL45" s="449"/>
      <c r="BM45" s="449"/>
      <c r="BN45" s="450"/>
      <c r="BO45" s="117"/>
      <c r="CC45" s="129"/>
      <c r="CD45" s="3"/>
      <c r="CE45" s="454"/>
      <c r="CF45" s="454"/>
      <c r="CG45" s="454"/>
      <c r="CH45" s="454"/>
      <c r="CI45" s="454"/>
      <c r="CJ45" s="454"/>
      <c r="CK45" s="455"/>
      <c r="CL45" s="455"/>
      <c r="CM45" s="455"/>
      <c r="CN45" s="455"/>
      <c r="CO45" s="455"/>
      <c r="CP45" s="66"/>
      <c r="CQ45" s="66"/>
      <c r="CR45" s="66"/>
    </row>
    <row r="46" spans="2:96" ht="21" customHeight="1">
      <c r="B46" s="351"/>
      <c r="C46" s="351"/>
      <c r="D46" s="338"/>
      <c r="E46" s="339"/>
      <c r="F46" s="339"/>
      <c r="G46" s="339"/>
      <c r="H46" s="339"/>
      <c r="I46" s="339"/>
      <c r="J46" s="339"/>
      <c r="K46" s="339"/>
      <c r="L46" s="339"/>
      <c r="M46" s="339"/>
      <c r="N46" s="339"/>
      <c r="O46" s="339"/>
      <c r="P46" s="340"/>
      <c r="Q46" s="341"/>
      <c r="R46" s="341"/>
      <c r="S46" s="341"/>
      <c r="T46" s="341"/>
      <c r="U46" s="341"/>
      <c r="V46" s="342"/>
      <c r="W46" s="118"/>
      <c r="X46" s="119"/>
      <c r="Y46" s="119"/>
      <c r="Z46" s="119"/>
      <c r="AA46" s="119"/>
      <c r="AB46" s="119"/>
      <c r="AC46" s="120"/>
      <c r="AD46" s="118"/>
      <c r="AE46" s="119"/>
      <c r="AF46" s="119"/>
      <c r="AG46" s="119"/>
      <c r="AH46" s="119"/>
      <c r="AI46" s="119"/>
      <c r="AJ46" s="120"/>
      <c r="AK46" s="118"/>
      <c r="AL46" s="119"/>
      <c r="AM46" s="119"/>
      <c r="AN46" s="119"/>
      <c r="AO46" s="119"/>
      <c r="AP46" s="119"/>
      <c r="AQ46" s="120"/>
      <c r="AR46" s="128"/>
      <c r="AS46" s="119"/>
      <c r="AT46" s="119"/>
      <c r="AU46" s="119"/>
      <c r="AV46" s="119"/>
      <c r="AW46" s="119"/>
      <c r="AX46" s="120"/>
      <c r="AY46" s="422">
        <f t="shared" si="0"/>
        <v>0</v>
      </c>
      <c r="AZ46" s="344"/>
      <c r="BA46" s="344"/>
      <c r="BB46" s="345">
        <f t="shared" si="1"/>
        <v>0</v>
      </c>
      <c r="BC46" s="345"/>
      <c r="BD46" s="345"/>
      <c r="BE46" s="434"/>
      <c r="BF46" s="435"/>
      <c r="BG46" s="436"/>
      <c r="BH46" s="468"/>
      <c r="BI46" s="469"/>
      <c r="BJ46" s="470"/>
      <c r="BK46" s="451"/>
      <c r="BL46" s="452"/>
      <c r="BM46" s="452"/>
      <c r="BN46" s="453"/>
      <c r="BO46" s="117"/>
    </row>
    <row r="47" spans="2:96" ht="21" customHeight="1">
      <c r="B47" s="351"/>
      <c r="C47" s="351"/>
      <c r="D47" s="338"/>
      <c r="E47" s="339"/>
      <c r="F47" s="339"/>
      <c r="G47" s="339"/>
      <c r="H47" s="339"/>
      <c r="I47" s="339"/>
      <c r="J47" s="339"/>
      <c r="K47" s="339"/>
      <c r="L47" s="339"/>
      <c r="M47" s="339"/>
      <c r="N47" s="339"/>
      <c r="O47" s="339"/>
      <c r="P47" s="340"/>
      <c r="Q47" s="341"/>
      <c r="R47" s="341"/>
      <c r="S47" s="341"/>
      <c r="T47" s="341"/>
      <c r="U47" s="341"/>
      <c r="V47" s="342"/>
      <c r="W47" s="118"/>
      <c r="X47" s="119"/>
      <c r="Y47" s="119"/>
      <c r="Z47" s="119"/>
      <c r="AA47" s="119"/>
      <c r="AB47" s="119"/>
      <c r="AC47" s="120"/>
      <c r="AD47" s="118"/>
      <c r="AE47" s="119"/>
      <c r="AF47" s="119"/>
      <c r="AG47" s="119"/>
      <c r="AH47" s="119"/>
      <c r="AI47" s="119"/>
      <c r="AJ47" s="120"/>
      <c r="AK47" s="118"/>
      <c r="AL47" s="119"/>
      <c r="AM47" s="119"/>
      <c r="AN47" s="119"/>
      <c r="AO47" s="119"/>
      <c r="AP47" s="119"/>
      <c r="AQ47" s="120"/>
      <c r="AR47" s="128"/>
      <c r="AS47" s="119"/>
      <c r="AT47" s="119"/>
      <c r="AU47" s="119"/>
      <c r="AV47" s="119"/>
      <c r="AW47" s="119"/>
      <c r="AX47" s="120"/>
      <c r="AY47" s="422">
        <f t="shared" si="0"/>
        <v>0</v>
      </c>
      <c r="AZ47" s="344"/>
      <c r="BA47" s="344"/>
      <c r="BB47" s="345">
        <f t="shared" si="1"/>
        <v>0</v>
      </c>
      <c r="BC47" s="345"/>
      <c r="BD47" s="345"/>
      <c r="BE47" s="434"/>
      <c r="BF47" s="435"/>
      <c r="BG47" s="436"/>
      <c r="BH47" s="468"/>
      <c r="BI47" s="469"/>
      <c r="BJ47" s="470"/>
      <c r="BK47" s="448"/>
      <c r="BL47" s="449"/>
      <c r="BM47" s="449"/>
      <c r="BN47" s="450"/>
      <c r="BO47" s="117"/>
    </row>
    <row r="48" spans="2:96" ht="21" customHeight="1">
      <c r="B48" s="351"/>
      <c r="C48" s="351"/>
      <c r="D48" s="338"/>
      <c r="E48" s="339"/>
      <c r="F48" s="339"/>
      <c r="G48" s="339"/>
      <c r="H48" s="339"/>
      <c r="I48" s="339"/>
      <c r="J48" s="339"/>
      <c r="K48" s="339"/>
      <c r="L48" s="339"/>
      <c r="M48" s="339"/>
      <c r="N48" s="339"/>
      <c r="O48" s="339"/>
      <c r="P48" s="340"/>
      <c r="Q48" s="341"/>
      <c r="R48" s="341"/>
      <c r="S48" s="341"/>
      <c r="T48" s="341"/>
      <c r="U48" s="341"/>
      <c r="V48" s="342"/>
      <c r="W48" s="118"/>
      <c r="X48" s="119"/>
      <c r="Y48" s="119"/>
      <c r="Z48" s="119"/>
      <c r="AA48" s="119"/>
      <c r="AB48" s="119"/>
      <c r="AC48" s="120"/>
      <c r="AD48" s="118"/>
      <c r="AE48" s="119"/>
      <c r="AF48" s="119"/>
      <c r="AG48" s="119"/>
      <c r="AH48" s="119"/>
      <c r="AI48" s="119"/>
      <c r="AJ48" s="120"/>
      <c r="AK48" s="118"/>
      <c r="AL48" s="119"/>
      <c r="AM48" s="119"/>
      <c r="AN48" s="119"/>
      <c r="AO48" s="119"/>
      <c r="AP48" s="119"/>
      <c r="AQ48" s="120"/>
      <c r="AR48" s="128"/>
      <c r="AS48" s="119"/>
      <c r="AT48" s="119"/>
      <c r="AU48" s="119"/>
      <c r="AV48" s="119"/>
      <c r="AW48" s="119"/>
      <c r="AX48" s="120"/>
      <c r="AY48" s="422">
        <f t="shared" si="0"/>
        <v>0</v>
      </c>
      <c r="AZ48" s="344"/>
      <c r="BA48" s="344"/>
      <c r="BB48" s="345">
        <f t="shared" si="1"/>
        <v>0</v>
      </c>
      <c r="BC48" s="345"/>
      <c r="BD48" s="345"/>
      <c r="BE48" s="434"/>
      <c r="BF48" s="435"/>
      <c r="BG48" s="436"/>
      <c r="BH48" s="468"/>
      <c r="BI48" s="469"/>
      <c r="BJ48" s="470"/>
      <c r="BK48" s="448"/>
      <c r="BL48" s="449"/>
      <c r="BM48" s="449"/>
      <c r="BN48" s="450"/>
      <c r="BO48" s="117"/>
    </row>
    <row r="49" spans="2:85" ht="21" customHeight="1">
      <c r="B49" s="351"/>
      <c r="C49" s="351"/>
      <c r="D49" s="338"/>
      <c r="E49" s="339"/>
      <c r="F49" s="339"/>
      <c r="G49" s="339"/>
      <c r="H49" s="339"/>
      <c r="I49" s="339"/>
      <c r="J49" s="339"/>
      <c r="K49" s="339"/>
      <c r="L49" s="339"/>
      <c r="M49" s="339"/>
      <c r="N49" s="339"/>
      <c r="O49" s="339"/>
      <c r="P49" s="340"/>
      <c r="Q49" s="341"/>
      <c r="R49" s="341"/>
      <c r="S49" s="341"/>
      <c r="T49" s="341"/>
      <c r="U49" s="341"/>
      <c r="V49" s="342"/>
      <c r="W49" s="118"/>
      <c r="X49" s="119"/>
      <c r="Y49" s="119"/>
      <c r="Z49" s="119"/>
      <c r="AA49" s="119"/>
      <c r="AB49" s="119"/>
      <c r="AC49" s="120"/>
      <c r="AD49" s="118"/>
      <c r="AE49" s="119"/>
      <c r="AF49" s="119"/>
      <c r="AG49" s="119"/>
      <c r="AH49" s="119"/>
      <c r="AI49" s="119"/>
      <c r="AJ49" s="120"/>
      <c r="AK49" s="118"/>
      <c r="AL49" s="119"/>
      <c r="AM49" s="119"/>
      <c r="AN49" s="119"/>
      <c r="AO49" s="119"/>
      <c r="AP49" s="119"/>
      <c r="AQ49" s="120"/>
      <c r="AR49" s="128"/>
      <c r="AS49" s="119"/>
      <c r="AT49" s="119"/>
      <c r="AU49" s="119"/>
      <c r="AV49" s="119"/>
      <c r="AW49" s="119"/>
      <c r="AX49" s="120"/>
      <c r="AY49" s="422">
        <f t="shared" si="0"/>
        <v>0</v>
      </c>
      <c r="AZ49" s="344"/>
      <c r="BA49" s="344"/>
      <c r="BB49" s="345">
        <f t="shared" si="1"/>
        <v>0</v>
      </c>
      <c r="BC49" s="345"/>
      <c r="BD49" s="345"/>
      <c r="BE49" s="434"/>
      <c r="BF49" s="435"/>
      <c r="BG49" s="436"/>
      <c r="BH49" s="468"/>
      <c r="BI49" s="469"/>
      <c r="BJ49" s="470"/>
      <c r="BK49" s="448"/>
      <c r="BL49" s="449"/>
      <c r="BM49" s="449"/>
      <c r="BN49" s="450"/>
      <c r="BO49" s="117"/>
    </row>
    <row r="50" spans="2:85" ht="21" customHeight="1" thickBot="1">
      <c r="B50" s="351"/>
      <c r="C50" s="351"/>
      <c r="D50" s="440"/>
      <c r="E50" s="441"/>
      <c r="F50" s="441"/>
      <c r="G50" s="441"/>
      <c r="H50" s="441"/>
      <c r="I50" s="441"/>
      <c r="J50" s="441"/>
      <c r="K50" s="441"/>
      <c r="L50" s="441"/>
      <c r="M50" s="441"/>
      <c r="N50" s="441"/>
      <c r="O50" s="441"/>
      <c r="P50" s="442"/>
      <c r="Q50" s="443"/>
      <c r="R50" s="443"/>
      <c r="S50" s="443"/>
      <c r="T50" s="443"/>
      <c r="U50" s="443"/>
      <c r="V50" s="444"/>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3"/>
      <c r="AS50" s="131"/>
      <c r="AT50" s="131"/>
      <c r="AU50" s="131"/>
      <c r="AV50" s="131"/>
      <c r="AW50" s="131"/>
      <c r="AX50" s="132"/>
      <c r="AY50" s="445">
        <f t="shared" si="0"/>
        <v>0</v>
      </c>
      <c r="AZ50" s="446"/>
      <c r="BA50" s="446"/>
      <c r="BB50" s="447">
        <f t="shared" si="1"/>
        <v>0</v>
      </c>
      <c r="BC50" s="447"/>
      <c r="BD50" s="447"/>
      <c r="BE50" s="462"/>
      <c r="BF50" s="463"/>
      <c r="BG50" s="464"/>
      <c r="BH50" s="471"/>
      <c r="BI50" s="472"/>
      <c r="BJ50" s="473"/>
      <c r="BK50" s="426"/>
      <c r="BL50" s="427"/>
      <c r="BM50" s="427"/>
      <c r="BN50" s="428"/>
      <c r="BO50" s="117"/>
    </row>
    <row r="51" spans="2:85" ht="21" customHeight="1">
      <c r="B51" s="351"/>
      <c r="C51" s="418" t="s">
        <v>81</v>
      </c>
      <c r="D51" s="429"/>
      <c r="E51" s="354"/>
      <c r="F51" s="354"/>
      <c r="G51" s="354"/>
      <c r="H51" s="354"/>
      <c r="I51" s="354"/>
      <c r="J51" s="354"/>
      <c r="K51" s="354"/>
      <c r="L51" s="354"/>
      <c r="M51" s="354"/>
      <c r="N51" s="354"/>
      <c r="O51" s="354"/>
      <c r="P51" s="430"/>
      <c r="Q51" s="431"/>
      <c r="R51" s="431"/>
      <c r="S51" s="431"/>
      <c r="T51" s="431"/>
      <c r="U51" s="431"/>
      <c r="V51" s="432"/>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5"/>
      <c r="AU51" s="135"/>
      <c r="AV51" s="135"/>
      <c r="AW51" s="135"/>
      <c r="AX51" s="136"/>
      <c r="AY51" s="433">
        <f t="shared" si="0"/>
        <v>0</v>
      </c>
      <c r="AZ51" s="358"/>
      <c r="BA51" s="358"/>
      <c r="BB51" s="359">
        <f t="shared" si="1"/>
        <v>0</v>
      </c>
      <c r="BC51" s="359"/>
      <c r="BD51" s="359"/>
      <c r="BE51" s="434" t="e">
        <f>ROUNDDOWN(SUM(BB51:BD57)/AY60,1)</f>
        <v>#DIV/0!</v>
      </c>
      <c r="BF51" s="435"/>
      <c r="BG51" s="436"/>
      <c r="BH51" s="437">
        <f>ROUNDDOWN(SUM(BB51:BD57)/40,1)</f>
        <v>0</v>
      </c>
      <c r="BI51" s="438"/>
      <c r="BJ51" s="439"/>
      <c r="BK51" s="423"/>
      <c r="BL51" s="424"/>
      <c r="BM51" s="424"/>
      <c r="BN51" s="425"/>
      <c r="BO51" s="117"/>
    </row>
    <row r="52" spans="2:85" ht="21" customHeight="1">
      <c r="B52" s="351"/>
      <c r="C52" s="419"/>
      <c r="D52" s="421"/>
      <c r="E52" s="339"/>
      <c r="F52" s="339"/>
      <c r="G52" s="339"/>
      <c r="H52" s="339"/>
      <c r="I52" s="339"/>
      <c r="J52" s="339"/>
      <c r="K52" s="339"/>
      <c r="L52" s="339"/>
      <c r="M52" s="339"/>
      <c r="N52" s="339"/>
      <c r="O52" s="339"/>
      <c r="P52" s="340"/>
      <c r="Q52" s="341"/>
      <c r="R52" s="341"/>
      <c r="S52" s="341"/>
      <c r="T52" s="341"/>
      <c r="U52" s="341"/>
      <c r="V52" s="342"/>
      <c r="W52" s="118"/>
      <c r="X52" s="119"/>
      <c r="Y52" s="119"/>
      <c r="Z52" s="119"/>
      <c r="AA52" s="119"/>
      <c r="AB52" s="119"/>
      <c r="AC52" s="120"/>
      <c r="AD52" s="118"/>
      <c r="AE52" s="119"/>
      <c r="AF52" s="119"/>
      <c r="AG52" s="119"/>
      <c r="AH52" s="119"/>
      <c r="AI52" s="119"/>
      <c r="AJ52" s="120"/>
      <c r="AK52" s="118"/>
      <c r="AL52" s="119"/>
      <c r="AM52" s="119"/>
      <c r="AN52" s="119"/>
      <c r="AO52" s="119"/>
      <c r="AP52" s="119"/>
      <c r="AQ52" s="120"/>
      <c r="AR52" s="118"/>
      <c r="AS52" s="119"/>
      <c r="AT52" s="119"/>
      <c r="AU52" s="119"/>
      <c r="AV52" s="119"/>
      <c r="AW52" s="119"/>
      <c r="AX52" s="120"/>
      <c r="AY52" s="422">
        <f t="shared" si="0"/>
        <v>0</v>
      </c>
      <c r="AZ52" s="344"/>
      <c r="BA52" s="344"/>
      <c r="BB52" s="345">
        <f t="shared" si="1"/>
        <v>0</v>
      </c>
      <c r="BC52" s="345"/>
      <c r="BD52" s="345"/>
      <c r="BE52" s="434"/>
      <c r="BF52" s="435"/>
      <c r="BG52" s="436"/>
      <c r="BH52" s="437"/>
      <c r="BI52" s="438"/>
      <c r="BJ52" s="439"/>
      <c r="BK52" s="325"/>
      <c r="BL52" s="325"/>
      <c r="BM52" s="325"/>
      <c r="BN52" s="326"/>
      <c r="BO52" s="117"/>
    </row>
    <row r="53" spans="2:85" ht="21" customHeight="1">
      <c r="B53" s="351"/>
      <c r="C53" s="419"/>
      <c r="D53" s="421"/>
      <c r="E53" s="339"/>
      <c r="F53" s="339"/>
      <c r="G53" s="339"/>
      <c r="H53" s="339"/>
      <c r="I53" s="339"/>
      <c r="J53" s="339"/>
      <c r="K53" s="339"/>
      <c r="L53" s="339"/>
      <c r="M53" s="339"/>
      <c r="N53" s="339"/>
      <c r="O53" s="339"/>
      <c r="P53" s="340"/>
      <c r="Q53" s="341"/>
      <c r="R53" s="341"/>
      <c r="S53" s="341"/>
      <c r="T53" s="341"/>
      <c r="U53" s="341"/>
      <c r="V53" s="342"/>
      <c r="W53" s="118"/>
      <c r="X53" s="119"/>
      <c r="Y53" s="119"/>
      <c r="Z53" s="119"/>
      <c r="AA53" s="119"/>
      <c r="AB53" s="119"/>
      <c r="AC53" s="120"/>
      <c r="AD53" s="118"/>
      <c r="AE53" s="119"/>
      <c r="AF53" s="119"/>
      <c r="AG53" s="119"/>
      <c r="AH53" s="119"/>
      <c r="AI53" s="119"/>
      <c r="AJ53" s="120"/>
      <c r="AK53" s="118"/>
      <c r="AL53" s="119"/>
      <c r="AM53" s="119"/>
      <c r="AN53" s="119"/>
      <c r="AO53" s="119"/>
      <c r="AP53" s="119"/>
      <c r="AQ53" s="120"/>
      <c r="AR53" s="118"/>
      <c r="AS53" s="119"/>
      <c r="AT53" s="119"/>
      <c r="AU53" s="119"/>
      <c r="AV53" s="119"/>
      <c r="AW53" s="119"/>
      <c r="AX53" s="120"/>
      <c r="AY53" s="422">
        <f t="shared" si="0"/>
        <v>0</v>
      </c>
      <c r="AZ53" s="344"/>
      <c r="BA53" s="344"/>
      <c r="BB53" s="345">
        <f t="shared" si="1"/>
        <v>0</v>
      </c>
      <c r="BC53" s="345"/>
      <c r="BD53" s="345"/>
      <c r="BE53" s="434"/>
      <c r="BF53" s="435"/>
      <c r="BG53" s="436"/>
      <c r="BH53" s="437"/>
      <c r="BI53" s="438"/>
      <c r="BJ53" s="439"/>
      <c r="BK53" s="325"/>
      <c r="BL53" s="325"/>
      <c r="BM53" s="325"/>
      <c r="BN53" s="326"/>
      <c r="BO53" s="117"/>
    </row>
    <row r="54" spans="2:85" ht="21" customHeight="1">
      <c r="B54" s="351"/>
      <c r="C54" s="419"/>
      <c r="D54" s="421"/>
      <c r="E54" s="339"/>
      <c r="F54" s="339"/>
      <c r="G54" s="339"/>
      <c r="H54" s="339"/>
      <c r="I54" s="339"/>
      <c r="J54" s="339"/>
      <c r="K54" s="339"/>
      <c r="L54" s="339"/>
      <c r="M54" s="339"/>
      <c r="N54" s="339"/>
      <c r="O54" s="339"/>
      <c r="P54" s="340"/>
      <c r="Q54" s="341"/>
      <c r="R54" s="341"/>
      <c r="S54" s="341"/>
      <c r="T54" s="341"/>
      <c r="U54" s="341"/>
      <c r="V54" s="342"/>
      <c r="W54" s="118"/>
      <c r="X54" s="119"/>
      <c r="Y54" s="119"/>
      <c r="Z54" s="119"/>
      <c r="AA54" s="119"/>
      <c r="AB54" s="119"/>
      <c r="AC54" s="120"/>
      <c r="AD54" s="118"/>
      <c r="AE54" s="119"/>
      <c r="AF54" s="119"/>
      <c r="AG54" s="119"/>
      <c r="AH54" s="119"/>
      <c r="AI54" s="119"/>
      <c r="AJ54" s="120"/>
      <c r="AK54" s="118"/>
      <c r="AL54" s="119"/>
      <c r="AM54" s="119"/>
      <c r="AN54" s="119"/>
      <c r="AO54" s="119"/>
      <c r="AP54" s="119"/>
      <c r="AQ54" s="120"/>
      <c r="AR54" s="118"/>
      <c r="AS54" s="119"/>
      <c r="AT54" s="119"/>
      <c r="AU54" s="119"/>
      <c r="AV54" s="119"/>
      <c r="AW54" s="119"/>
      <c r="AX54" s="120"/>
      <c r="AY54" s="422">
        <f t="shared" si="0"/>
        <v>0</v>
      </c>
      <c r="AZ54" s="344"/>
      <c r="BA54" s="344"/>
      <c r="BB54" s="345">
        <f t="shared" si="1"/>
        <v>0</v>
      </c>
      <c r="BC54" s="345"/>
      <c r="BD54" s="345"/>
      <c r="BE54" s="434"/>
      <c r="BF54" s="435"/>
      <c r="BG54" s="436"/>
      <c r="BH54" s="437"/>
      <c r="BI54" s="438"/>
      <c r="BJ54" s="439"/>
      <c r="BK54" s="325"/>
      <c r="BL54" s="325"/>
      <c r="BM54" s="325"/>
      <c r="BN54" s="326"/>
    </row>
    <row r="55" spans="2:85" ht="21" customHeight="1">
      <c r="B55" s="351"/>
      <c r="C55" s="419"/>
      <c r="D55" s="421"/>
      <c r="E55" s="339"/>
      <c r="F55" s="339"/>
      <c r="G55" s="339"/>
      <c r="H55" s="339"/>
      <c r="I55" s="339"/>
      <c r="J55" s="339"/>
      <c r="K55" s="339"/>
      <c r="L55" s="339"/>
      <c r="M55" s="339"/>
      <c r="N55" s="339"/>
      <c r="O55" s="339"/>
      <c r="P55" s="340"/>
      <c r="Q55" s="341"/>
      <c r="R55" s="341"/>
      <c r="S55" s="341"/>
      <c r="T55" s="341"/>
      <c r="U55" s="341"/>
      <c r="V55" s="342"/>
      <c r="W55" s="118"/>
      <c r="X55" s="119"/>
      <c r="Y55" s="119"/>
      <c r="Z55" s="119"/>
      <c r="AA55" s="119"/>
      <c r="AB55" s="119"/>
      <c r="AC55" s="120"/>
      <c r="AD55" s="118"/>
      <c r="AE55" s="119"/>
      <c r="AF55" s="119"/>
      <c r="AG55" s="119"/>
      <c r="AH55" s="119"/>
      <c r="AI55" s="119"/>
      <c r="AJ55" s="120"/>
      <c r="AK55" s="118"/>
      <c r="AL55" s="119"/>
      <c r="AM55" s="119"/>
      <c r="AN55" s="119"/>
      <c r="AO55" s="119"/>
      <c r="AP55" s="119"/>
      <c r="AQ55" s="120"/>
      <c r="AR55" s="118"/>
      <c r="AS55" s="119"/>
      <c r="AT55" s="119"/>
      <c r="AU55" s="119"/>
      <c r="AV55" s="119"/>
      <c r="AW55" s="119"/>
      <c r="AX55" s="120"/>
      <c r="AY55" s="422">
        <f t="shared" si="0"/>
        <v>0</v>
      </c>
      <c r="AZ55" s="344"/>
      <c r="BA55" s="344"/>
      <c r="BB55" s="345">
        <f t="shared" si="1"/>
        <v>0</v>
      </c>
      <c r="BC55" s="345"/>
      <c r="BD55" s="345"/>
      <c r="BE55" s="434"/>
      <c r="BF55" s="435"/>
      <c r="BG55" s="436"/>
      <c r="BH55" s="437"/>
      <c r="BI55" s="438"/>
      <c r="BJ55" s="439"/>
      <c r="BK55" s="325"/>
      <c r="BL55" s="325"/>
      <c r="BM55" s="325"/>
      <c r="BN55" s="326"/>
      <c r="CE55" s="1"/>
      <c r="CF55" s="1"/>
      <c r="CG55" s="1"/>
    </row>
    <row r="56" spans="2:85" ht="21" customHeight="1">
      <c r="B56" s="351"/>
      <c r="C56" s="419"/>
      <c r="D56" s="421"/>
      <c r="E56" s="339"/>
      <c r="F56" s="339"/>
      <c r="G56" s="339"/>
      <c r="H56" s="339"/>
      <c r="I56" s="339"/>
      <c r="J56" s="339"/>
      <c r="K56" s="339"/>
      <c r="L56" s="339"/>
      <c r="M56" s="339"/>
      <c r="N56" s="339"/>
      <c r="O56" s="339"/>
      <c r="P56" s="340"/>
      <c r="Q56" s="341"/>
      <c r="R56" s="341"/>
      <c r="S56" s="341"/>
      <c r="T56" s="341"/>
      <c r="U56" s="341"/>
      <c r="V56" s="342"/>
      <c r="W56" s="118"/>
      <c r="X56" s="119"/>
      <c r="Y56" s="119"/>
      <c r="Z56" s="119"/>
      <c r="AA56" s="119"/>
      <c r="AB56" s="119"/>
      <c r="AC56" s="120"/>
      <c r="AD56" s="118"/>
      <c r="AE56" s="119"/>
      <c r="AF56" s="119"/>
      <c r="AG56" s="119"/>
      <c r="AH56" s="119"/>
      <c r="AI56" s="119"/>
      <c r="AJ56" s="120"/>
      <c r="AK56" s="118"/>
      <c r="AL56" s="119"/>
      <c r="AM56" s="119"/>
      <c r="AN56" s="119"/>
      <c r="AO56" s="119"/>
      <c r="AP56" s="119"/>
      <c r="AQ56" s="120"/>
      <c r="AR56" s="118"/>
      <c r="AS56" s="119"/>
      <c r="AT56" s="119"/>
      <c r="AU56" s="119"/>
      <c r="AV56" s="119"/>
      <c r="AW56" s="119"/>
      <c r="AX56" s="120"/>
      <c r="AY56" s="422">
        <f t="shared" si="0"/>
        <v>0</v>
      </c>
      <c r="AZ56" s="344"/>
      <c r="BA56" s="344"/>
      <c r="BB56" s="345">
        <f t="shared" si="1"/>
        <v>0</v>
      </c>
      <c r="BC56" s="345"/>
      <c r="BD56" s="345"/>
      <c r="BE56" s="434"/>
      <c r="BF56" s="435"/>
      <c r="BG56" s="436"/>
      <c r="BH56" s="437"/>
      <c r="BI56" s="438"/>
      <c r="BJ56" s="439"/>
      <c r="BK56" s="325"/>
      <c r="BL56" s="325"/>
      <c r="BM56" s="325"/>
      <c r="BN56" s="326"/>
      <c r="CE56" s="1"/>
      <c r="CF56" s="1"/>
      <c r="CG56" s="1"/>
    </row>
    <row r="57" spans="2:85" ht="21" customHeight="1" thickBot="1">
      <c r="B57" s="351"/>
      <c r="C57" s="420"/>
      <c r="D57" s="415"/>
      <c r="E57" s="416"/>
      <c r="F57" s="416"/>
      <c r="G57" s="416"/>
      <c r="H57" s="416"/>
      <c r="I57" s="416"/>
      <c r="J57" s="328"/>
      <c r="K57" s="328"/>
      <c r="L57" s="328"/>
      <c r="M57" s="328"/>
      <c r="N57" s="328"/>
      <c r="O57" s="328"/>
      <c r="P57" s="329"/>
      <c r="Q57" s="330"/>
      <c r="R57" s="330"/>
      <c r="S57" s="330"/>
      <c r="T57" s="330"/>
      <c r="U57" s="330"/>
      <c r="V57" s="331"/>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417">
        <f t="shared" si="0"/>
        <v>0</v>
      </c>
      <c r="AZ57" s="333"/>
      <c r="BA57" s="333"/>
      <c r="BB57" s="334">
        <f t="shared" si="1"/>
        <v>0</v>
      </c>
      <c r="BC57" s="334"/>
      <c r="BD57" s="334"/>
      <c r="BE57" s="434"/>
      <c r="BF57" s="435"/>
      <c r="BG57" s="436"/>
      <c r="BH57" s="437"/>
      <c r="BI57" s="438"/>
      <c r="BJ57" s="439"/>
      <c r="BK57" s="336"/>
      <c r="BL57" s="336"/>
      <c r="BM57" s="336"/>
      <c r="BN57" s="337"/>
    </row>
    <row r="58" spans="2:85" ht="21" customHeight="1" thickBot="1">
      <c r="B58" s="351"/>
      <c r="C58" s="364" t="s">
        <v>82</v>
      </c>
      <c r="D58" s="365"/>
      <c r="E58" s="365"/>
      <c r="F58" s="365"/>
      <c r="G58" s="365"/>
      <c r="H58" s="365"/>
      <c r="I58" s="365"/>
      <c r="J58" s="365"/>
      <c r="K58" s="365"/>
      <c r="L58" s="365"/>
      <c r="M58" s="365"/>
      <c r="N58" s="365"/>
      <c r="O58" s="365"/>
      <c r="P58" s="365"/>
      <c r="Q58" s="365"/>
      <c r="R58" s="365"/>
      <c r="S58" s="365"/>
      <c r="T58" s="365"/>
      <c r="U58" s="365"/>
      <c r="V58" s="366"/>
      <c r="W58" s="137">
        <f t="shared" ref="W58:AX58" si="2">SUM(W43:W57)</f>
        <v>0</v>
      </c>
      <c r="X58" s="138">
        <f t="shared" si="2"/>
        <v>0</v>
      </c>
      <c r="Y58" s="138">
        <f t="shared" si="2"/>
        <v>0</v>
      </c>
      <c r="Z58" s="138">
        <f t="shared" si="2"/>
        <v>0</v>
      </c>
      <c r="AA58" s="138">
        <f t="shared" si="2"/>
        <v>0</v>
      </c>
      <c r="AB58" s="138">
        <f t="shared" si="2"/>
        <v>0</v>
      </c>
      <c r="AC58" s="139">
        <f t="shared" si="2"/>
        <v>0</v>
      </c>
      <c r="AD58" s="137">
        <f t="shared" si="2"/>
        <v>0</v>
      </c>
      <c r="AE58" s="138">
        <f t="shared" si="2"/>
        <v>0</v>
      </c>
      <c r="AF58" s="138">
        <f t="shared" si="2"/>
        <v>0</v>
      </c>
      <c r="AG58" s="138">
        <f t="shared" si="2"/>
        <v>0</v>
      </c>
      <c r="AH58" s="138">
        <f t="shared" si="2"/>
        <v>0</v>
      </c>
      <c r="AI58" s="138">
        <f t="shared" si="2"/>
        <v>0</v>
      </c>
      <c r="AJ58" s="139">
        <f t="shared" si="2"/>
        <v>0</v>
      </c>
      <c r="AK58" s="137">
        <f t="shared" si="2"/>
        <v>0</v>
      </c>
      <c r="AL58" s="138">
        <f t="shared" si="2"/>
        <v>0</v>
      </c>
      <c r="AM58" s="138">
        <f t="shared" si="2"/>
        <v>0</v>
      </c>
      <c r="AN58" s="138">
        <f t="shared" si="2"/>
        <v>0</v>
      </c>
      <c r="AO58" s="138">
        <f t="shared" si="2"/>
        <v>0</v>
      </c>
      <c r="AP58" s="138">
        <f t="shared" si="2"/>
        <v>0</v>
      </c>
      <c r="AQ58" s="139">
        <f t="shared" si="2"/>
        <v>0</v>
      </c>
      <c r="AR58" s="137">
        <f t="shared" si="2"/>
        <v>0</v>
      </c>
      <c r="AS58" s="138">
        <f t="shared" si="2"/>
        <v>0</v>
      </c>
      <c r="AT58" s="138">
        <f t="shared" si="2"/>
        <v>0</v>
      </c>
      <c r="AU58" s="138">
        <f t="shared" si="2"/>
        <v>0</v>
      </c>
      <c r="AV58" s="138">
        <f t="shared" si="2"/>
        <v>0</v>
      </c>
      <c r="AW58" s="138">
        <f t="shared" si="2"/>
        <v>0</v>
      </c>
      <c r="AX58" s="139">
        <f t="shared" si="2"/>
        <v>0</v>
      </c>
      <c r="AY58" s="402">
        <f>SUM(AY37:BA53)</f>
        <v>0</v>
      </c>
      <c r="AZ58" s="403"/>
      <c r="BA58" s="403"/>
      <c r="BB58" s="404">
        <f>SUM($BB$43:$BD$57)</f>
        <v>0</v>
      </c>
      <c r="BC58" s="404"/>
      <c r="BD58" s="404"/>
      <c r="BE58" s="412" t="e">
        <f>SUM(BE43:BG57)</f>
        <v>#DIV/0!</v>
      </c>
      <c r="BF58" s="412"/>
      <c r="BG58" s="412"/>
      <c r="BH58" s="413">
        <f>SUM(BH43:BJ57)</f>
        <v>0</v>
      </c>
      <c r="BI58" s="414"/>
      <c r="BJ58" s="414"/>
      <c r="BK58" s="410"/>
      <c r="BL58" s="410"/>
      <c r="BM58" s="410"/>
      <c r="BN58" s="411"/>
    </row>
    <row r="59" spans="2:85" ht="21" customHeight="1" thickBot="1">
      <c r="B59" s="500"/>
      <c r="C59" s="364" t="s">
        <v>83</v>
      </c>
      <c r="D59" s="365"/>
      <c r="E59" s="365"/>
      <c r="F59" s="365"/>
      <c r="G59" s="365"/>
      <c r="H59" s="365"/>
      <c r="I59" s="365"/>
      <c r="J59" s="365"/>
      <c r="K59" s="365"/>
      <c r="L59" s="365"/>
      <c r="M59" s="365"/>
      <c r="N59" s="365"/>
      <c r="O59" s="365"/>
      <c r="P59" s="365"/>
      <c r="Q59" s="365"/>
      <c r="R59" s="365"/>
      <c r="S59" s="365"/>
      <c r="T59" s="365"/>
      <c r="U59" s="365"/>
      <c r="V59" s="366"/>
      <c r="W59" s="140">
        <f t="shared" ref="W59:AM59" si="3">SUM(W37:W54)</f>
        <v>0</v>
      </c>
      <c r="X59" s="141">
        <f t="shared" si="3"/>
        <v>0</v>
      </c>
      <c r="Y59" s="141">
        <f t="shared" si="3"/>
        <v>0</v>
      </c>
      <c r="Z59" s="141">
        <f t="shared" si="3"/>
        <v>0</v>
      </c>
      <c r="AA59" s="141">
        <f t="shared" si="3"/>
        <v>0</v>
      </c>
      <c r="AB59" s="141">
        <f t="shared" si="3"/>
        <v>0</v>
      </c>
      <c r="AC59" s="142">
        <f t="shared" si="3"/>
        <v>0</v>
      </c>
      <c r="AD59" s="140">
        <f t="shared" si="3"/>
        <v>0</v>
      </c>
      <c r="AE59" s="141">
        <f t="shared" si="3"/>
        <v>0</v>
      </c>
      <c r="AF59" s="141">
        <f t="shared" si="3"/>
        <v>0</v>
      </c>
      <c r="AG59" s="141">
        <f t="shared" si="3"/>
        <v>0</v>
      </c>
      <c r="AH59" s="141">
        <f t="shared" si="3"/>
        <v>0</v>
      </c>
      <c r="AI59" s="141">
        <f t="shared" si="3"/>
        <v>0</v>
      </c>
      <c r="AJ59" s="142">
        <f t="shared" si="3"/>
        <v>0</v>
      </c>
      <c r="AK59" s="140">
        <f t="shared" si="3"/>
        <v>0</v>
      </c>
      <c r="AL59" s="141">
        <f t="shared" si="3"/>
        <v>0</v>
      </c>
      <c r="AM59" s="141">
        <f t="shared" si="3"/>
        <v>0</v>
      </c>
      <c r="AN59" s="141">
        <f>SUM(AN37:AN55)</f>
        <v>0</v>
      </c>
      <c r="AO59" s="141">
        <f t="shared" ref="AO59:AX59" si="4">SUM(AO37:AO54)</f>
        <v>0</v>
      </c>
      <c r="AP59" s="141">
        <f t="shared" si="4"/>
        <v>0</v>
      </c>
      <c r="AQ59" s="142">
        <f t="shared" si="4"/>
        <v>0</v>
      </c>
      <c r="AR59" s="140">
        <f t="shared" si="4"/>
        <v>0</v>
      </c>
      <c r="AS59" s="141">
        <f t="shared" si="4"/>
        <v>0</v>
      </c>
      <c r="AT59" s="141">
        <f t="shared" si="4"/>
        <v>0</v>
      </c>
      <c r="AU59" s="141">
        <f t="shared" si="4"/>
        <v>0</v>
      </c>
      <c r="AV59" s="141">
        <f t="shared" si="4"/>
        <v>0</v>
      </c>
      <c r="AW59" s="141">
        <f t="shared" si="4"/>
        <v>0</v>
      </c>
      <c r="AX59" s="142">
        <f t="shared" si="4"/>
        <v>0</v>
      </c>
      <c r="AY59" s="402">
        <f>SUM(AY38:BA54)</f>
        <v>0</v>
      </c>
      <c r="AZ59" s="403"/>
      <c r="BA59" s="403"/>
      <c r="BB59" s="404">
        <f>SUM($BB$37:$BD$57)</f>
        <v>0</v>
      </c>
      <c r="BC59" s="404"/>
      <c r="BD59" s="404"/>
      <c r="BE59" s="405"/>
      <c r="BF59" s="406"/>
      <c r="BG59" s="407"/>
      <c r="BH59" s="408"/>
      <c r="BI59" s="409"/>
      <c r="BJ59" s="409"/>
      <c r="BK59" s="410"/>
      <c r="BL59" s="410"/>
      <c r="BM59" s="410"/>
      <c r="BN59" s="411"/>
    </row>
    <row r="60" spans="2:85" ht="21" customHeight="1" thickBot="1">
      <c r="B60" s="143" t="s">
        <v>84</v>
      </c>
      <c r="C60" s="144"/>
      <c r="D60" s="145"/>
      <c r="E60" s="273"/>
      <c r="F60" s="273"/>
      <c r="G60" s="273"/>
      <c r="H60" s="273"/>
      <c r="I60" s="273"/>
      <c r="J60" s="273"/>
      <c r="K60" s="273"/>
      <c r="L60" s="273"/>
      <c r="M60" s="273"/>
      <c r="N60" s="273"/>
      <c r="O60" s="273"/>
      <c r="P60" s="273"/>
      <c r="Q60" s="273"/>
      <c r="R60" s="273"/>
      <c r="S60" s="273"/>
      <c r="T60" s="273"/>
      <c r="U60" s="273"/>
      <c r="V60" s="273"/>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8"/>
      <c r="AY60" s="374"/>
      <c r="AZ60" s="375"/>
      <c r="BA60" s="375"/>
      <c r="BB60" s="375"/>
      <c r="BC60" s="375"/>
      <c r="BD60" s="375"/>
      <c r="BE60" s="375"/>
      <c r="BF60" s="375"/>
      <c r="BG60" s="375"/>
      <c r="BH60" s="375"/>
      <c r="BI60" s="375"/>
      <c r="BJ60" s="375"/>
      <c r="BK60" s="375"/>
      <c r="BL60" s="375"/>
      <c r="BM60" s="375"/>
      <c r="BN60" s="376"/>
    </row>
    <row r="61" spans="2:85" ht="21" customHeight="1">
      <c r="G61" s="2"/>
    </row>
    <row r="62" spans="2:85" ht="21" customHeight="1" thickBot="1">
      <c r="B62" s="17" t="s">
        <v>85</v>
      </c>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58"/>
      <c r="BB62" s="69"/>
      <c r="BC62" s="58"/>
      <c r="BD62" s="58"/>
      <c r="BE62" s="69"/>
      <c r="BF62" s="58"/>
      <c r="BG62" s="69"/>
      <c r="BH62" s="69"/>
      <c r="BI62" s="69"/>
      <c r="BJ62" s="69"/>
      <c r="BK62" s="69"/>
      <c r="BL62" s="69"/>
      <c r="BM62" s="69"/>
      <c r="BN62" s="69"/>
    </row>
    <row r="63" spans="2:85" ht="21" customHeight="1" thickBot="1">
      <c r="B63" s="377"/>
      <c r="C63" s="102"/>
      <c r="D63" s="379" t="s">
        <v>59</v>
      </c>
      <c r="E63" s="379"/>
      <c r="F63" s="379"/>
      <c r="G63" s="379"/>
      <c r="H63" s="379"/>
      <c r="I63" s="380"/>
      <c r="J63" s="383" t="s">
        <v>60</v>
      </c>
      <c r="K63" s="384"/>
      <c r="L63" s="384"/>
      <c r="M63" s="384"/>
      <c r="N63" s="384"/>
      <c r="O63" s="385"/>
      <c r="P63" s="389" t="s">
        <v>61</v>
      </c>
      <c r="Q63" s="379"/>
      <c r="R63" s="379"/>
      <c r="S63" s="379"/>
      <c r="T63" s="379"/>
      <c r="U63" s="379"/>
      <c r="V63" s="390"/>
      <c r="W63" s="393" t="s">
        <v>62</v>
      </c>
      <c r="X63" s="394"/>
      <c r="Y63" s="394"/>
      <c r="Z63" s="394"/>
      <c r="AA63" s="394"/>
      <c r="AB63" s="394"/>
      <c r="AC63" s="395"/>
      <c r="AD63" s="393" t="s">
        <v>63</v>
      </c>
      <c r="AE63" s="394"/>
      <c r="AF63" s="394"/>
      <c r="AG63" s="394"/>
      <c r="AH63" s="394"/>
      <c r="AI63" s="394"/>
      <c r="AJ63" s="395"/>
      <c r="AK63" s="393" t="s">
        <v>64</v>
      </c>
      <c r="AL63" s="394"/>
      <c r="AM63" s="394"/>
      <c r="AN63" s="394"/>
      <c r="AO63" s="394"/>
      <c r="AP63" s="394"/>
      <c r="AQ63" s="395"/>
      <c r="AR63" s="377" t="s">
        <v>65</v>
      </c>
      <c r="AS63" s="379"/>
      <c r="AT63" s="379"/>
      <c r="AU63" s="379"/>
      <c r="AV63" s="379"/>
      <c r="AW63" s="379"/>
      <c r="AX63" s="379"/>
      <c r="AY63" s="396" t="s">
        <v>66</v>
      </c>
      <c r="AZ63" s="397"/>
      <c r="BA63" s="397"/>
      <c r="BB63" s="397" t="s">
        <v>67</v>
      </c>
      <c r="BC63" s="397"/>
      <c r="BD63" s="397"/>
      <c r="BE63" s="397" t="s">
        <v>69</v>
      </c>
      <c r="BF63" s="397"/>
      <c r="BG63" s="397"/>
      <c r="BH63" s="397"/>
      <c r="BI63" s="397"/>
      <c r="BJ63" s="397"/>
      <c r="BK63" s="394" t="s">
        <v>70</v>
      </c>
      <c r="BL63" s="394"/>
      <c r="BM63" s="394"/>
      <c r="BN63" s="395"/>
    </row>
    <row r="64" spans="2:85" ht="21" customHeight="1" thickBot="1">
      <c r="B64" s="378"/>
      <c r="C64" s="103"/>
      <c r="D64" s="381"/>
      <c r="E64" s="381"/>
      <c r="F64" s="381"/>
      <c r="G64" s="381"/>
      <c r="H64" s="381"/>
      <c r="I64" s="382"/>
      <c r="J64" s="386"/>
      <c r="K64" s="387"/>
      <c r="L64" s="387"/>
      <c r="M64" s="387"/>
      <c r="N64" s="387"/>
      <c r="O64" s="388"/>
      <c r="P64" s="391"/>
      <c r="Q64" s="381"/>
      <c r="R64" s="381"/>
      <c r="S64" s="381"/>
      <c r="T64" s="381"/>
      <c r="U64" s="381"/>
      <c r="V64" s="392"/>
      <c r="W64" s="104"/>
      <c r="X64" s="105"/>
      <c r="Y64" s="105"/>
      <c r="Z64" s="105"/>
      <c r="AA64" s="105"/>
      <c r="AB64" s="105"/>
      <c r="AC64" s="106"/>
      <c r="AD64" s="104"/>
      <c r="AE64" s="105"/>
      <c r="AF64" s="105"/>
      <c r="AG64" s="105"/>
      <c r="AH64" s="105"/>
      <c r="AI64" s="105"/>
      <c r="AJ64" s="106"/>
      <c r="AK64" s="104"/>
      <c r="AL64" s="105"/>
      <c r="AM64" s="105"/>
      <c r="AN64" s="105"/>
      <c r="AO64" s="105"/>
      <c r="AP64" s="105"/>
      <c r="AQ64" s="106"/>
      <c r="AR64" s="107"/>
      <c r="AS64" s="108"/>
      <c r="AT64" s="108"/>
      <c r="AU64" s="108"/>
      <c r="AV64" s="108"/>
      <c r="AW64" s="108"/>
      <c r="AX64" s="146"/>
      <c r="AY64" s="398"/>
      <c r="AZ64" s="399"/>
      <c r="BA64" s="399"/>
      <c r="BB64" s="399"/>
      <c r="BC64" s="399"/>
      <c r="BD64" s="399"/>
      <c r="BE64" s="399"/>
      <c r="BF64" s="399"/>
      <c r="BG64" s="399"/>
      <c r="BH64" s="399"/>
      <c r="BI64" s="399"/>
      <c r="BJ64" s="399"/>
      <c r="BK64" s="400"/>
      <c r="BL64" s="400"/>
      <c r="BM64" s="400"/>
      <c r="BN64" s="401"/>
    </row>
    <row r="65" spans="2:66" ht="21" customHeight="1">
      <c r="B65" s="351"/>
      <c r="C65" s="352" t="s">
        <v>86</v>
      </c>
      <c r="D65" s="353"/>
      <c r="E65" s="354"/>
      <c r="F65" s="354"/>
      <c r="G65" s="354"/>
      <c r="H65" s="354"/>
      <c r="I65" s="354"/>
      <c r="J65" s="354"/>
      <c r="K65" s="354"/>
      <c r="L65" s="354"/>
      <c r="M65" s="354"/>
      <c r="N65" s="354"/>
      <c r="O65" s="354"/>
      <c r="P65" s="355"/>
      <c r="Q65" s="355"/>
      <c r="R65" s="355"/>
      <c r="S65" s="355"/>
      <c r="T65" s="355"/>
      <c r="U65" s="355"/>
      <c r="V65" s="356"/>
      <c r="W65" s="126"/>
      <c r="X65" s="115"/>
      <c r="Y65" s="115"/>
      <c r="Z65" s="115"/>
      <c r="AA65" s="115"/>
      <c r="AB65" s="115"/>
      <c r="AC65" s="116"/>
      <c r="AD65" s="114"/>
      <c r="AE65" s="115"/>
      <c r="AF65" s="115"/>
      <c r="AG65" s="115"/>
      <c r="AH65" s="115"/>
      <c r="AI65" s="115"/>
      <c r="AJ65" s="116"/>
      <c r="AK65" s="114"/>
      <c r="AL65" s="115"/>
      <c r="AM65" s="115"/>
      <c r="AN65" s="115"/>
      <c r="AO65" s="115"/>
      <c r="AP65" s="115"/>
      <c r="AQ65" s="116"/>
      <c r="AR65" s="114"/>
      <c r="AS65" s="115"/>
      <c r="AT65" s="115"/>
      <c r="AU65" s="115"/>
      <c r="AV65" s="115"/>
      <c r="AW65" s="115"/>
      <c r="AX65" s="116"/>
      <c r="AY65" s="357">
        <f t="shared" ref="AY65:AY72" si="5">SUM(W65:AX65)</f>
        <v>0</v>
      </c>
      <c r="AZ65" s="358"/>
      <c r="BA65" s="358"/>
      <c r="BB65" s="359">
        <f t="shared" ref="BB65:BB72" si="6">AY65/4</f>
        <v>0</v>
      </c>
      <c r="BC65" s="359"/>
      <c r="BD65" s="360"/>
      <c r="BE65" s="361">
        <f>ROUNDDOWN(SUM($BB$65:$BD$72)/40,1)</f>
        <v>0</v>
      </c>
      <c r="BF65" s="361"/>
      <c r="BG65" s="361"/>
      <c r="BH65" s="361"/>
      <c r="BI65" s="361"/>
      <c r="BJ65" s="361"/>
      <c r="BK65" s="349"/>
      <c r="BL65" s="349"/>
      <c r="BM65" s="349"/>
      <c r="BN65" s="350"/>
    </row>
    <row r="66" spans="2:66" ht="21" customHeight="1">
      <c r="B66" s="351"/>
      <c r="C66" s="351"/>
      <c r="D66" s="338"/>
      <c r="E66" s="339"/>
      <c r="F66" s="339"/>
      <c r="G66" s="339"/>
      <c r="H66" s="339"/>
      <c r="I66" s="339"/>
      <c r="J66" s="339"/>
      <c r="K66" s="339"/>
      <c r="L66" s="339"/>
      <c r="M66" s="339"/>
      <c r="N66" s="339"/>
      <c r="O66" s="339"/>
      <c r="P66" s="347"/>
      <c r="Q66" s="347"/>
      <c r="R66" s="347"/>
      <c r="S66" s="347"/>
      <c r="T66" s="347"/>
      <c r="U66" s="347"/>
      <c r="V66" s="348"/>
      <c r="W66" s="128"/>
      <c r="X66" s="119"/>
      <c r="Y66" s="119"/>
      <c r="Z66" s="119"/>
      <c r="AA66" s="119"/>
      <c r="AB66" s="119"/>
      <c r="AC66" s="120"/>
      <c r="AD66" s="118"/>
      <c r="AE66" s="119"/>
      <c r="AF66" s="119"/>
      <c r="AG66" s="119"/>
      <c r="AH66" s="119"/>
      <c r="AI66" s="119"/>
      <c r="AJ66" s="120"/>
      <c r="AK66" s="118"/>
      <c r="AL66" s="119"/>
      <c r="AM66" s="119"/>
      <c r="AN66" s="119"/>
      <c r="AO66" s="119"/>
      <c r="AP66" s="119"/>
      <c r="AQ66" s="120"/>
      <c r="AR66" s="128"/>
      <c r="AS66" s="119"/>
      <c r="AT66" s="119"/>
      <c r="AU66" s="119"/>
      <c r="AV66" s="119"/>
      <c r="AW66" s="119"/>
      <c r="AX66" s="120"/>
      <c r="AY66" s="343">
        <f t="shared" si="5"/>
        <v>0</v>
      </c>
      <c r="AZ66" s="344"/>
      <c r="BA66" s="344"/>
      <c r="BB66" s="345">
        <f t="shared" si="6"/>
        <v>0</v>
      </c>
      <c r="BC66" s="345"/>
      <c r="BD66" s="346"/>
      <c r="BE66" s="362"/>
      <c r="BF66" s="362"/>
      <c r="BG66" s="362"/>
      <c r="BH66" s="362"/>
      <c r="BI66" s="362"/>
      <c r="BJ66" s="362"/>
      <c r="BK66" s="325"/>
      <c r="BL66" s="325"/>
      <c r="BM66" s="325"/>
      <c r="BN66" s="326"/>
    </row>
    <row r="67" spans="2:66" ht="21" customHeight="1">
      <c r="B67" s="351"/>
      <c r="C67" s="351"/>
      <c r="D67" s="338"/>
      <c r="E67" s="339"/>
      <c r="F67" s="339"/>
      <c r="G67" s="339"/>
      <c r="H67" s="339"/>
      <c r="I67" s="339"/>
      <c r="J67" s="339"/>
      <c r="K67" s="339"/>
      <c r="L67" s="339"/>
      <c r="M67" s="339"/>
      <c r="N67" s="339"/>
      <c r="O67" s="339"/>
      <c r="P67" s="347"/>
      <c r="Q67" s="347"/>
      <c r="R67" s="347"/>
      <c r="S67" s="347"/>
      <c r="T67" s="347"/>
      <c r="U67" s="347"/>
      <c r="V67" s="348"/>
      <c r="W67" s="147"/>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5"/>
      <c r="AU67" s="135"/>
      <c r="AV67" s="135"/>
      <c r="AW67" s="135"/>
      <c r="AX67" s="136"/>
      <c r="AY67" s="343">
        <f t="shared" si="5"/>
        <v>0</v>
      </c>
      <c r="AZ67" s="344"/>
      <c r="BA67" s="344"/>
      <c r="BB67" s="345">
        <f t="shared" si="6"/>
        <v>0</v>
      </c>
      <c r="BC67" s="345"/>
      <c r="BD67" s="346"/>
      <c r="BE67" s="362"/>
      <c r="BF67" s="362"/>
      <c r="BG67" s="362"/>
      <c r="BH67" s="362"/>
      <c r="BI67" s="362"/>
      <c r="BJ67" s="362"/>
      <c r="BK67" s="325"/>
      <c r="BL67" s="325"/>
      <c r="BM67" s="325"/>
      <c r="BN67" s="326"/>
    </row>
    <row r="68" spans="2:66" ht="21" customHeight="1">
      <c r="B68" s="351"/>
      <c r="C68" s="351"/>
      <c r="D68" s="338"/>
      <c r="E68" s="339"/>
      <c r="F68" s="339"/>
      <c r="G68" s="339"/>
      <c r="H68" s="339"/>
      <c r="I68" s="339"/>
      <c r="J68" s="339"/>
      <c r="K68" s="339"/>
      <c r="L68" s="339"/>
      <c r="M68" s="339"/>
      <c r="N68" s="339"/>
      <c r="O68" s="339"/>
      <c r="P68" s="340"/>
      <c r="Q68" s="341"/>
      <c r="R68" s="341"/>
      <c r="S68" s="341"/>
      <c r="T68" s="341"/>
      <c r="U68" s="341"/>
      <c r="V68" s="342"/>
      <c r="W68" s="128"/>
      <c r="X68" s="119"/>
      <c r="Y68" s="119"/>
      <c r="Z68" s="135"/>
      <c r="AA68" s="135"/>
      <c r="AB68" s="119"/>
      <c r="AC68" s="120"/>
      <c r="AD68" s="118"/>
      <c r="AE68" s="119"/>
      <c r="AF68" s="119"/>
      <c r="AG68" s="135"/>
      <c r="AH68" s="135"/>
      <c r="AI68" s="119"/>
      <c r="AJ68" s="120"/>
      <c r="AK68" s="118"/>
      <c r="AL68" s="119"/>
      <c r="AM68" s="119"/>
      <c r="AN68" s="135"/>
      <c r="AO68" s="135"/>
      <c r="AP68" s="119"/>
      <c r="AQ68" s="120"/>
      <c r="AR68" s="128"/>
      <c r="AS68" s="119"/>
      <c r="AT68" s="119"/>
      <c r="AU68" s="135"/>
      <c r="AV68" s="119"/>
      <c r="AW68" s="119"/>
      <c r="AX68" s="120"/>
      <c r="AY68" s="343">
        <f t="shared" si="5"/>
        <v>0</v>
      </c>
      <c r="AZ68" s="344"/>
      <c r="BA68" s="344"/>
      <c r="BB68" s="345">
        <f t="shared" si="6"/>
        <v>0</v>
      </c>
      <c r="BC68" s="345"/>
      <c r="BD68" s="346"/>
      <c r="BE68" s="362"/>
      <c r="BF68" s="362"/>
      <c r="BG68" s="362"/>
      <c r="BH68" s="362"/>
      <c r="BI68" s="362"/>
      <c r="BJ68" s="362"/>
      <c r="BK68" s="325"/>
      <c r="BL68" s="325"/>
      <c r="BM68" s="325"/>
      <c r="BN68" s="326"/>
    </row>
    <row r="69" spans="2:66" ht="21" customHeight="1">
      <c r="B69" s="351"/>
      <c r="C69" s="351"/>
      <c r="D69" s="338"/>
      <c r="E69" s="339"/>
      <c r="F69" s="339"/>
      <c r="G69" s="339"/>
      <c r="H69" s="339"/>
      <c r="I69" s="339"/>
      <c r="J69" s="339"/>
      <c r="K69" s="339"/>
      <c r="L69" s="339"/>
      <c r="M69" s="339"/>
      <c r="N69" s="339"/>
      <c r="O69" s="339"/>
      <c r="P69" s="347"/>
      <c r="Q69" s="347"/>
      <c r="R69" s="347"/>
      <c r="S69" s="347"/>
      <c r="T69" s="347"/>
      <c r="U69" s="347"/>
      <c r="V69" s="348"/>
      <c r="W69" s="147"/>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5"/>
      <c r="AU69" s="135"/>
      <c r="AV69" s="135"/>
      <c r="AW69" s="135"/>
      <c r="AX69" s="136"/>
      <c r="AY69" s="343">
        <f t="shared" si="5"/>
        <v>0</v>
      </c>
      <c r="AZ69" s="344"/>
      <c r="BA69" s="344"/>
      <c r="BB69" s="345">
        <f t="shared" si="6"/>
        <v>0</v>
      </c>
      <c r="BC69" s="345"/>
      <c r="BD69" s="346"/>
      <c r="BE69" s="362"/>
      <c r="BF69" s="362"/>
      <c r="BG69" s="362"/>
      <c r="BH69" s="362"/>
      <c r="BI69" s="362"/>
      <c r="BJ69" s="362"/>
      <c r="BK69" s="325"/>
      <c r="BL69" s="325"/>
      <c r="BM69" s="325"/>
      <c r="BN69" s="326"/>
    </row>
    <row r="70" spans="2:66" ht="21" customHeight="1">
      <c r="B70" s="351"/>
      <c r="C70" s="351"/>
      <c r="D70" s="338"/>
      <c r="E70" s="339"/>
      <c r="F70" s="339"/>
      <c r="G70" s="339"/>
      <c r="H70" s="339"/>
      <c r="I70" s="339"/>
      <c r="J70" s="339"/>
      <c r="K70" s="339"/>
      <c r="L70" s="339"/>
      <c r="M70" s="339"/>
      <c r="N70" s="339"/>
      <c r="O70" s="339"/>
      <c r="P70" s="340"/>
      <c r="Q70" s="341"/>
      <c r="R70" s="341"/>
      <c r="S70" s="341"/>
      <c r="T70" s="341"/>
      <c r="U70" s="341"/>
      <c r="V70" s="342"/>
      <c r="W70" s="128"/>
      <c r="X70" s="119"/>
      <c r="Y70" s="119"/>
      <c r="Z70" s="119"/>
      <c r="AA70" s="119"/>
      <c r="AB70" s="119"/>
      <c r="AC70" s="148"/>
      <c r="AD70" s="118"/>
      <c r="AE70" s="119"/>
      <c r="AF70" s="119"/>
      <c r="AG70" s="119"/>
      <c r="AH70" s="119"/>
      <c r="AI70" s="119"/>
      <c r="AJ70" s="148"/>
      <c r="AK70" s="118"/>
      <c r="AL70" s="119"/>
      <c r="AM70" s="119"/>
      <c r="AN70" s="119"/>
      <c r="AO70" s="119"/>
      <c r="AP70" s="119"/>
      <c r="AQ70" s="148"/>
      <c r="AR70" s="118"/>
      <c r="AS70" s="119"/>
      <c r="AT70" s="119"/>
      <c r="AU70" s="119"/>
      <c r="AV70" s="119"/>
      <c r="AW70" s="119"/>
      <c r="AX70" s="148"/>
      <c r="AY70" s="343">
        <f t="shared" si="5"/>
        <v>0</v>
      </c>
      <c r="AZ70" s="344"/>
      <c r="BA70" s="344"/>
      <c r="BB70" s="345">
        <f t="shared" si="6"/>
        <v>0</v>
      </c>
      <c r="BC70" s="345"/>
      <c r="BD70" s="346"/>
      <c r="BE70" s="362"/>
      <c r="BF70" s="362"/>
      <c r="BG70" s="362"/>
      <c r="BH70" s="362"/>
      <c r="BI70" s="362"/>
      <c r="BJ70" s="362"/>
      <c r="BK70" s="325"/>
      <c r="BL70" s="325"/>
      <c r="BM70" s="325"/>
      <c r="BN70" s="326"/>
    </row>
    <row r="71" spans="2:66" ht="21" customHeight="1">
      <c r="B71" s="351"/>
      <c r="C71" s="351"/>
      <c r="D71" s="338"/>
      <c r="E71" s="339"/>
      <c r="F71" s="339"/>
      <c r="G71" s="339"/>
      <c r="H71" s="339"/>
      <c r="I71" s="339"/>
      <c r="J71" s="339"/>
      <c r="K71" s="339"/>
      <c r="L71" s="339"/>
      <c r="M71" s="339"/>
      <c r="N71" s="339"/>
      <c r="O71" s="339"/>
      <c r="P71" s="340"/>
      <c r="Q71" s="341"/>
      <c r="R71" s="341"/>
      <c r="S71" s="341"/>
      <c r="T71" s="341"/>
      <c r="U71" s="341"/>
      <c r="V71" s="342"/>
      <c r="W71" s="128"/>
      <c r="X71" s="119"/>
      <c r="Y71" s="119"/>
      <c r="Z71" s="119"/>
      <c r="AA71" s="119"/>
      <c r="AB71" s="119"/>
      <c r="AC71" s="120"/>
      <c r="AD71" s="118"/>
      <c r="AE71" s="119"/>
      <c r="AF71" s="119"/>
      <c r="AG71" s="119"/>
      <c r="AH71" s="119"/>
      <c r="AI71" s="119"/>
      <c r="AJ71" s="120"/>
      <c r="AK71" s="118"/>
      <c r="AL71" s="119"/>
      <c r="AM71" s="119"/>
      <c r="AN71" s="119"/>
      <c r="AO71" s="119"/>
      <c r="AP71" s="119"/>
      <c r="AQ71" s="120"/>
      <c r="AR71" s="128"/>
      <c r="AS71" s="119"/>
      <c r="AT71" s="119"/>
      <c r="AU71" s="119"/>
      <c r="AV71" s="119"/>
      <c r="AW71" s="119"/>
      <c r="AX71" s="120"/>
      <c r="AY71" s="343">
        <f t="shared" si="5"/>
        <v>0</v>
      </c>
      <c r="AZ71" s="344"/>
      <c r="BA71" s="344"/>
      <c r="BB71" s="345">
        <f t="shared" si="6"/>
        <v>0</v>
      </c>
      <c r="BC71" s="345"/>
      <c r="BD71" s="346"/>
      <c r="BE71" s="362"/>
      <c r="BF71" s="362"/>
      <c r="BG71" s="362"/>
      <c r="BH71" s="362"/>
      <c r="BI71" s="362"/>
      <c r="BJ71" s="362"/>
      <c r="BK71" s="325"/>
      <c r="BL71" s="325"/>
      <c r="BM71" s="325"/>
      <c r="BN71" s="326"/>
    </row>
    <row r="72" spans="2:66" ht="21" customHeight="1" thickBot="1">
      <c r="B72" s="351"/>
      <c r="C72" s="351"/>
      <c r="D72" s="327"/>
      <c r="E72" s="328"/>
      <c r="F72" s="328"/>
      <c r="G72" s="328"/>
      <c r="H72" s="328"/>
      <c r="I72" s="328"/>
      <c r="J72" s="328"/>
      <c r="K72" s="328"/>
      <c r="L72" s="328"/>
      <c r="M72" s="328"/>
      <c r="N72" s="328"/>
      <c r="O72" s="328"/>
      <c r="P72" s="329"/>
      <c r="Q72" s="330"/>
      <c r="R72" s="330"/>
      <c r="S72" s="330"/>
      <c r="T72" s="330"/>
      <c r="U72" s="330"/>
      <c r="V72" s="331"/>
      <c r="W72" s="133"/>
      <c r="X72" s="131"/>
      <c r="Y72" s="131"/>
      <c r="Z72" s="131"/>
      <c r="AA72" s="131"/>
      <c r="AB72" s="131"/>
      <c r="AC72" s="132"/>
      <c r="AD72" s="130"/>
      <c r="AE72" s="131"/>
      <c r="AF72" s="131"/>
      <c r="AG72" s="131"/>
      <c r="AH72" s="131"/>
      <c r="AI72" s="131"/>
      <c r="AJ72" s="132"/>
      <c r="AK72" s="130"/>
      <c r="AL72" s="131"/>
      <c r="AM72" s="131"/>
      <c r="AN72" s="131"/>
      <c r="AO72" s="131"/>
      <c r="AP72" s="131"/>
      <c r="AQ72" s="132"/>
      <c r="AR72" s="133"/>
      <c r="AS72" s="131"/>
      <c r="AT72" s="131"/>
      <c r="AU72" s="131"/>
      <c r="AV72" s="131"/>
      <c r="AW72" s="131"/>
      <c r="AX72" s="132"/>
      <c r="AY72" s="332">
        <f t="shared" si="5"/>
        <v>0</v>
      </c>
      <c r="AZ72" s="333"/>
      <c r="BA72" s="333"/>
      <c r="BB72" s="334">
        <f t="shared" si="6"/>
        <v>0</v>
      </c>
      <c r="BC72" s="334"/>
      <c r="BD72" s="335"/>
      <c r="BE72" s="363"/>
      <c r="BF72" s="363"/>
      <c r="BG72" s="363"/>
      <c r="BH72" s="363"/>
      <c r="BI72" s="363"/>
      <c r="BJ72" s="363"/>
      <c r="BK72" s="336"/>
      <c r="BL72" s="336"/>
      <c r="BM72" s="336"/>
      <c r="BN72" s="337"/>
    </row>
    <row r="73" spans="2:66" ht="21" customHeight="1" thickBot="1">
      <c r="B73" s="351"/>
      <c r="C73" s="364" t="s">
        <v>82</v>
      </c>
      <c r="D73" s="365"/>
      <c r="E73" s="365"/>
      <c r="F73" s="365"/>
      <c r="G73" s="365"/>
      <c r="H73" s="365"/>
      <c r="I73" s="365"/>
      <c r="J73" s="365"/>
      <c r="K73" s="365"/>
      <c r="L73" s="365"/>
      <c r="M73" s="365"/>
      <c r="N73" s="365"/>
      <c r="O73" s="365"/>
      <c r="P73" s="365"/>
      <c r="Q73" s="365"/>
      <c r="R73" s="365"/>
      <c r="S73" s="365"/>
      <c r="T73" s="365"/>
      <c r="U73" s="365"/>
      <c r="V73" s="366"/>
      <c r="W73" s="137">
        <f t="shared" ref="W73:AX73" si="7">SUM(W65:W72)</f>
        <v>0</v>
      </c>
      <c r="X73" s="138">
        <f t="shared" si="7"/>
        <v>0</v>
      </c>
      <c r="Y73" s="138">
        <f t="shared" si="7"/>
        <v>0</v>
      </c>
      <c r="Z73" s="138">
        <f t="shared" si="7"/>
        <v>0</v>
      </c>
      <c r="AA73" s="138">
        <f t="shared" si="7"/>
        <v>0</v>
      </c>
      <c r="AB73" s="138">
        <f t="shared" si="7"/>
        <v>0</v>
      </c>
      <c r="AC73" s="139">
        <f t="shared" si="7"/>
        <v>0</v>
      </c>
      <c r="AD73" s="137">
        <f t="shared" si="7"/>
        <v>0</v>
      </c>
      <c r="AE73" s="138">
        <f t="shared" si="7"/>
        <v>0</v>
      </c>
      <c r="AF73" s="138">
        <f t="shared" si="7"/>
        <v>0</v>
      </c>
      <c r="AG73" s="138">
        <f t="shared" si="7"/>
        <v>0</v>
      </c>
      <c r="AH73" s="138">
        <f t="shared" si="7"/>
        <v>0</v>
      </c>
      <c r="AI73" s="138">
        <f t="shared" si="7"/>
        <v>0</v>
      </c>
      <c r="AJ73" s="139">
        <f t="shared" si="7"/>
        <v>0</v>
      </c>
      <c r="AK73" s="137">
        <f t="shared" si="7"/>
        <v>0</v>
      </c>
      <c r="AL73" s="138">
        <f t="shared" si="7"/>
        <v>0</v>
      </c>
      <c r="AM73" s="138">
        <f t="shared" si="7"/>
        <v>0</v>
      </c>
      <c r="AN73" s="138">
        <f t="shared" si="7"/>
        <v>0</v>
      </c>
      <c r="AO73" s="138">
        <f t="shared" si="7"/>
        <v>0</v>
      </c>
      <c r="AP73" s="138">
        <f t="shared" si="7"/>
        <v>0</v>
      </c>
      <c r="AQ73" s="139">
        <f t="shared" si="7"/>
        <v>0</v>
      </c>
      <c r="AR73" s="137">
        <f t="shared" si="7"/>
        <v>0</v>
      </c>
      <c r="AS73" s="138">
        <f t="shared" si="7"/>
        <v>0</v>
      </c>
      <c r="AT73" s="138">
        <f t="shared" si="7"/>
        <v>0</v>
      </c>
      <c r="AU73" s="138">
        <f t="shared" si="7"/>
        <v>0</v>
      </c>
      <c r="AV73" s="138">
        <f t="shared" si="7"/>
        <v>0</v>
      </c>
      <c r="AW73" s="138">
        <f t="shared" si="7"/>
        <v>0</v>
      </c>
      <c r="AX73" s="139">
        <f t="shared" si="7"/>
        <v>0</v>
      </c>
      <c r="AY73" s="367">
        <f>SUM(AY65:BA72)</f>
        <v>0</v>
      </c>
      <c r="AZ73" s="368"/>
      <c r="BA73" s="368"/>
      <c r="BB73" s="369">
        <f>SUM($BB$65:$BD$72)</f>
        <v>0</v>
      </c>
      <c r="BC73" s="369"/>
      <c r="BD73" s="370"/>
      <c r="BE73" s="371">
        <f>SUM(BE65)</f>
        <v>0</v>
      </c>
      <c r="BF73" s="372"/>
      <c r="BG73" s="372"/>
      <c r="BH73" s="372"/>
      <c r="BI73" s="372"/>
      <c r="BJ73" s="373"/>
      <c r="BK73" s="320"/>
      <c r="BL73" s="320"/>
      <c r="BM73" s="320"/>
      <c r="BN73" s="321"/>
    </row>
    <row r="74" spans="2:66" ht="21" customHeight="1" thickBot="1">
      <c r="B74" s="143" t="s">
        <v>84</v>
      </c>
      <c r="C74" s="144"/>
      <c r="D74" s="145"/>
      <c r="E74" s="273"/>
      <c r="F74" s="273"/>
      <c r="G74" s="273"/>
      <c r="H74" s="273"/>
      <c r="I74" s="273"/>
      <c r="J74" s="273"/>
      <c r="K74" s="273"/>
      <c r="L74" s="273"/>
      <c r="M74" s="273"/>
      <c r="N74" s="273"/>
      <c r="O74" s="273"/>
      <c r="P74" s="273"/>
      <c r="Q74" s="273"/>
      <c r="R74" s="273"/>
      <c r="S74" s="273"/>
      <c r="T74" s="273"/>
      <c r="U74" s="273"/>
      <c r="V74" s="273"/>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8"/>
      <c r="AY74" s="322">
        <v>40</v>
      </c>
      <c r="AZ74" s="323"/>
      <c r="BA74" s="323"/>
      <c r="BB74" s="323"/>
      <c r="BC74" s="323"/>
      <c r="BD74" s="323"/>
      <c r="BE74" s="323"/>
      <c r="BF74" s="323"/>
      <c r="BG74" s="323"/>
      <c r="BH74" s="323"/>
      <c r="BI74" s="323"/>
      <c r="BJ74" s="323"/>
      <c r="BK74" s="323"/>
      <c r="BL74" s="323"/>
      <c r="BM74" s="323"/>
      <c r="BN74" s="324"/>
    </row>
    <row r="75" spans="2:66" ht="21" customHeight="1">
      <c r="B75" s="2" t="s">
        <v>87</v>
      </c>
    </row>
    <row r="76" spans="2:66" ht="21" customHeight="1">
      <c r="B76" s="2" t="s">
        <v>88</v>
      </c>
      <c r="G76" s="2"/>
    </row>
    <row r="77" spans="2:66" ht="21" customHeight="1">
      <c r="G77" s="2"/>
    </row>
  </sheetData>
  <mergeCells count="508">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6:E17 D10" xr:uid="{3F14C2F5-031E-422A-864E-441FD386C9D2}">
      <formula1>$X$1:$X$2</formula1>
    </dataValidation>
    <dataValidation type="list" allowBlank="1" showInputMessage="1" showErrorMessage="1" sqref="E12 D5:D7 D12:D14" xr:uid="{6BFE6769-11B2-47A7-965C-EB50358CF795}">
      <formula1>$W$1:$W$2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oddFooter>&amp;C短期入所－4</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B0A4-FDA1-4E41-9849-D7C71BCB850F}">
  <sheetPr>
    <tabColor theme="4" tint="0.39997558519241921"/>
    <pageSetUpPr fitToPage="1"/>
  </sheetPr>
  <dimension ref="B1:DH77"/>
  <sheetViews>
    <sheetView view="pageBreakPreview" topLeftCell="A12" zoomScale="60" workbookViewId="0">
      <selection activeCell="W63" sqref="W63:AC63"/>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2:112" ht="21" customHeight="1">
      <c r="B1" s="1"/>
      <c r="C1" s="1"/>
      <c r="G1" s="2"/>
      <c r="W1" s="2" t="s">
        <v>0</v>
      </c>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2:112" ht="21" customHeight="1">
      <c r="B2" s="1"/>
      <c r="C2" s="1"/>
      <c r="G2" s="2"/>
      <c r="Y2" s="2">
        <v>-1</v>
      </c>
      <c r="AO2" s="618" t="s">
        <v>1</v>
      </c>
      <c r="AP2" s="618"/>
      <c r="AQ2" s="618"/>
      <c r="AR2" s="618"/>
      <c r="AS2" s="618"/>
      <c r="AT2" s="618"/>
      <c r="AU2" s="618"/>
      <c r="AV2" s="618"/>
      <c r="AW2" s="619"/>
      <c r="AX2" s="620"/>
      <c r="AY2" s="620"/>
      <c r="AZ2" s="620"/>
      <c r="BA2" s="620"/>
      <c r="BB2" s="620"/>
      <c r="BC2" s="620"/>
      <c r="BD2" s="620"/>
      <c r="BE2" s="620"/>
      <c r="BF2" s="620"/>
      <c r="BG2" s="620"/>
      <c r="BH2" s="620"/>
      <c r="BI2" s="620"/>
      <c r="BJ2" s="620"/>
      <c r="BK2" s="620"/>
      <c r="BL2" s="620"/>
      <c r="BM2" s="620"/>
      <c r="BN2" s="620"/>
      <c r="BO2" s="620"/>
      <c r="BP2" s="620"/>
      <c r="BQ2" s="620"/>
      <c r="BR2" s="621"/>
      <c r="BS2" s="5"/>
      <c r="BT2" s="5"/>
      <c r="BU2" s="5"/>
      <c r="BV2" s="5"/>
      <c r="BW2" s="5"/>
      <c r="BX2" s="5"/>
      <c r="BY2" s="5"/>
      <c r="CA2" s="5"/>
      <c r="CB2" s="5"/>
      <c r="CC2" s="5"/>
      <c r="CD2" s="5"/>
      <c r="CE2" s="5"/>
    </row>
    <row r="3" spans="2:112" ht="21" customHeight="1">
      <c r="B3" s="1"/>
      <c r="C3" s="1"/>
      <c r="G3" s="2"/>
      <c r="AO3" s="618" t="s">
        <v>2</v>
      </c>
      <c r="AP3" s="618"/>
      <c r="AQ3" s="618"/>
      <c r="AR3" s="618"/>
      <c r="AS3" s="618"/>
      <c r="AT3" s="618"/>
      <c r="AU3" s="618"/>
      <c r="AV3" s="618"/>
      <c r="AW3" s="622"/>
      <c r="AX3" s="622"/>
      <c r="AY3" s="622"/>
      <c r="AZ3" s="622"/>
      <c r="BA3" s="622"/>
      <c r="BB3" s="622"/>
      <c r="BC3" s="622"/>
      <c r="BD3" s="622"/>
      <c r="BE3" s="622"/>
      <c r="BF3" s="622"/>
      <c r="BG3" s="622"/>
      <c r="BH3" s="622"/>
      <c r="BI3" s="622"/>
      <c r="BJ3" s="622"/>
      <c r="BK3" s="623" t="s">
        <v>3</v>
      </c>
      <c r="BL3" s="624"/>
      <c r="BM3" s="624"/>
      <c r="BN3" s="625"/>
      <c r="BO3" s="626">
        <v>15</v>
      </c>
      <c r="BP3" s="627"/>
      <c r="BQ3" s="627"/>
      <c r="BR3" s="628"/>
      <c r="BS3" s="5"/>
      <c r="BT3" s="5"/>
      <c r="BU3" s="5"/>
      <c r="BV3" s="5"/>
      <c r="BW3" s="5"/>
      <c r="BX3" s="5"/>
      <c r="BY3" s="5"/>
      <c r="CA3" s="5"/>
      <c r="CB3" s="5"/>
      <c r="CC3" s="5"/>
      <c r="CD3" s="5"/>
      <c r="CE3" s="5"/>
    </row>
    <row r="4" spans="2:112" ht="21" customHeight="1">
      <c r="B4" s="1"/>
      <c r="C4" s="6"/>
      <c r="D4" s="617" t="s">
        <v>4</v>
      </c>
      <c r="E4" s="617"/>
      <c r="F4" s="617"/>
      <c r="G4" s="617"/>
      <c r="H4" s="617"/>
      <c r="I4" s="617"/>
      <c r="J4" s="617"/>
      <c r="K4" s="7"/>
      <c r="L4" s="7"/>
      <c r="M4" s="8"/>
      <c r="N4" s="8"/>
      <c r="O4" s="8"/>
      <c r="P4" s="8"/>
      <c r="Q4" s="8"/>
      <c r="R4" s="8"/>
      <c r="S4" s="8"/>
      <c r="T4" s="8"/>
      <c r="U4" s="9"/>
      <c r="V4" s="10"/>
      <c r="W4" s="11"/>
      <c r="X4" s="12"/>
      <c r="Y4" s="12"/>
      <c r="Z4" s="13" t="s">
        <v>5</v>
      </c>
      <c r="AA4" s="14"/>
      <c r="CA4" s="381"/>
      <c r="CB4" s="381"/>
      <c r="CC4" s="381"/>
      <c r="CD4" s="381"/>
      <c r="CE4" s="381"/>
      <c r="CF4" s="381"/>
      <c r="CG4" s="381"/>
      <c r="CH4" s="615"/>
      <c r="CI4" s="615"/>
      <c r="CJ4" s="615"/>
      <c r="CK4" s="615"/>
      <c r="CL4" s="381"/>
      <c r="CM4" s="381"/>
      <c r="CN4" s="381"/>
      <c r="CO4" s="381"/>
      <c r="CP4" s="381"/>
      <c r="CQ4" s="381"/>
      <c r="CR4" s="381"/>
      <c r="CS4" s="381"/>
      <c r="CT4" s="381"/>
      <c r="CU4" s="381"/>
      <c r="CV4" s="381"/>
      <c r="CW4" s="381"/>
      <c r="CX4" s="381"/>
      <c r="CY4" s="381"/>
      <c r="CZ4" s="381"/>
      <c r="DA4" s="381"/>
      <c r="DB4" s="381"/>
      <c r="DC4" s="381"/>
      <c r="DD4" s="381"/>
      <c r="DE4" s="381"/>
      <c r="DF4" s="381"/>
      <c r="DG4" s="381"/>
      <c r="DH4" s="381"/>
    </row>
    <row r="5" spans="2:112" ht="27.75" customHeight="1">
      <c r="B5" s="1"/>
      <c r="C5" s="6"/>
      <c r="D5" s="613" t="s">
        <v>0</v>
      </c>
      <c r="E5" s="613"/>
      <c r="F5" s="613"/>
      <c r="G5" s="578" t="s">
        <v>6</v>
      </c>
      <c r="H5" s="578"/>
      <c r="I5" s="578"/>
      <c r="J5" s="578"/>
      <c r="K5" s="578"/>
      <c r="L5" s="578"/>
      <c r="M5" s="578"/>
      <c r="N5" s="578"/>
      <c r="O5" s="578"/>
      <c r="P5" s="578"/>
      <c r="Q5" s="578"/>
      <c r="R5" s="578"/>
      <c r="S5" s="578"/>
      <c r="T5" s="579"/>
      <c r="U5" s="9"/>
      <c r="V5" s="9"/>
      <c r="W5" s="11"/>
      <c r="X5" s="12"/>
      <c r="Y5" s="12"/>
      <c r="Z5" s="577"/>
      <c r="AA5" s="578"/>
      <c r="AB5" s="578"/>
      <c r="AC5" s="578"/>
      <c r="AD5" s="578"/>
      <c r="AE5" s="578"/>
      <c r="AF5" s="579"/>
      <c r="AG5" s="448" t="s">
        <v>7</v>
      </c>
      <c r="AH5" s="449"/>
      <c r="AI5" s="449"/>
      <c r="AJ5" s="563"/>
      <c r="AK5" s="577" t="s">
        <v>8</v>
      </c>
      <c r="AL5" s="578"/>
      <c r="AM5" s="578"/>
      <c r="AN5" s="579"/>
      <c r="AO5" s="577" t="s">
        <v>9</v>
      </c>
      <c r="AP5" s="578"/>
      <c r="AQ5" s="578"/>
      <c r="AR5" s="579"/>
      <c r="AS5" s="577" t="s">
        <v>10</v>
      </c>
      <c r="AT5" s="578"/>
      <c r="AU5" s="578"/>
      <c r="AV5" s="579"/>
      <c r="AW5" s="577" t="s">
        <v>11</v>
      </c>
      <c r="AX5" s="578"/>
      <c r="AY5" s="578"/>
      <c r="AZ5" s="579"/>
      <c r="BA5" s="577" t="s">
        <v>12</v>
      </c>
      <c r="BB5" s="578"/>
      <c r="BC5" s="578"/>
      <c r="BD5" s="579"/>
      <c r="BE5" s="577" t="s">
        <v>13</v>
      </c>
      <c r="BF5" s="578"/>
      <c r="BG5" s="579"/>
      <c r="BK5" s="275"/>
      <c r="BL5" s="275"/>
      <c r="BM5" s="275"/>
      <c r="BN5" s="275"/>
      <c r="BO5" s="282"/>
      <c r="BP5" s="276"/>
      <c r="BQ5" s="15"/>
      <c r="BR5" s="15"/>
      <c r="BS5" s="15"/>
      <c r="CA5" s="615"/>
      <c r="CB5" s="615"/>
      <c r="CC5" s="615"/>
      <c r="CD5" s="615"/>
      <c r="CE5" s="615"/>
      <c r="CF5" s="615"/>
      <c r="CG5" s="615"/>
      <c r="CH5" s="609"/>
      <c r="CI5" s="609"/>
      <c r="CJ5" s="609"/>
      <c r="CK5" s="609"/>
      <c r="CL5" s="609"/>
      <c r="CM5" s="609"/>
      <c r="CN5" s="609"/>
      <c r="CO5" s="609"/>
      <c r="CP5" s="609"/>
      <c r="CQ5" s="609"/>
      <c r="CR5" s="609"/>
      <c r="CS5" s="609"/>
      <c r="CT5" s="609"/>
      <c r="CU5" s="609"/>
      <c r="CV5" s="609"/>
      <c r="CW5" s="609"/>
      <c r="CX5" s="609"/>
      <c r="CY5" s="609"/>
      <c r="CZ5" s="609"/>
      <c r="DA5" s="609"/>
      <c r="DB5" s="609"/>
      <c r="DC5" s="609"/>
      <c r="DD5" s="609"/>
      <c r="DE5" s="609"/>
      <c r="DF5" s="599"/>
      <c r="DG5" s="599"/>
      <c r="DH5" s="599"/>
    </row>
    <row r="6" spans="2:112" ht="21" customHeight="1">
      <c r="B6" s="1"/>
      <c r="C6" s="6"/>
      <c r="D6" s="613"/>
      <c r="E6" s="613"/>
      <c r="F6" s="613"/>
      <c r="G6" s="578" t="s">
        <v>14</v>
      </c>
      <c r="H6" s="578"/>
      <c r="I6" s="578"/>
      <c r="J6" s="578"/>
      <c r="K6" s="578"/>
      <c r="L6" s="578"/>
      <c r="M6" s="578"/>
      <c r="N6" s="578"/>
      <c r="O6" s="578"/>
      <c r="P6" s="578"/>
      <c r="Q6" s="578"/>
      <c r="R6" s="578"/>
      <c r="S6" s="578"/>
      <c r="T6" s="579"/>
      <c r="U6" s="9"/>
      <c r="V6" s="9"/>
      <c r="W6" s="11"/>
      <c r="X6" s="12"/>
      <c r="Y6" s="12"/>
      <c r="Z6" s="451" t="s">
        <v>15</v>
      </c>
      <c r="AA6" s="452"/>
      <c r="AB6" s="452"/>
      <c r="AC6" s="452"/>
      <c r="AD6" s="452"/>
      <c r="AE6" s="452"/>
      <c r="AF6" s="614"/>
      <c r="AG6" s="604"/>
      <c r="AH6" s="605"/>
      <c r="AI6" s="605"/>
      <c r="AJ6" s="606"/>
      <c r="AK6" s="604"/>
      <c r="AL6" s="605"/>
      <c r="AM6" s="605"/>
      <c r="AN6" s="606"/>
      <c r="AO6" s="604"/>
      <c r="AP6" s="605"/>
      <c r="AQ6" s="605"/>
      <c r="AR6" s="606"/>
      <c r="AS6" s="604">
        <v>6</v>
      </c>
      <c r="AT6" s="605"/>
      <c r="AU6" s="605"/>
      <c r="AV6" s="606"/>
      <c r="AW6" s="604">
        <v>4</v>
      </c>
      <c r="AX6" s="605"/>
      <c r="AY6" s="605"/>
      <c r="AZ6" s="606"/>
      <c r="BA6" s="604">
        <v>5</v>
      </c>
      <c r="BB6" s="605"/>
      <c r="BC6" s="605"/>
      <c r="BD6" s="606"/>
      <c r="BE6" s="600">
        <f>SUM(AG6:BD6)</f>
        <v>15</v>
      </c>
      <c r="BF6" s="601"/>
      <c r="BG6" s="602"/>
      <c r="BL6" s="16"/>
      <c r="BM6" s="16"/>
      <c r="BN6" s="16"/>
      <c r="BW6" s="17"/>
      <c r="CC6" s="16"/>
      <c r="CD6" s="16"/>
      <c r="CE6" s="16"/>
      <c r="CL6" s="616"/>
      <c r="CM6" s="616"/>
      <c r="CN6" s="616"/>
      <c r="CO6" s="616"/>
      <c r="CP6" s="616"/>
      <c r="CQ6" s="616"/>
      <c r="CR6" s="616"/>
      <c r="CS6" s="616"/>
      <c r="CT6" s="609"/>
      <c r="CU6" s="609"/>
      <c r="CV6" s="609"/>
      <c r="CW6" s="609"/>
      <c r="CX6" s="609"/>
      <c r="CY6" s="609"/>
      <c r="CZ6" s="609"/>
      <c r="DA6" s="609"/>
      <c r="DB6" s="609"/>
      <c r="DC6" s="609"/>
      <c r="DD6" s="609"/>
      <c r="DE6" s="609"/>
      <c r="DF6" s="599"/>
      <c r="DG6" s="599"/>
      <c r="DH6" s="599"/>
    </row>
    <row r="7" spans="2:112" ht="21" customHeight="1">
      <c r="B7" s="1"/>
      <c r="C7" s="6"/>
      <c r="D7" s="613"/>
      <c r="E7" s="613"/>
      <c r="F7" s="613"/>
      <c r="G7" s="578" t="s">
        <v>16</v>
      </c>
      <c r="H7" s="578"/>
      <c r="I7" s="578"/>
      <c r="J7" s="578"/>
      <c r="K7" s="578"/>
      <c r="L7" s="578"/>
      <c r="M7" s="578"/>
      <c r="N7" s="578"/>
      <c r="O7" s="578"/>
      <c r="P7" s="578"/>
      <c r="Q7" s="578"/>
      <c r="R7" s="578"/>
      <c r="S7" s="578"/>
      <c r="T7" s="579"/>
      <c r="U7" s="18"/>
      <c r="V7" s="9"/>
      <c r="W7" s="11"/>
      <c r="X7" s="12"/>
      <c r="Y7" s="12"/>
      <c r="Z7" s="19" t="s">
        <v>17</v>
      </c>
      <c r="AA7" s="448" t="s">
        <v>18</v>
      </c>
      <c r="AB7" s="449"/>
      <c r="AC7" s="449"/>
      <c r="AD7" s="449"/>
      <c r="AE7" s="449"/>
      <c r="AF7" s="563"/>
      <c r="AG7" s="610"/>
      <c r="AH7" s="611"/>
      <c r="AI7" s="611"/>
      <c r="AJ7" s="612"/>
      <c r="AK7" s="610"/>
      <c r="AL7" s="611"/>
      <c r="AM7" s="611"/>
      <c r="AN7" s="612"/>
      <c r="AO7" s="610"/>
      <c r="AP7" s="611"/>
      <c r="AQ7" s="611"/>
      <c r="AR7" s="612"/>
      <c r="AS7" s="604"/>
      <c r="AT7" s="605"/>
      <c r="AU7" s="605"/>
      <c r="AV7" s="606"/>
      <c r="AW7" s="604"/>
      <c r="AX7" s="605"/>
      <c r="AY7" s="605"/>
      <c r="AZ7" s="606"/>
      <c r="BA7" s="604"/>
      <c r="BB7" s="605"/>
      <c r="BC7" s="605"/>
      <c r="BD7" s="606"/>
      <c r="BE7" s="600">
        <f>SUM(AG7:BD7)</f>
        <v>0</v>
      </c>
      <c r="BF7" s="601"/>
      <c r="BG7" s="602"/>
      <c r="CB7" s="381"/>
      <c r="CC7" s="381"/>
      <c r="CD7" s="381"/>
      <c r="CE7" s="381"/>
      <c r="CF7" s="381"/>
      <c r="CG7" s="381"/>
      <c r="CH7" s="381"/>
      <c r="CI7" s="608"/>
      <c r="CJ7" s="608"/>
      <c r="CK7" s="608"/>
      <c r="CL7" s="609"/>
      <c r="CM7" s="609"/>
      <c r="CN7" s="609"/>
      <c r="CO7" s="609"/>
      <c r="CP7" s="609"/>
      <c r="CQ7" s="609"/>
      <c r="CR7" s="609"/>
      <c r="CS7" s="609"/>
      <c r="CT7" s="609"/>
      <c r="CU7" s="609"/>
      <c r="CV7" s="609"/>
      <c r="CW7" s="609"/>
      <c r="CX7" s="609"/>
      <c r="CY7" s="609"/>
      <c r="CZ7" s="609"/>
      <c r="DA7" s="609"/>
      <c r="DB7" s="609"/>
      <c r="DC7" s="609"/>
      <c r="DD7" s="609"/>
      <c r="DE7" s="609"/>
      <c r="DF7" s="599"/>
      <c r="DG7" s="599"/>
      <c r="DH7" s="599"/>
    </row>
    <row r="8" spans="2:112" ht="21" customHeight="1">
      <c r="B8" s="12"/>
      <c r="C8" s="20"/>
      <c r="D8" s="8"/>
      <c r="E8" s="8"/>
      <c r="F8" s="8"/>
      <c r="G8" s="8"/>
      <c r="H8" s="8"/>
      <c r="I8" s="8"/>
      <c r="J8" s="8"/>
      <c r="K8" s="8"/>
      <c r="L8" s="21" t="str">
        <f>IF(COUNTIF(D5:F7,"○")&gt;1,"いずれか１つを選択してください。","")</f>
        <v/>
      </c>
      <c r="M8" s="8"/>
      <c r="N8" s="8"/>
      <c r="O8" s="8"/>
      <c r="P8" s="8"/>
      <c r="Q8" s="8"/>
      <c r="R8" s="8"/>
      <c r="S8" s="8"/>
      <c r="T8" s="8"/>
      <c r="U8" s="22"/>
      <c r="V8" s="22"/>
      <c r="W8" s="11"/>
      <c r="X8" s="12"/>
      <c r="Y8" s="12"/>
      <c r="Z8" s="448" t="s">
        <v>19</v>
      </c>
      <c r="AA8" s="449"/>
      <c r="AB8" s="449"/>
      <c r="AC8" s="449"/>
      <c r="AD8" s="449"/>
      <c r="AE8" s="449"/>
      <c r="AF8" s="563"/>
      <c r="AG8" s="604"/>
      <c r="AH8" s="605"/>
      <c r="AI8" s="605"/>
      <c r="AJ8" s="606"/>
      <c r="AK8" s="604"/>
      <c r="AL8" s="605"/>
      <c r="AM8" s="605"/>
      <c r="AN8" s="606"/>
      <c r="AO8" s="604"/>
      <c r="AP8" s="605"/>
      <c r="AQ8" s="605"/>
      <c r="AR8" s="606"/>
      <c r="AS8" s="604"/>
      <c r="AT8" s="605"/>
      <c r="AU8" s="605"/>
      <c r="AV8" s="606"/>
      <c r="AW8" s="604"/>
      <c r="AX8" s="605"/>
      <c r="AY8" s="605"/>
      <c r="AZ8" s="606"/>
      <c r="BA8" s="604"/>
      <c r="BB8" s="605"/>
      <c r="BC8" s="605"/>
      <c r="BD8" s="606"/>
      <c r="BE8" s="600">
        <f>SUM(AG8:BD8)</f>
        <v>0</v>
      </c>
      <c r="BF8" s="601"/>
      <c r="BG8" s="602"/>
      <c r="BU8" s="17"/>
      <c r="BW8" s="607"/>
      <c r="BX8" s="607"/>
      <c r="BY8" s="607"/>
      <c r="BZ8" s="607"/>
      <c r="CA8" s="607"/>
      <c r="CB8" s="603"/>
      <c r="CC8" s="603"/>
      <c r="CD8" s="603"/>
      <c r="CE8" s="603"/>
      <c r="CF8" s="603"/>
      <c r="CG8" s="603"/>
      <c r="CH8" s="603"/>
      <c r="CI8" s="608"/>
      <c r="CJ8" s="608"/>
      <c r="CK8" s="608"/>
      <c r="CL8" s="599"/>
      <c r="CM8" s="599"/>
      <c r="CN8" s="599"/>
      <c r="CO8" s="599"/>
      <c r="CP8" s="599"/>
      <c r="CQ8" s="599"/>
      <c r="CR8" s="599"/>
      <c r="CS8" s="599"/>
      <c r="CT8" s="599"/>
      <c r="CU8" s="599"/>
      <c r="CV8" s="599"/>
      <c r="CW8" s="599"/>
      <c r="CX8" s="599"/>
      <c r="CY8" s="599"/>
      <c r="CZ8" s="599"/>
      <c r="DA8" s="599"/>
      <c r="DB8" s="599"/>
      <c r="DC8" s="599"/>
      <c r="DD8" s="599"/>
      <c r="DE8" s="599"/>
      <c r="DF8" s="599"/>
      <c r="DG8" s="599"/>
      <c r="DH8" s="599"/>
    </row>
    <row r="9" spans="2:112" ht="21" customHeight="1">
      <c r="B9" s="12"/>
      <c r="C9" s="20"/>
      <c r="D9" s="8"/>
      <c r="E9" s="22"/>
      <c r="F9" s="9"/>
      <c r="G9" s="9"/>
      <c r="H9" s="9"/>
      <c r="I9" s="9"/>
      <c r="J9" s="9"/>
      <c r="K9" s="9"/>
      <c r="L9" s="9"/>
      <c r="M9" s="9"/>
      <c r="N9" s="9"/>
      <c r="O9" s="9"/>
      <c r="P9" s="9"/>
      <c r="Q9" s="9"/>
      <c r="R9" s="9"/>
      <c r="S9" s="9"/>
      <c r="T9" s="9"/>
      <c r="U9" s="9"/>
      <c r="V9" s="22"/>
      <c r="W9" s="11"/>
      <c r="X9" s="12"/>
      <c r="Y9" s="12"/>
      <c r="Z9" s="448" t="s">
        <v>13</v>
      </c>
      <c r="AA9" s="449"/>
      <c r="AB9" s="449"/>
      <c r="AC9" s="449"/>
      <c r="AD9" s="449"/>
      <c r="AE9" s="449"/>
      <c r="AF9" s="563"/>
      <c r="AG9" s="600">
        <f>AG6+AG8</f>
        <v>0</v>
      </c>
      <c r="AH9" s="601"/>
      <c r="AI9" s="601"/>
      <c r="AJ9" s="602"/>
      <c r="AK9" s="600">
        <f>AK6+AK8</f>
        <v>0</v>
      </c>
      <c r="AL9" s="601"/>
      <c r="AM9" s="601"/>
      <c r="AN9" s="602"/>
      <c r="AO9" s="600">
        <f>AO6+AO8</f>
        <v>0</v>
      </c>
      <c r="AP9" s="601"/>
      <c r="AQ9" s="601"/>
      <c r="AR9" s="602"/>
      <c r="AS9" s="600">
        <f>AS6+AS8</f>
        <v>6</v>
      </c>
      <c r="AT9" s="601"/>
      <c r="AU9" s="601"/>
      <c r="AV9" s="602"/>
      <c r="AW9" s="600">
        <f>AW6+AW8</f>
        <v>4</v>
      </c>
      <c r="AX9" s="601"/>
      <c r="AY9" s="601"/>
      <c r="AZ9" s="602"/>
      <c r="BA9" s="600">
        <f>BA6+BA8</f>
        <v>5</v>
      </c>
      <c r="BB9" s="601"/>
      <c r="BC9" s="601"/>
      <c r="BD9" s="602"/>
      <c r="BE9" s="600">
        <f>BE6+BE8</f>
        <v>15</v>
      </c>
      <c r="BF9" s="601"/>
      <c r="BG9" s="602"/>
      <c r="BW9" s="381"/>
      <c r="BX9" s="381"/>
      <c r="BY9" s="381"/>
      <c r="BZ9" s="381"/>
      <c r="CA9" s="381"/>
      <c r="CB9" s="575"/>
      <c r="CC9" s="575"/>
      <c r="CD9" s="575"/>
      <c r="CE9" s="575"/>
      <c r="CF9" s="576"/>
      <c r="CG9" s="576"/>
      <c r="CH9" s="576"/>
      <c r="CI9" s="576"/>
      <c r="CJ9" s="576"/>
      <c r="CK9" s="576"/>
    </row>
    <row r="10" spans="2:112" ht="21" customHeight="1">
      <c r="B10" s="12"/>
      <c r="C10" s="20"/>
      <c r="D10" s="8"/>
      <c r="E10" s="22"/>
      <c r="F10" s="9"/>
      <c r="G10" s="9"/>
      <c r="H10" s="9"/>
      <c r="I10" s="9"/>
      <c r="J10" s="9"/>
      <c r="K10" s="9"/>
      <c r="L10" s="9"/>
      <c r="M10" s="9"/>
      <c r="N10" s="9"/>
      <c r="O10" s="9"/>
      <c r="P10" s="9"/>
      <c r="Q10" s="9"/>
      <c r="R10" s="9"/>
      <c r="S10" s="9"/>
      <c r="T10" s="9"/>
      <c r="U10" s="9"/>
      <c r="V10" s="22"/>
      <c r="W10" s="23"/>
      <c r="X10" s="12"/>
      <c r="Y10" s="12"/>
      <c r="Z10" s="12"/>
      <c r="AA10" s="12"/>
      <c r="BG10" s="24" t="str">
        <f>IF(AND(BE9&lt;&gt;BO3,D12="○"),"「事業者名簿」の定員数と想定される利用者数が一致しません。","")</f>
        <v/>
      </c>
      <c r="BK10" s="275"/>
      <c r="BL10" s="275"/>
      <c r="BM10" s="275"/>
      <c r="BN10" s="275"/>
      <c r="BO10" s="282"/>
      <c r="BP10" s="276"/>
      <c r="BQ10" s="15"/>
      <c r="BR10" s="15"/>
      <c r="BS10" s="15"/>
      <c r="BW10" s="381"/>
      <c r="BX10" s="381"/>
      <c r="BY10" s="381"/>
      <c r="BZ10" s="381"/>
      <c r="CA10" s="381"/>
      <c r="CB10" s="575"/>
      <c r="CC10" s="575"/>
      <c r="CD10" s="575"/>
      <c r="CE10" s="575"/>
      <c r="CF10" s="576"/>
      <c r="CG10" s="576"/>
      <c r="CH10" s="576"/>
      <c r="CI10" s="576"/>
      <c r="CJ10" s="576"/>
      <c r="CK10" s="576"/>
    </row>
    <row r="11" spans="2:112" ht="21" customHeight="1">
      <c r="B11" s="12"/>
      <c r="C11" s="20"/>
      <c r="D11" s="25" t="s">
        <v>20</v>
      </c>
      <c r="E11" s="26"/>
      <c r="F11" s="26"/>
      <c r="G11" s="26"/>
      <c r="H11" s="26"/>
      <c r="I11" s="26"/>
      <c r="J11" s="9"/>
      <c r="K11" s="9"/>
      <c r="L11" s="9"/>
      <c r="M11" s="9"/>
      <c r="N11" s="9"/>
      <c r="O11" s="9"/>
      <c r="P11" s="9"/>
      <c r="Q11" s="9"/>
      <c r="R11" s="9"/>
      <c r="S11" s="9"/>
      <c r="T11" s="9"/>
      <c r="U11" s="9"/>
      <c r="V11" s="22"/>
      <c r="W11" s="27"/>
      <c r="Z11" s="17" t="s">
        <v>21</v>
      </c>
      <c r="AP11" s="17" t="s">
        <v>22</v>
      </c>
      <c r="AQ11" s="17"/>
      <c r="AW11" s="16"/>
      <c r="AX11" s="16"/>
      <c r="AY11" s="16"/>
      <c r="BG11" s="28"/>
      <c r="BH11" s="17" t="s">
        <v>23</v>
      </c>
      <c r="BN11" s="16"/>
      <c r="BO11" s="16"/>
      <c r="BP11" s="16"/>
      <c r="BW11" s="12"/>
      <c r="BX11" s="12"/>
      <c r="BY11" s="12"/>
      <c r="BZ11" s="12"/>
      <c r="CA11" s="12"/>
      <c r="CB11" s="575"/>
      <c r="CC11" s="575"/>
      <c r="CD11" s="575"/>
      <c r="CE11" s="575"/>
      <c r="CF11" s="576"/>
      <c r="CG11" s="576"/>
      <c r="CH11" s="576"/>
      <c r="CI11" s="576"/>
      <c r="CJ11" s="576"/>
      <c r="CK11" s="576"/>
    </row>
    <row r="12" spans="2:112" ht="21" customHeight="1">
      <c r="B12" s="12"/>
      <c r="C12" s="20"/>
      <c r="D12" s="585"/>
      <c r="E12" s="590"/>
      <c r="F12" s="587" t="s">
        <v>24</v>
      </c>
      <c r="G12" s="588"/>
      <c r="H12" s="588"/>
      <c r="I12" s="588"/>
      <c r="J12" s="588"/>
      <c r="K12" s="588"/>
      <c r="L12" s="588"/>
      <c r="M12" s="588"/>
      <c r="N12" s="588"/>
      <c r="O12" s="588"/>
      <c r="P12" s="588"/>
      <c r="Q12" s="588"/>
      <c r="R12" s="588"/>
      <c r="S12" s="588"/>
      <c r="T12" s="588"/>
      <c r="U12" s="588"/>
      <c r="V12" s="589"/>
      <c r="W12" s="23"/>
      <c r="AE12" s="577" t="s">
        <v>25</v>
      </c>
      <c r="AF12" s="578"/>
      <c r="AG12" s="578"/>
      <c r="AH12" s="578"/>
      <c r="AI12" s="578"/>
      <c r="AJ12" s="578"/>
      <c r="AK12" s="579"/>
      <c r="AL12" s="591" t="s">
        <v>26</v>
      </c>
      <c r="AM12" s="592"/>
      <c r="AN12" s="593"/>
      <c r="AV12" s="577" t="s">
        <v>25</v>
      </c>
      <c r="AW12" s="578"/>
      <c r="AX12" s="578"/>
      <c r="AY12" s="578"/>
      <c r="AZ12" s="578"/>
      <c r="BA12" s="578"/>
      <c r="BB12" s="579"/>
      <c r="BC12" s="591" t="s">
        <v>26</v>
      </c>
      <c r="BD12" s="592"/>
      <c r="BE12" s="593"/>
      <c r="BF12" s="29"/>
      <c r="BG12" s="28"/>
      <c r="BM12" s="577" t="s">
        <v>27</v>
      </c>
      <c r="BN12" s="578"/>
      <c r="BO12" s="578"/>
      <c r="BP12" s="578"/>
      <c r="BQ12" s="578"/>
      <c r="BR12" s="578"/>
      <c r="BS12" s="579"/>
      <c r="BW12" s="597"/>
      <c r="BX12" s="597"/>
      <c r="BY12" s="597"/>
      <c r="BZ12" s="597"/>
      <c r="CA12" s="597"/>
      <c r="CB12" s="583"/>
      <c r="CC12" s="583"/>
      <c r="CD12" s="583"/>
      <c r="CE12" s="583"/>
      <c r="CF12" s="598"/>
      <c r="CG12" s="598"/>
      <c r="CH12" s="598"/>
      <c r="CI12" s="597"/>
      <c r="CJ12" s="597"/>
      <c r="CK12" s="597"/>
    </row>
    <row r="13" spans="2:112" ht="26.25" customHeight="1">
      <c r="B13" s="12"/>
      <c r="C13" s="20"/>
      <c r="D13" s="585"/>
      <c r="E13" s="586"/>
      <c r="F13" s="587" t="s">
        <v>28</v>
      </c>
      <c r="G13" s="588"/>
      <c r="H13" s="588"/>
      <c r="I13" s="588"/>
      <c r="J13" s="588"/>
      <c r="K13" s="588"/>
      <c r="L13" s="588"/>
      <c r="M13" s="588"/>
      <c r="N13" s="588"/>
      <c r="O13" s="588"/>
      <c r="P13" s="588"/>
      <c r="Q13" s="588"/>
      <c r="R13" s="588"/>
      <c r="S13" s="588"/>
      <c r="T13" s="588"/>
      <c r="U13" s="588"/>
      <c r="V13" s="589"/>
      <c r="W13" s="30"/>
      <c r="AE13" s="572" t="s">
        <v>29</v>
      </c>
      <c r="AF13" s="573"/>
      <c r="AG13" s="573"/>
      <c r="AH13" s="574"/>
      <c r="AI13" s="572" t="s">
        <v>30</v>
      </c>
      <c r="AJ13" s="573"/>
      <c r="AK13" s="574"/>
      <c r="AL13" s="594"/>
      <c r="AM13" s="595"/>
      <c r="AN13" s="596"/>
      <c r="AQ13" s="587"/>
      <c r="AR13" s="588"/>
      <c r="AS13" s="588"/>
      <c r="AT13" s="588"/>
      <c r="AU13" s="589"/>
      <c r="AV13" s="572" t="s">
        <v>29</v>
      </c>
      <c r="AW13" s="573"/>
      <c r="AX13" s="573"/>
      <c r="AY13" s="574"/>
      <c r="AZ13" s="572" t="s">
        <v>30</v>
      </c>
      <c r="BA13" s="573"/>
      <c r="BB13" s="574"/>
      <c r="BC13" s="594"/>
      <c r="BD13" s="595"/>
      <c r="BE13" s="596"/>
      <c r="BF13" s="29"/>
      <c r="BG13" s="31"/>
      <c r="BH13" s="587"/>
      <c r="BI13" s="588"/>
      <c r="BJ13" s="588"/>
      <c r="BK13" s="588"/>
      <c r="BL13" s="589"/>
      <c r="BM13" s="572" t="s">
        <v>31</v>
      </c>
      <c r="BN13" s="573"/>
      <c r="BO13" s="573"/>
      <c r="BP13" s="574"/>
      <c r="BQ13" s="572" t="s">
        <v>30</v>
      </c>
      <c r="BR13" s="573"/>
      <c r="BS13" s="574"/>
      <c r="BW13" s="12"/>
      <c r="BX13" s="12"/>
      <c r="BY13" s="12"/>
      <c r="BZ13" s="575"/>
      <c r="CA13" s="575"/>
      <c r="CB13" s="575"/>
      <c r="CC13" s="575"/>
      <c r="CD13" s="576"/>
      <c r="CE13" s="576"/>
      <c r="CF13" s="576"/>
      <c r="CG13" s="576"/>
      <c r="CH13" s="576"/>
      <c r="CI13" s="576"/>
    </row>
    <row r="14" spans="2:112" ht="21" customHeight="1">
      <c r="B14" s="12"/>
      <c r="C14" s="20"/>
      <c r="D14" s="585"/>
      <c r="E14" s="586"/>
      <c r="F14" s="587" t="s">
        <v>32</v>
      </c>
      <c r="G14" s="588"/>
      <c r="H14" s="588"/>
      <c r="I14" s="588"/>
      <c r="J14" s="588"/>
      <c r="K14" s="588"/>
      <c r="L14" s="588"/>
      <c r="M14" s="588"/>
      <c r="N14" s="588"/>
      <c r="O14" s="588"/>
      <c r="P14" s="588"/>
      <c r="Q14" s="588"/>
      <c r="R14" s="588"/>
      <c r="S14" s="588"/>
      <c r="T14" s="588"/>
      <c r="U14" s="588"/>
      <c r="V14" s="589"/>
      <c r="W14" s="30"/>
      <c r="Z14" s="577" t="s">
        <v>33</v>
      </c>
      <c r="AA14" s="578"/>
      <c r="AB14" s="578"/>
      <c r="AC14" s="578"/>
      <c r="AD14" s="579"/>
      <c r="AE14" s="580">
        <f>IF((OR($D$5="○",$D$6="○")),ROUNDDOWN(((BE$6+BE$8*0.9))/6,1))</f>
        <v>2.5</v>
      </c>
      <c r="AF14" s="581"/>
      <c r="AG14" s="581"/>
      <c r="AH14" s="582"/>
      <c r="AI14" s="567">
        <f>AE14*$AY$60</f>
        <v>80</v>
      </c>
      <c r="AJ14" s="568"/>
      <c r="AK14" s="569"/>
      <c r="AL14" s="567">
        <f>AE14*40</f>
        <v>100</v>
      </c>
      <c r="AM14" s="568"/>
      <c r="AN14" s="569"/>
      <c r="AQ14" s="577" t="s">
        <v>33</v>
      </c>
      <c r="AR14" s="578"/>
      <c r="AS14" s="578"/>
      <c r="AT14" s="578"/>
      <c r="AU14" s="579"/>
      <c r="AV14" s="564">
        <f>IF((OR($D$5="○",$D$6="○")),$BE$43)</f>
        <v>2.5</v>
      </c>
      <c r="AW14" s="565"/>
      <c r="AX14" s="565"/>
      <c r="AY14" s="566"/>
      <c r="AZ14" s="570">
        <f>AV14*$AY$60</f>
        <v>80</v>
      </c>
      <c r="BA14" s="570"/>
      <c r="BB14" s="570"/>
      <c r="BC14" s="567">
        <f>AV14*40</f>
        <v>100</v>
      </c>
      <c r="BD14" s="568"/>
      <c r="BE14" s="569"/>
      <c r="BF14" s="32"/>
      <c r="BG14" s="28"/>
      <c r="BH14" s="577" t="s">
        <v>34</v>
      </c>
      <c r="BI14" s="578"/>
      <c r="BJ14" s="578"/>
      <c r="BK14" s="578"/>
      <c r="BL14" s="579"/>
      <c r="BM14" s="564">
        <f>(ROUNDDOWN(BQ14/40,1))</f>
        <v>2.5</v>
      </c>
      <c r="BN14" s="565"/>
      <c r="BO14" s="565"/>
      <c r="BP14" s="566"/>
      <c r="BQ14" s="570">
        <f>$BB$73</f>
        <v>100.25</v>
      </c>
      <c r="BR14" s="570"/>
      <c r="BS14" s="570"/>
      <c r="BU14" s="17"/>
      <c r="BW14" s="17"/>
      <c r="BX14" s="17"/>
      <c r="BY14" s="17"/>
      <c r="BZ14" s="583"/>
      <c r="CA14" s="583"/>
      <c r="CB14" s="583"/>
      <c r="CC14" s="583"/>
      <c r="CD14" s="584"/>
      <c r="CE14" s="584"/>
      <c r="CF14" s="584"/>
      <c r="CG14" s="381"/>
      <c r="CH14" s="381"/>
      <c r="CI14" s="381"/>
    </row>
    <row r="15" spans="2:112" ht="21" customHeight="1">
      <c r="B15" s="12"/>
      <c r="C15" s="33"/>
      <c r="D15" s="34"/>
      <c r="E15" s="34"/>
      <c r="F15" s="34"/>
      <c r="G15" s="34"/>
      <c r="H15" s="34"/>
      <c r="I15" s="34"/>
      <c r="J15" s="34"/>
      <c r="K15" s="34"/>
      <c r="L15" s="35" t="str">
        <f>IF(COUNTIF(D12:E14,"○")&gt;1,"いずれか１つを選択してください。","")</f>
        <v/>
      </c>
      <c r="M15" s="34"/>
      <c r="N15" s="34"/>
      <c r="O15" s="34"/>
      <c r="P15" s="34"/>
      <c r="Q15" s="34"/>
      <c r="R15" s="34"/>
      <c r="S15" s="34"/>
      <c r="T15" s="34"/>
      <c r="U15" s="34"/>
      <c r="V15" s="36"/>
      <c r="W15" s="37"/>
      <c r="Z15" s="577" t="s">
        <v>35</v>
      </c>
      <c r="AA15" s="578"/>
      <c r="AB15" s="578"/>
      <c r="AC15" s="578"/>
      <c r="AD15" s="579"/>
      <c r="AE15" s="580" t="b">
        <f>IF((OR($D$7="○")),ROUNDDOWN((BE$6+BE$8*0.9)/5,1))</f>
        <v>0</v>
      </c>
      <c r="AF15" s="581"/>
      <c r="AG15" s="581"/>
      <c r="AH15" s="582"/>
      <c r="AI15" s="567">
        <f>AE15*$AY$60</f>
        <v>0</v>
      </c>
      <c r="AJ15" s="568"/>
      <c r="AK15" s="569"/>
      <c r="AL15" s="567">
        <f>AE15*40</f>
        <v>0</v>
      </c>
      <c r="AM15" s="568"/>
      <c r="AN15" s="569"/>
      <c r="AQ15" s="577" t="s">
        <v>35</v>
      </c>
      <c r="AR15" s="578"/>
      <c r="AS15" s="578"/>
      <c r="AT15" s="578"/>
      <c r="AU15" s="579"/>
      <c r="AV15" s="564" t="b">
        <f>IF(($D$7="○"),$BE$43)</f>
        <v>0</v>
      </c>
      <c r="AW15" s="565"/>
      <c r="AX15" s="565"/>
      <c r="AY15" s="566"/>
      <c r="AZ15" s="570">
        <f>AV15*$AY$60</f>
        <v>0</v>
      </c>
      <c r="BA15" s="570"/>
      <c r="BB15" s="570"/>
      <c r="BC15" s="567">
        <f>AV15*40</f>
        <v>0</v>
      </c>
      <c r="BD15" s="568"/>
      <c r="BE15" s="569"/>
      <c r="BF15" s="32"/>
      <c r="BG15" s="28"/>
      <c r="BH15" s="556" t="s">
        <v>36</v>
      </c>
      <c r="BI15" s="557"/>
      <c r="BJ15" s="557"/>
      <c r="BK15" s="557"/>
      <c r="BL15" s="558"/>
      <c r="BM15" s="559">
        <f>SUM(BM12:BP14)</f>
        <v>2.5</v>
      </c>
      <c r="BN15" s="560"/>
      <c r="BO15" s="560"/>
      <c r="BP15" s="561"/>
      <c r="BQ15" s="571">
        <f>SUMIF(BQ12:BS14,"&lt;&gt;#VALUE!")</f>
        <v>100.25</v>
      </c>
      <c r="BR15" s="571"/>
      <c r="BS15" s="571"/>
      <c r="BW15" s="38"/>
    </row>
    <row r="16" spans="2:112" ht="21" customHeight="1">
      <c r="B16" s="12"/>
      <c r="C16" s="12"/>
      <c r="D16" s="12"/>
      <c r="E16" s="275"/>
      <c r="F16" s="275"/>
      <c r="G16" s="275"/>
      <c r="H16" s="275"/>
      <c r="I16" s="275"/>
      <c r="J16" s="275"/>
      <c r="K16" s="275"/>
      <c r="L16" s="275"/>
      <c r="M16" s="275"/>
      <c r="N16" s="275"/>
      <c r="O16" s="275"/>
      <c r="P16" s="275"/>
      <c r="Q16" s="275"/>
      <c r="R16" s="275"/>
      <c r="S16" s="275"/>
      <c r="T16" s="275"/>
      <c r="U16" s="275"/>
      <c r="V16" s="12"/>
      <c r="W16" s="12"/>
      <c r="X16" s="12"/>
      <c r="Y16" s="12"/>
      <c r="Z16" s="448" t="s">
        <v>37</v>
      </c>
      <c r="AA16" s="449"/>
      <c r="AB16" s="449"/>
      <c r="AC16" s="449"/>
      <c r="AD16" s="563"/>
      <c r="AE16" s="564">
        <f>IF($D$6="○","",ROUNDDOWN(($AO$6+$AO$8*0.9)/9,1)+ROUNDDOWN(($AS$6-$AS$7+$AS$8*0.9)/6,1)+ROUNDDOWN($AS$7/12,1)+ROUNDDOWN(($AW$6-$AW$7+$AW$8*0.9)/4,1)+ROUNDDOWN($AW$7/8,1)+ROUNDDOWN(($BA$6-$BA$7+$BA$8*0.9)/2.5,1)+ROUNDDOWN($BA$7/5,1))</f>
        <v>4</v>
      </c>
      <c r="AF16" s="565"/>
      <c r="AG16" s="565"/>
      <c r="AH16" s="566"/>
      <c r="AI16" s="567">
        <f>AE16*$AY$60</f>
        <v>128</v>
      </c>
      <c r="AJ16" s="568"/>
      <c r="AK16" s="569"/>
      <c r="AL16" s="567">
        <f>AE16*40</f>
        <v>160</v>
      </c>
      <c r="AM16" s="568"/>
      <c r="AN16" s="569"/>
      <c r="AO16" s="12"/>
      <c r="AP16" s="12"/>
      <c r="AQ16" s="448" t="s">
        <v>37</v>
      </c>
      <c r="AR16" s="449"/>
      <c r="AS16" s="449"/>
      <c r="AT16" s="449"/>
      <c r="AU16" s="563"/>
      <c r="AV16" s="564">
        <f>IF(($D$6="○"),"",$BE$51)</f>
        <v>4.2</v>
      </c>
      <c r="AW16" s="565"/>
      <c r="AX16" s="565"/>
      <c r="AY16" s="566"/>
      <c r="AZ16" s="570">
        <f>AV16*$AY$60</f>
        <v>134.4</v>
      </c>
      <c r="BA16" s="570"/>
      <c r="BB16" s="570"/>
      <c r="BC16" s="567">
        <f>AV16*40</f>
        <v>168</v>
      </c>
      <c r="BD16" s="568"/>
      <c r="BE16" s="569"/>
      <c r="BF16" s="32"/>
      <c r="BG16" s="28"/>
      <c r="BH16" s="12"/>
      <c r="BI16" s="12"/>
      <c r="BJ16" s="12"/>
      <c r="BK16" s="12"/>
      <c r="BL16" s="12"/>
      <c r="BM16" s="16"/>
      <c r="BN16" s="16"/>
      <c r="BO16" s="16"/>
      <c r="BP16" s="16"/>
      <c r="BQ16" s="32"/>
      <c r="BR16" s="32"/>
      <c r="BS16" s="32"/>
    </row>
    <row r="17" spans="2:92" ht="21" customHeight="1">
      <c r="B17" s="12"/>
      <c r="C17" s="12"/>
      <c r="D17" s="12"/>
      <c r="E17" s="275"/>
      <c r="F17" s="275"/>
      <c r="G17" s="275"/>
      <c r="H17" s="275"/>
      <c r="I17" s="275"/>
      <c r="J17" s="275"/>
      <c r="K17" s="275"/>
      <c r="L17" s="275"/>
      <c r="M17" s="275"/>
      <c r="N17" s="275"/>
      <c r="O17" s="275"/>
      <c r="P17" s="275"/>
      <c r="Q17" s="275"/>
      <c r="R17" s="275"/>
      <c r="S17" s="275"/>
      <c r="T17" s="275"/>
      <c r="U17" s="275"/>
      <c r="V17" s="12"/>
      <c r="W17" s="17"/>
      <c r="X17" s="17"/>
      <c r="Y17" s="17"/>
      <c r="Z17" s="556" t="s">
        <v>36</v>
      </c>
      <c r="AA17" s="557"/>
      <c r="AB17" s="557"/>
      <c r="AC17" s="557"/>
      <c r="AD17" s="558"/>
      <c r="AE17" s="559">
        <f>SUM(AE14:AH16)</f>
        <v>6.5</v>
      </c>
      <c r="AF17" s="560"/>
      <c r="AG17" s="560"/>
      <c r="AH17" s="561"/>
      <c r="AI17" s="562">
        <f>SUMIF(AI14:AK16,"&lt;&gt;#VALUE!")</f>
        <v>208</v>
      </c>
      <c r="AJ17" s="562"/>
      <c r="AK17" s="562"/>
      <c r="AL17" s="562">
        <f>SUMIF(AL14:AN16,"&lt;&gt;#VALUE!")</f>
        <v>260</v>
      </c>
      <c r="AM17" s="562"/>
      <c r="AN17" s="562"/>
      <c r="AO17" s="17"/>
      <c r="AP17" s="17"/>
      <c r="AQ17" s="556" t="s">
        <v>36</v>
      </c>
      <c r="AR17" s="557"/>
      <c r="AS17" s="557"/>
      <c r="AT17" s="557"/>
      <c r="AU17" s="558"/>
      <c r="AV17" s="559">
        <f>SUM(AV14:AY16)</f>
        <v>6.7</v>
      </c>
      <c r="AW17" s="560"/>
      <c r="AX17" s="560"/>
      <c r="AY17" s="561"/>
      <c r="AZ17" s="571">
        <f>SUMIF(AZ14:BB16,"&lt;&gt;#VALUE!")</f>
        <v>214.4</v>
      </c>
      <c r="BA17" s="571"/>
      <c r="BB17" s="571"/>
      <c r="BC17" s="556">
        <f>SUMIF(BC14:BE16,"&lt;&gt;#VALUE!")</f>
        <v>268</v>
      </c>
      <c r="BD17" s="557"/>
      <c r="BE17" s="558"/>
      <c r="BF17" s="17"/>
      <c r="BG17" s="39"/>
      <c r="BH17" s="17"/>
      <c r="BI17" s="17"/>
      <c r="BJ17" s="17"/>
      <c r="BK17" s="17"/>
      <c r="BL17" s="17"/>
      <c r="BM17" s="40"/>
      <c r="BN17" s="40"/>
      <c r="BO17" s="40"/>
      <c r="BP17" s="40"/>
      <c r="BQ17" s="41"/>
      <c r="BR17" s="41"/>
      <c r="BS17" s="41"/>
      <c r="BT17" s="17"/>
      <c r="BU17" s="17"/>
      <c r="BV17" s="17"/>
      <c r="BW17" s="281"/>
      <c r="BX17" s="42"/>
    </row>
    <row r="18" spans="2:92" ht="21" customHeight="1" thickBot="1">
      <c r="B18" s="12"/>
      <c r="C18" s="12"/>
      <c r="D18" s="12"/>
      <c r="E18" s="275"/>
      <c r="F18" s="275"/>
      <c r="G18" s="275"/>
      <c r="H18" s="275"/>
      <c r="I18" s="275"/>
      <c r="J18" s="275"/>
      <c r="K18" s="275"/>
      <c r="L18" s="275"/>
      <c r="M18" s="275"/>
      <c r="N18" s="275"/>
      <c r="O18" s="275"/>
      <c r="P18" s="275"/>
      <c r="Q18" s="275"/>
      <c r="R18" s="275"/>
      <c r="S18" s="275"/>
      <c r="T18" s="275"/>
      <c r="U18" s="275"/>
      <c r="V18" s="12"/>
      <c r="W18" s="280"/>
      <c r="X18" s="280"/>
      <c r="Y18" s="280"/>
      <c r="Z18" s="280"/>
      <c r="AA18" s="280"/>
      <c r="AB18" s="43"/>
      <c r="AC18" s="43"/>
      <c r="AD18" s="43"/>
      <c r="AE18" s="43"/>
      <c r="AF18" s="275"/>
      <c r="AG18" s="275"/>
      <c r="AH18" s="275"/>
      <c r="AI18" s="275"/>
      <c r="AJ18" s="275"/>
      <c r="AK18" s="275"/>
      <c r="AM18" s="280"/>
      <c r="AN18" s="280"/>
      <c r="AO18" s="280"/>
      <c r="AP18" s="280"/>
      <c r="AQ18" s="280"/>
      <c r="AR18" s="43"/>
      <c r="AS18" s="43"/>
      <c r="AT18" s="43"/>
      <c r="AU18" s="43"/>
      <c r="AV18" s="279"/>
      <c r="AW18" s="279"/>
      <c r="AX18" s="279"/>
      <c r="AY18" s="275"/>
      <c r="AZ18" s="275"/>
      <c r="BA18" s="275"/>
      <c r="BD18" s="39"/>
      <c r="BE18" s="39"/>
      <c r="BF18" s="39"/>
      <c r="BG18" s="39"/>
      <c r="BH18" s="39"/>
      <c r="BI18" s="44"/>
      <c r="BJ18" s="44"/>
      <c r="BK18" s="44"/>
      <c r="BL18" s="44"/>
      <c r="BM18" s="45"/>
      <c r="BN18" s="45"/>
      <c r="BO18" s="45"/>
      <c r="BP18" s="45"/>
      <c r="BQ18" s="14"/>
      <c r="BR18" s="281"/>
      <c r="BS18" s="281"/>
      <c r="BT18" s="281"/>
      <c r="BU18" s="38"/>
      <c r="BV18" s="38"/>
      <c r="BW18" s="38"/>
      <c r="BX18" s="42"/>
    </row>
    <row r="19" spans="2:92" ht="8.25" customHeight="1">
      <c r="B19" s="46"/>
      <c r="C19" s="47"/>
      <c r="D19" s="47"/>
      <c r="E19" s="274"/>
      <c r="F19" s="274"/>
      <c r="G19" s="274"/>
      <c r="H19" s="274"/>
      <c r="I19" s="274"/>
      <c r="J19" s="274"/>
      <c r="K19" s="274"/>
      <c r="L19" s="274"/>
      <c r="M19" s="274"/>
      <c r="N19" s="274"/>
      <c r="O19" s="274"/>
      <c r="P19" s="274"/>
      <c r="Q19" s="274"/>
      <c r="R19" s="274"/>
      <c r="S19" s="274"/>
      <c r="T19" s="274"/>
      <c r="U19" s="274"/>
      <c r="V19" s="47"/>
      <c r="W19" s="48"/>
      <c r="X19" s="48"/>
      <c r="Y19" s="48"/>
      <c r="Z19" s="48"/>
      <c r="AA19" s="48"/>
      <c r="AB19" s="49"/>
      <c r="AC19" s="49"/>
      <c r="AD19" s="49"/>
      <c r="AE19" s="49"/>
      <c r="AF19" s="274"/>
      <c r="AG19" s="274"/>
      <c r="AH19" s="274"/>
      <c r="AI19" s="274"/>
      <c r="AJ19" s="274"/>
      <c r="AK19" s="274"/>
      <c r="AL19" s="50"/>
      <c r="AM19" s="48"/>
      <c r="AN19" s="48"/>
      <c r="AO19" s="48"/>
      <c r="AP19" s="48"/>
      <c r="AQ19" s="48"/>
      <c r="AR19" s="49"/>
      <c r="AS19" s="49"/>
      <c r="AT19" s="49"/>
      <c r="AU19" s="49"/>
      <c r="AV19" s="51"/>
      <c r="AW19" s="51"/>
      <c r="AX19" s="51"/>
      <c r="AY19" s="274"/>
      <c r="AZ19" s="274"/>
      <c r="BA19" s="274"/>
      <c r="BB19" s="50"/>
      <c r="BC19" s="50"/>
      <c r="BD19" s="52"/>
      <c r="BE19" s="52"/>
      <c r="BF19" s="52"/>
      <c r="BG19" s="52"/>
      <c r="BH19" s="52"/>
      <c r="BI19" s="53"/>
      <c r="BJ19" s="53"/>
      <c r="BK19" s="53"/>
      <c r="BL19" s="53"/>
      <c r="BM19" s="54"/>
      <c r="BN19" s="55"/>
      <c r="BO19" s="45"/>
      <c r="BP19" s="45"/>
      <c r="BQ19" s="14"/>
      <c r="BR19" s="281"/>
      <c r="BS19" s="281"/>
      <c r="BT19" s="281"/>
      <c r="BU19" s="38"/>
      <c r="BV19" s="38"/>
      <c r="BW19" s="38"/>
      <c r="BX19" s="42"/>
    </row>
    <row r="20" spans="2:92" ht="21" customHeight="1">
      <c r="B20" s="56"/>
      <c r="D20" s="17" t="s">
        <v>38</v>
      </c>
      <c r="E20" s="57"/>
      <c r="F20" s="57"/>
      <c r="G20" s="57"/>
      <c r="H20" s="57"/>
      <c r="I20" s="58"/>
      <c r="J20" s="44"/>
      <c r="K20" s="44"/>
      <c r="L20" s="44"/>
      <c r="M20" s="45"/>
      <c r="N20" s="45"/>
      <c r="O20" s="58"/>
      <c r="P20" s="45"/>
      <c r="Q20" s="275"/>
      <c r="R20" s="275"/>
      <c r="S20" s="275"/>
      <c r="T20" s="275"/>
      <c r="U20" s="275"/>
      <c r="V20" s="12"/>
      <c r="W20" s="59"/>
      <c r="X20" s="60"/>
      <c r="Y20" s="60"/>
      <c r="Z20" s="548" t="s">
        <v>39</v>
      </c>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9"/>
      <c r="BN20" s="61"/>
      <c r="BO20" s="45"/>
      <c r="BP20" s="45"/>
      <c r="BQ20" s="14"/>
      <c r="BR20" s="281"/>
      <c r="BS20" s="281"/>
      <c r="BT20" s="281"/>
      <c r="BU20" s="38"/>
      <c r="BV20" s="38"/>
      <c r="BW20" s="38"/>
      <c r="BX20" s="45"/>
    </row>
    <row r="21" spans="2:92" ht="16.5" customHeight="1">
      <c r="B21" s="56"/>
      <c r="C21" s="12"/>
      <c r="D21" s="12"/>
      <c r="E21" s="2"/>
      <c r="F21" s="44"/>
      <c r="G21" s="44"/>
      <c r="H21" s="44"/>
      <c r="I21" s="45"/>
      <c r="J21" s="45"/>
      <c r="L21" s="45"/>
      <c r="M21" s="275"/>
      <c r="N21" s="275"/>
      <c r="Q21" s="275"/>
      <c r="S21" s="44"/>
      <c r="T21" s="44"/>
      <c r="U21" s="44"/>
      <c r="V21" s="45"/>
      <c r="W21" s="62" t="s">
        <v>40</v>
      </c>
      <c r="X21" s="63"/>
      <c r="Y21" s="64"/>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550"/>
      <c r="AX21" s="550"/>
      <c r="AY21" s="550"/>
      <c r="AZ21" s="550"/>
      <c r="BA21" s="550"/>
      <c r="BB21" s="550"/>
      <c r="BC21" s="550"/>
      <c r="BD21" s="550"/>
      <c r="BE21" s="550"/>
      <c r="BF21" s="550"/>
      <c r="BG21" s="550"/>
      <c r="BH21" s="550"/>
      <c r="BI21" s="550"/>
      <c r="BJ21" s="550"/>
      <c r="BK21" s="550"/>
      <c r="BL21" s="550"/>
      <c r="BM21" s="551"/>
      <c r="BN21" s="61"/>
      <c r="BO21" s="45"/>
      <c r="BQ21" s="57"/>
      <c r="BR21" s="65"/>
      <c r="BS21" s="65"/>
      <c r="BT21" s="66"/>
      <c r="BU21" s="66"/>
      <c r="BX21" s="45"/>
    </row>
    <row r="22" spans="2:92" ht="16.5" customHeight="1">
      <c r="B22" s="56"/>
      <c r="C22" s="12"/>
      <c r="D22" s="12"/>
      <c r="E22" s="2"/>
      <c r="F22" s="44"/>
      <c r="G22" s="44"/>
      <c r="H22" s="44"/>
      <c r="I22" s="45"/>
      <c r="J22" s="45"/>
      <c r="L22" s="45"/>
      <c r="M22" s="275"/>
      <c r="N22" s="275"/>
      <c r="Q22" s="275"/>
      <c r="S22" s="44"/>
      <c r="T22" s="44"/>
      <c r="U22" s="44"/>
      <c r="V22" s="45"/>
      <c r="W22" s="67"/>
      <c r="X22" s="68"/>
      <c r="Y22" s="68"/>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3"/>
      <c r="BN22" s="61"/>
      <c r="BO22" s="281"/>
      <c r="BQ22" s="57"/>
      <c r="BR22" s="65"/>
      <c r="BS22" s="65"/>
      <c r="BT22" s="66"/>
      <c r="BU22" s="66"/>
      <c r="BX22" s="45"/>
    </row>
    <row r="23" spans="2:92" ht="12" customHeight="1">
      <c r="B23" s="56"/>
      <c r="C23" s="12"/>
      <c r="D23" s="12"/>
      <c r="E23" s="2"/>
      <c r="F23" s="44"/>
      <c r="G23" s="44"/>
      <c r="H23" s="44"/>
      <c r="I23" s="45"/>
      <c r="J23" s="45"/>
      <c r="L23" s="45"/>
      <c r="M23" s="275"/>
      <c r="N23" s="275"/>
      <c r="Q23" s="275"/>
      <c r="S23" s="44"/>
      <c r="T23" s="44"/>
      <c r="U23" s="44"/>
      <c r="V23" s="45"/>
      <c r="W23" s="69"/>
      <c r="X23" s="70"/>
      <c r="Y23" s="70"/>
      <c r="Z23" s="71"/>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61"/>
      <c r="BO23" s="281"/>
      <c r="BQ23" s="57"/>
      <c r="BR23" s="65"/>
      <c r="BS23" s="65"/>
      <c r="BT23" s="66"/>
      <c r="BU23" s="66"/>
      <c r="BX23" s="45"/>
    </row>
    <row r="24" spans="2:92" ht="21" customHeight="1">
      <c r="B24" s="56"/>
      <c r="C24" s="73"/>
      <c r="D24" s="554" t="s">
        <v>41</v>
      </c>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74"/>
      <c r="AH24" s="45"/>
      <c r="AI24" s="75"/>
      <c r="AJ24" s="555" t="s">
        <v>42</v>
      </c>
      <c r="AK24" s="555"/>
      <c r="AL24" s="555"/>
      <c r="AM24" s="555"/>
      <c r="AN24" s="555"/>
      <c r="AO24" s="555"/>
      <c r="AP24" s="555"/>
      <c r="AQ24" s="555"/>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76"/>
      <c r="BN24" s="61"/>
      <c r="BO24" s="281"/>
      <c r="BQ24" s="57"/>
      <c r="BR24" s="65"/>
      <c r="BS24" s="65"/>
      <c r="BT24" s="66"/>
      <c r="BU24" s="66"/>
    </row>
    <row r="25" spans="2:92" ht="21" customHeight="1">
      <c r="B25" s="56"/>
      <c r="C25" s="77"/>
      <c r="D25" s="547" t="s">
        <v>43</v>
      </c>
      <c r="E25" s="547"/>
      <c r="F25" s="547"/>
      <c r="G25" s="547"/>
      <c r="H25" s="547"/>
      <c r="I25" s="78" t="s">
        <v>44</v>
      </c>
      <c r="J25" s="78"/>
      <c r="K25" s="78"/>
      <c r="L25" s="78"/>
      <c r="M25" s="78" t="s">
        <v>45</v>
      </c>
      <c r="N25" s="78"/>
      <c r="O25" s="78"/>
      <c r="P25" s="78"/>
      <c r="Q25" s="79"/>
      <c r="R25" s="80"/>
      <c r="S25" s="80"/>
      <c r="T25" s="547" t="s">
        <v>46</v>
      </c>
      <c r="U25" s="547"/>
      <c r="V25" s="547"/>
      <c r="W25" s="547"/>
      <c r="X25" s="547"/>
      <c r="Y25" s="78" t="s">
        <v>44</v>
      </c>
      <c r="Z25" s="78"/>
      <c r="AA25" s="78"/>
      <c r="AB25" s="78"/>
      <c r="AC25" s="78" t="s">
        <v>45</v>
      </c>
      <c r="AD25" s="78"/>
      <c r="AE25" s="78"/>
      <c r="AF25" s="78"/>
      <c r="AG25" s="283"/>
      <c r="AH25" s="80"/>
      <c r="AI25" s="284"/>
      <c r="AJ25" s="547" t="s">
        <v>47</v>
      </c>
      <c r="AK25" s="547"/>
      <c r="AL25" s="547"/>
      <c r="AM25" s="547"/>
      <c r="AN25" s="547"/>
      <c r="AO25" s="78" t="s">
        <v>44</v>
      </c>
      <c r="AP25" s="78"/>
      <c r="AQ25" s="78"/>
      <c r="AR25" s="78"/>
      <c r="AS25" s="78" t="s">
        <v>45</v>
      </c>
      <c r="AT25" s="78"/>
      <c r="AU25" s="78"/>
      <c r="AV25" s="78"/>
      <c r="AW25" s="285"/>
      <c r="AX25" s="286"/>
      <c r="AY25" s="287"/>
      <c r="AZ25" s="547" t="s">
        <v>48</v>
      </c>
      <c r="BA25" s="547"/>
      <c r="BB25" s="547"/>
      <c r="BC25" s="547"/>
      <c r="BD25" s="547"/>
      <c r="BE25" s="78" t="s">
        <v>44</v>
      </c>
      <c r="BF25" s="78"/>
      <c r="BG25" s="78"/>
      <c r="BH25" s="78"/>
      <c r="BI25" s="78" t="s">
        <v>45</v>
      </c>
      <c r="BJ25" s="78"/>
      <c r="BK25" s="78"/>
      <c r="BL25" s="78"/>
      <c r="BM25" s="81"/>
      <c r="BN25" s="82"/>
      <c r="BO25" s="45"/>
      <c r="BQ25" s="57"/>
      <c r="BR25" s="65"/>
      <c r="BS25" s="65"/>
      <c r="BT25" s="66"/>
      <c r="BU25" s="66"/>
      <c r="BV25" s="285"/>
      <c r="BW25" s="285"/>
      <c r="BX25" s="285"/>
      <c r="BY25" s="285"/>
      <c r="CA25" s="285"/>
      <c r="CB25" s="285"/>
      <c r="CC25" s="285"/>
      <c r="CD25" s="285"/>
      <c r="CF25" s="285"/>
      <c r="CG25" s="285"/>
      <c r="CH25" s="285"/>
      <c r="CI25" s="285"/>
      <c r="CK25" s="285"/>
      <c r="CL25" s="285"/>
      <c r="CM25" s="285"/>
      <c r="CN25" s="285"/>
    </row>
    <row r="26" spans="2:92" ht="21" customHeight="1">
      <c r="B26" s="56"/>
      <c r="C26" s="77"/>
      <c r="D26" s="547" t="s">
        <v>49</v>
      </c>
      <c r="E26" s="547"/>
      <c r="F26" s="547"/>
      <c r="G26" s="547"/>
      <c r="H26" s="547"/>
      <c r="I26" s="543">
        <f>(ROUNDDOWN(M26/40,1))</f>
        <v>-1.2</v>
      </c>
      <c r="J26" s="543"/>
      <c r="K26" s="543"/>
      <c r="L26" s="543"/>
      <c r="M26" s="543">
        <f>((((ROUNDDOWN($BE$9/12,1))*40)))*-1</f>
        <v>-48</v>
      </c>
      <c r="N26" s="543"/>
      <c r="O26" s="543"/>
      <c r="P26" s="543"/>
      <c r="Q26" s="79"/>
      <c r="R26" s="80"/>
      <c r="S26" s="80"/>
      <c r="T26" s="547" t="s">
        <v>49</v>
      </c>
      <c r="U26" s="547"/>
      <c r="V26" s="547"/>
      <c r="W26" s="547"/>
      <c r="X26" s="547"/>
      <c r="Y26" s="543">
        <f>(ROUNDDOWN(AC26/40,1))</f>
        <v>-0.5</v>
      </c>
      <c r="Z26" s="543"/>
      <c r="AA26" s="543"/>
      <c r="AB26" s="543"/>
      <c r="AC26" s="543">
        <f>((((ROUNDDOWN($BE$9/30,1))*40)))*-1</f>
        <v>-20</v>
      </c>
      <c r="AD26" s="543"/>
      <c r="AE26" s="543"/>
      <c r="AF26" s="543"/>
      <c r="AG26" s="283"/>
      <c r="AH26" s="80"/>
      <c r="AI26" s="284"/>
      <c r="AJ26" s="547" t="s">
        <v>49</v>
      </c>
      <c r="AK26" s="547"/>
      <c r="AL26" s="547"/>
      <c r="AM26" s="547"/>
      <c r="AN26" s="547"/>
      <c r="AO26" s="543">
        <f>(ROUNDDOWN(AS26/40,1))</f>
        <v>-2</v>
      </c>
      <c r="AP26" s="543"/>
      <c r="AQ26" s="543"/>
      <c r="AR26" s="543"/>
      <c r="AS26" s="543">
        <f>((((ROUNDDOWN($BE$9/7.5,1))*40)))*-1</f>
        <v>-80</v>
      </c>
      <c r="AT26" s="543"/>
      <c r="AU26" s="543"/>
      <c r="AV26" s="543"/>
      <c r="AW26" s="288"/>
      <c r="AX26" s="286"/>
      <c r="AY26" s="287"/>
      <c r="AZ26" s="547" t="s">
        <v>49</v>
      </c>
      <c r="BA26" s="547"/>
      <c r="BB26" s="547"/>
      <c r="BC26" s="547"/>
      <c r="BD26" s="547"/>
      <c r="BE26" s="543">
        <f>(ROUNDDOWN(BI26/40,1))</f>
        <v>-0.7</v>
      </c>
      <c r="BF26" s="543"/>
      <c r="BG26" s="543"/>
      <c r="BH26" s="543"/>
      <c r="BI26" s="544">
        <f>((((ROUNDDOWN($BE$9/20,1))*40)))*-1</f>
        <v>-28</v>
      </c>
      <c r="BJ26" s="545"/>
      <c r="BK26" s="545"/>
      <c r="BL26" s="546"/>
      <c r="BM26" s="81"/>
      <c r="BN26" s="82"/>
      <c r="BO26" s="45"/>
      <c r="BQ26" s="57"/>
      <c r="BR26" s="65"/>
      <c r="BS26" s="65"/>
      <c r="BT26" s="66"/>
      <c r="BU26" s="66"/>
      <c r="BV26" s="289"/>
      <c r="BW26" s="289"/>
      <c r="BX26" s="289"/>
      <c r="BY26" s="289"/>
      <c r="CA26" s="289"/>
      <c r="CB26" s="289"/>
      <c r="CC26" s="289"/>
      <c r="CD26" s="289"/>
      <c r="CF26" s="289"/>
      <c r="CG26" s="289"/>
      <c r="CH26" s="289"/>
      <c r="CI26" s="289"/>
      <c r="CK26" s="289"/>
      <c r="CL26" s="289"/>
      <c r="CM26" s="289"/>
      <c r="CN26" s="289"/>
    </row>
    <row r="27" spans="2:92" ht="21" customHeight="1">
      <c r="B27" s="56"/>
      <c r="C27" s="77"/>
      <c r="D27" s="540" t="s">
        <v>50</v>
      </c>
      <c r="E27" s="541"/>
      <c r="F27" s="541"/>
      <c r="G27" s="541"/>
      <c r="H27" s="542"/>
      <c r="I27" s="543">
        <f>(ROUNDDOWN(M27/40,1))</f>
        <v>-1.3</v>
      </c>
      <c r="J27" s="543"/>
      <c r="K27" s="543"/>
      <c r="L27" s="543"/>
      <c r="M27" s="544">
        <f>($AL$17-$AI$17)*-1</f>
        <v>-52</v>
      </c>
      <c r="N27" s="545"/>
      <c r="O27" s="545"/>
      <c r="P27" s="546"/>
      <c r="Q27" s="79"/>
      <c r="R27" s="80"/>
      <c r="S27" s="80"/>
      <c r="T27" s="540" t="s">
        <v>50</v>
      </c>
      <c r="U27" s="541"/>
      <c r="V27" s="541"/>
      <c r="W27" s="541"/>
      <c r="X27" s="542"/>
      <c r="Y27" s="543">
        <f>(ROUNDDOWN(AC27/40,1))</f>
        <v>-1.3</v>
      </c>
      <c r="Z27" s="543"/>
      <c r="AA27" s="543"/>
      <c r="AB27" s="543"/>
      <c r="AC27" s="544">
        <f>($AL$17-$AI$17)*-1</f>
        <v>-52</v>
      </c>
      <c r="AD27" s="545"/>
      <c r="AE27" s="545"/>
      <c r="AF27" s="546"/>
      <c r="AG27" s="283"/>
      <c r="AH27" s="80"/>
      <c r="AI27" s="284"/>
      <c r="AJ27" s="540" t="s">
        <v>50</v>
      </c>
      <c r="AK27" s="541"/>
      <c r="AL27" s="541"/>
      <c r="AM27" s="541"/>
      <c r="AN27" s="542"/>
      <c r="AO27" s="543">
        <f>(ROUNDDOWN(AS27/40,1))</f>
        <v>-1.3</v>
      </c>
      <c r="AP27" s="543"/>
      <c r="AQ27" s="543"/>
      <c r="AR27" s="543"/>
      <c r="AS27" s="544">
        <f>($AL$17-$AI$17)*-1</f>
        <v>-52</v>
      </c>
      <c r="AT27" s="545"/>
      <c r="AU27" s="545"/>
      <c r="AV27" s="546"/>
      <c r="AW27" s="288"/>
      <c r="AX27" s="286"/>
      <c r="AY27" s="287"/>
      <c r="AZ27" s="540" t="s">
        <v>50</v>
      </c>
      <c r="BA27" s="541"/>
      <c r="BB27" s="541"/>
      <c r="BC27" s="541"/>
      <c r="BD27" s="542"/>
      <c r="BE27" s="543">
        <f>(ROUNDDOWN(BI27/40,1))</f>
        <v>-1.3</v>
      </c>
      <c r="BF27" s="543"/>
      <c r="BG27" s="543"/>
      <c r="BH27" s="543"/>
      <c r="BI27" s="544">
        <f>($AL$17-$AI$17)*-1</f>
        <v>-52</v>
      </c>
      <c r="BJ27" s="545"/>
      <c r="BK27" s="545"/>
      <c r="BL27" s="546"/>
      <c r="BM27" s="81"/>
      <c r="BN27" s="82"/>
      <c r="BO27" s="45"/>
      <c r="BQ27" s="57"/>
      <c r="BR27" s="65"/>
      <c r="BS27" s="65"/>
      <c r="BT27" s="66"/>
      <c r="BU27" s="66"/>
      <c r="BV27" s="289"/>
      <c r="BW27" s="289"/>
      <c r="BX27" s="289"/>
      <c r="BY27" s="289"/>
      <c r="CA27" s="289"/>
      <c r="CB27" s="289"/>
      <c r="CC27" s="289"/>
      <c r="CD27" s="289"/>
      <c r="CF27" s="289"/>
      <c r="CG27" s="289"/>
      <c r="CH27" s="289"/>
      <c r="CI27" s="289"/>
      <c r="CK27" s="289"/>
      <c r="CL27" s="289"/>
      <c r="CM27" s="289"/>
      <c r="CN27" s="289"/>
    </row>
    <row r="28" spans="2:92" ht="21" customHeight="1" thickBot="1">
      <c r="B28" s="56"/>
      <c r="C28" s="77"/>
      <c r="D28" s="534" t="s">
        <v>51</v>
      </c>
      <c r="E28" s="534"/>
      <c r="F28" s="534"/>
      <c r="G28" s="534"/>
      <c r="H28" s="534"/>
      <c r="I28" s="535">
        <f>(ROUNDDOWN(M28/40,1))</f>
        <v>2.5</v>
      </c>
      <c r="J28" s="535"/>
      <c r="K28" s="535"/>
      <c r="L28" s="535"/>
      <c r="M28" s="536">
        <f>$BB$73</f>
        <v>100.25</v>
      </c>
      <c r="N28" s="537"/>
      <c r="O28" s="537"/>
      <c r="P28" s="538"/>
      <c r="Q28" s="79"/>
      <c r="R28" s="80"/>
      <c r="S28" s="80"/>
      <c r="T28" s="534" t="s">
        <v>51</v>
      </c>
      <c r="U28" s="534"/>
      <c r="V28" s="534"/>
      <c r="W28" s="534"/>
      <c r="X28" s="534"/>
      <c r="Y28" s="535">
        <f>(ROUNDDOWN(AC28/40,1))</f>
        <v>2.5</v>
      </c>
      <c r="Z28" s="535"/>
      <c r="AA28" s="535"/>
      <c r="AB28" s="535"/>
      <c r="AC28" s="536">
        <f>$BB$73</f>
        <v>100.25</v>
      </c>
      <c r="AD28" s="537"/>
      <c r="AE28" s="537"/>
      <c r="AF28" s="538"/>
      <c r="AG28" s="283"/>
      <c r="AH28" s="80"/>
      <c r="AI28" s="284"/>
      <c r="AJ28" s="534" t="s">
        <v>51</v>
      </c>
      <c r="AK28" s="534"/>
      <c r="AL28" s="534"/>
      <c r="AM28" s="534"/>
      <c r="AN28" s="534"/>
      <c r="AO28" s="535">
        <f>(ROUNDDOWN(AS28/40,1))</f>
        <v>2.5</v>
      </c>
      <c r="AP28" s="535"/>
      <c r="AQ28" s="535"/>
      <c r="AR28" s="535"/>
      <c r="AS28" s="536">
        <f>$BB$73</f>
        <v>100.25</v>
      </c>
      <c r="AT28" s="537"/>
      <c r="AU28" s="537"/>
      <c r="AV28" s="538"/>
      <c r="AW28" s="288"/>
      <c r="AX28" s="286"/>
      <c r="AY28" s="287"/>
      <c r="AZ28" s="534" t="s">
        <v>51</v>
      </c>
      <c r="BA28" s="534"/>
      <c r="BB28" s="534"/>
      <c r="BC28" s="534"/>
      <c r="BD28" s="534"/>
      <c r="BE28" s="539">
        <f>(ROUNDDOWN(BI28/40,1))</f>
        <v>2.5</v>
      </c>
      <c r="BF28" s="539"/>
      <c r="BG28" s="539"/>
      <c r="BH28" s="539"/>
      <c r="BI28" s="536">
        <f>$BB$73</f>
        <v>100.25</v>
      </c>
      <c r="BJ28" s="537"/>
      <c r="BK28" s="537"/>
      <c r="BL28" s="538"/>
      <c r="BM28" s="81"/>
      <c r="BN28" s="82"/>
      <c r="BO28" s="45"/>
      <c r="BV28" s="288"/>
      <c r="BW28" s="288"/>
      <c r="BX28" s="288"/>
      <c r="BY28" s="288"/>
      <c r="CA28" s="288"/>
      <c r="CB28" s="288"/>
      <c r="CC28" s="288"/>
      <c r="CD28" s="288"/>
      <c r="CF28" s="288"/>
      <c r="CG28" s="288"/>
      <c r="CH28" s="288"/>
      <c r="CI28" s="288"/>
      <c r="CK28" s="288"/>
      <c r="CL28" s="288"/>
      <c r="CM28" s="288"/>
      <c r="CN28" s="288"/>
    </row>
    <row r="29" spans="2:92" ht="30.75" customHeight="1" thickTop="1">
      <c r="B29" s="56"/>
      <c r="C29" s="77"/>
      <c r="D29" s="530" t="s">
        <v>52</v>
      </c>
      <c r="E29" s="531"/>
      <c r="F29" s="531"/>
      <c r="G29" s="531"/>
      <c r="H29" s="531"/>
      <c r="I29" s="533">
        <f>SUM(I26:L28)</f>
        <v>0</v>
      </c>
      <c r="J29" s="533"/>
      <c r="K29" s="533"/>
      <c r="L29" s="533"/>
      <c r="M29" s="533">
        <f>SUM(M26:P28)</f>
        <v>0.25</v>
      </c>
      <c r="N29" s="533"/>
      <c r="O29" s="533"/>
      <c r="P29" s="533"/>
      <c r="Q29" s="80"/>
      <c r="R29" s="80"/>
      <c r="S29" s="80"/>
      <c r="T29" s="530" t="s">
        <v>52</v>
      </c>
      <c r="U29" s="531"/>
      <c r="V29" s="531"/>
      <c r="W29" s="531"/>
      <c r="X29" s="531"/>
      <c r="Y29" s="533">
        <f>SUM(Y26:AB28)</f>
        <v>0.7</v>
      </c>
      <c r="Z29" s="533"/>
      <c r="AA29" s="533"/>
      <c r="AB29" s="533"/>
      <c r="AC29" s="533">
        <f>SUM(AC26:AF28)</f>
        <v>28.25</v>
      </c>
      <c r="AD29" s="533"/>
      <c r="AE29" s="533"/>
      <c r="AF29" s="533"/>
      <c r="AG29" s="283"/>
      <c r="AH29" s="80"/>
      <c r="AI29" s="284"/>
      <c r="AJ29" s="530" t="s">
        <v>53</v>
      </c>
      <c r="AK29" s="531"/>
      <c r="AL29" s="531"/>
      <c r="AM29" s="531"/>
      <c r="AN29" s="531"/>
      <c r="AO29" s="532">
        <f>SUM(AO26:AR28)</f>
        <v>-0.79999999999999982</v>
      </c>
      <c r="AP29" s="532"/>
      <c r="AQ29" s="532"/>
      <c r="AR29" s="532"/>
      <c r="AS29" s="533">
        <f>SUM(AS26:AV28)</f>
        <v>-31.75</v>
      </c>
      <c r="AT29" s="533"/>
      <c r="AU29" s="533"/>
      <c r="AV29" s="533"/>
      <c r="AW29" s="288"/>
      <c r="AX29" s="286"/>
      <c r="AY29" s="287"/>
      <c r="AZ29" s="530" t="s">
        <v>53</v>
      </c>
      <c r="BA29" s="531"/>
      <c r="BB29" s="531"/>
      <c r="BC29" s="531"/>
      <c r="BD29" s="531"/>
      <c r="BE29" s="532">
        <f>SUM(BE26:BH28)</f>
        <v>0.5</v>
      </c>
      <c r="BF29" s="532"/>
      <c r="BG29" s="532"/>
      <c r="BH29" s="532"/>
      <c r="BI29" s="533">
        <f>SUM(BI26:BL28)</f>
        <v>20.25</v>
      </c>
      <c r="BJ29" s="533"/>
      <c r="BK29" s="533"/>
      <c r="BL29" s="533"/>
      <c r="BM29" s="81"/>
      <c r="BN29" s="82"/>
      <c r="BO29" s="45"/>
      <c r="BQ29" s="57"/>
      <c r="BR29" s="65"/>
      <c r="BS29" s="65"/>
      <c r="BT29" s="66"/>
      <c r="BU29" s="66"/>
      <c r="BV29" s="290"/>
      <c r="BW29" s="290"/>
      <c r="BX29" s="290"/>
      <c r="BY29" s="290"/>
      <c r="CA29" s="290"/>
      <c r="CB29" s="290"/>
      <c r="CC29" s="290"/>
      <c r="CD29" s="290"/>
      <c r="CF29" s="290"/>
      <c r="CG29" s="290"/>
      <c r="CH29" s="290"/>
      <c r="CI29" s="290"/>
      <c r="CK29" s="290"/>
      <c r="CL29" s="290"/>
      <c r="CM29" s="290"/>
      <c r="CN29" s="290"/>
    </row>
    <row r="30" spans="2:92" ht="20.25" customHeight="1">
      <c r="B30" s="56"/>
      <c r="C30" s="77"/>
      <c r="D30" s="83"/>
      <c r="E30" s="83"/>
      <c r="F30" s="83"/>
      <c r="G30" s="83"/>
      <c r="H30" s="83"/>
      <c r="I30" s="84"/>
      <c r="J30" s="84"/>
      <c r="K30" s="84"/>
      <c r="L30" s="84"/>
      <c r="M30" s="84"/>
      <c r="N30" s="84"/>
      <c r="O30" s="84"/>
      <c r="P30" s="84"/>
      <c r="Q30" s="275"/>
      <c r="R30" s="275"/>
      <c r="S30" s="275"/>
      <c r="T30" s="83"/>
      <c r="U30" s="83"/>
      <c r="V30" s="83"/>
      <c r="W30" s="83"/>
      <c r="X30" s="83"/>
      <c r="Y30" s="84"/>
      <c r="Z30" s="84"/>
      <c r="AA30" s="84"/>
      <c r="AB30" s="84"/>
      <c r="AC30" s="84"/>
      <c r="AD30" s="84"/>
      <c r="AE30" s="84"/>
      <c r="AF30" s="84"/>
      <c r="AG30" s="291"/>
      <c r="AH30" s="275"/>
      <c r="AI30" s="292"/>
      <c r="AJ30" s="83"/>
      <c r="AK30" s="83"/>
      <c r="AL30" s="83"/>
      <c r="AM30" s="83"/>
      <c r="AN30" s="83"/>
      <c r="AO30" s="84"/>
      <c r="AP30" s="84"/>
      <c r="AQ30" s="84"/>
      <c r="AR30" s="84"/>
      <c r="AS30" s="84"/>
      <c r="AT30" s="84"/>
      <c r="AU30" s="84"/>
      <c r="AV30" s="84"/>
      <c r="AW30" s="44"/>
      <c r="AX30" s="293"/>
      <c r="AY30" s="28"/>
      <c r="AZ30" s="83"/>
      <c r="BA30" s="83"/>
      <c r="BB30" s="83"/>
      <c r="BC30" s="83"/>
      <c r="BD30" s="83"/>
      <c r="BE30" s="84"/>
      <c r="BF30" s="84"/>
      <c r="BG30" s="84"/>
      <c r="BH30" s="84"/>
      <c r="BI30" s="84"/>
      <c r="BJ30" s="84"/>
      <c r="BK30" s="84"/>
      <c r="BL30" s="84"/>
      <c r="BM30" s="81"/>
      <c r="BN30" s="82"/>
      <c r="BO30" s="45"/>
      <c r="BQ30" s="57"/>
      <c r="BR30" s="65"/>
      <c r="BS30" s="65"/>
      <c r="BT30" s="66"/>
      <c r="BU30" s="66"/>
      <c r="BX30" s="45"/>
    </row>
    <row r="31" spans="2:92" ht="20.25" customHeight="1">
      <c r="B31" s="56"/>
      <c r="C31" s="77"/>
      <c r="D31" s="83"/>
      <c r="E31" s="83"/>
      <c r="F31" s="83"/>
      <c r="G31" s="83"/>
      <c r="H31" s="83"/>
      <c r="I31" s="84"/>
      <c r="J31" s="84"/>
      <c r="K31" s="519" t="s">
        <v>54</v>
      </c>
      <c r="L31" s="520"/>
      <c r="M31" s="520"/>
      <c r="N31" s="522" t="str">
        <f>IF(OR($BE$9&gt;0,),IF(AND(OR($D$5="○",$D$6="○"),$I$29&gt;=0),"可",IF(AND(OR($D$5="○",$D$6="○"),$I$29&lt;0),"不可","")),"")</f>
        <v>可</v>
      </c>
      <c r="O31" s="523"/>
      <c r="P31" s="524"/>
      <c r="Q31" s="275"/>
      <c r="R31" s="275"/>
      <c r="S31" s="275"/>
      <c r="T31" s="83"/>
      <c r="U31" s="83"/>
      <c r="V31" s="83"/>
      <c r="W31" s="83"/>
      <c r="X31" s="83"/>
      <c r="Y31" s="84"/>
      <c r="Z31" s="84"/>
      <c r="AA31" s="519" t="s">
        <v>55</v>
      </c>
      <c r="AB31" s="520"/>
      <c r="AC31" s="521"/>
      <c r="AD31" s="522" t="str">
        <f>IF(OR($BE$9&gt;0,),IF(AND(OR($D$5="○",$D$6="○"),$Y$29&gt;=0),"可",IF(AND(OR($D$5="○",$D$6="○"),$Y$29&lt;0),"不可","")),"")</f>
        <v>可</v>
      </c>
      <c r="AE31" s="523"/>
      <c r="AF31" s="524"/>
      <c r="AG31" s="291"/>
      <c r="AH31" s="275"/>
      <c r="AI31" s="292"/>
      <c r="AJ31" s="83"/>
      <c r="AK31" s="83"/>
      <c r="AL31" s="83"/>
      <c r="AM31" s="83"/>
      <c r="AN31" s="83"/>
      <c r="AO31" s="84"/>
      <c r="AP31" s="84"/>
      <c r="AQ31" s="519" t="s">
        <v>56</v>
      </c>
      <c r="AR31" s="520"/>
      <c r="AS31" s="521"/>
      <c r="AT31" s="522" t="str">
        <f>IF(OR($BE$9&gt;0,),IF(AND(OR($D$7="○"),$AO$29&gt;=0),"可",IF(AND(OR($D$7="○"),$AO$29&lt;0),"不可","")),"")</f>
        <v/>
      </c>
      <c r="AU31" s="523"/>
      <c r="AV31" s="524"/>
      <c r="AW31" s="44"/>
      <c r="AX31" s="293"/>
      <c r="AY31" s="28"/>
      <c r="AZ31" s="83"/>
      <c r="BA31" s="83"/>
      <c r="BB31" s="83"/>
      <c r="BC31" s="83"/>
      <c r="BD31" s="83"/>
      <c r="BE31" s="84"/>
      <c r="BF31" s="84"/>
      <c r="BG31" s="519" t="s">
        <v>57</v>
      </c>
      <c r="BH31" s="520"/>
      <c r="BI31" s="521"/>
      <c r="BJ31" s="522" t="str">
        <f>IF(OR($BE$9&gt;0,),IF(AND(OR($D$7="○"),$BE$29&gt;=0),"可",IF(AND(OR($D$7="○"),$BE$29&lt;0),"不可","")),"")</f>
        <v/>
      </c>
      <c r="BK31" s="523"/>
      <c r="BL31" s="524"/>
      <c r="BM31" s="81"/>
      <c r="BN31" s="82"/>
      <c r="BO31" s="45"/>
      <c r="BQ31" s="57"/>
      <c r="BR31" s="65"/>
      <c r="BS31" s="65"/>
      <c r="BT31" s="66"/>
      <c r="BU31" s="66"/>
      <c r="BX31" s="45"/>
    </row>
    <row r="32" spans="2:92" ht="20.25" customHeight="1">
      <c r="B32" s="56"/>
      <c r="C32" s="85"/>
      <c r="D32" s="86"/>
      <c r="E32" s="86"/>
      <c r="F32" s="86"/>
      <c r="G32" s="86"/>
      <c r="H32" s="86"/>
      <c r="I32" s="87"/>
      <c r="J32" s="87"/>
      <c r="K32" s="87"/>
      <c r="L32" s="87"/>
      <c r="M32" s="87"/>
      <c r="N32" s="87"/>
      <c r="O32" s="87"/>
      <c r="P32" s="87"/>
      <c r="Q32" s="88"/>
      <c r="R32" s="88"/>
      <c r="S32" s="88"/>
      <c r="T32" s="86"/>
      <c r="U32" s="86"/>
      <c r="V32" s="86"/>
      <c r="W32" s="86"/>
      <c r="X32" s="86"/>
      <c r="Y32" s="87"/>
      <c r="Z32" s="87"/>
      <c r="AA32" s="87"/>
      <c r="AB32" s="87"/>
      <c r="AC32" s="87"/>
      <c r="AD32" s="87"/>
      <c r="AE32" s="87"/>
      <c r="AF32" s="87"/>
      <c r="AG32" s="89"/>
      <c r="AH32" s="275"/>
      <c r="AI32" s="90"/>
      <c r="AJ32" s="86"/>
      <c r="AK32" s="86"/>
      <c r="AL32" s="86"/>
      <c r="AM32" s="86"/>
      <c r="AN32" s="86"/>
      <c r="AO32" s="87"/>
      <c r="AP32" s="87"/>
      <c r="AQ32" s="87"/>
      <c r="AR32" s="87"/>
      <c r="AS32" s="87"/>
      <c r="AT32" s="87"/>
      <c r="AU32" s="87"/>
      <c r="AV32" s="87"/>
      <c r="AW32" s="91"/>
      <c r="AX32" s="88"/>
      <c r="AY32" s="92"/>
      <c r="AZ32" s="86"/>
      <c r="BA32" s="86"/>
      <c r="BB32" s="86"/>
      <c r="BC32" s="86"/>
      <c r="BD32" s="86"/>
      <c r="BE32" s="87"/>
      <c r="BF32" s="87"/>
      <c r="BG32" s="87"/>
      <c r="BH32" s="87"/>
      <c r="BI32" s="87"/>
      <c r="BJ32" s="87"/>
      <c r="BK32" s="87"/>
      <c r="BL32" s="87"/>
      <c r="BM32" s="93"/>
      <c r="BN32" s="82"/>
      <c r="BO32" s="45"/>
      <c r="BQ32" s="57"/>
      <c r="BR32" s="65"/>
      <c r="BS32" s="65"/>
      <c r="BT32" s="66"/>
      <c r="BU32" s="66"/>
      <c r="BX32" s="45"/>
    </row>
    <row r="33" spans="2:96" ht="20.25" customHeight="1" thickBot="1">
      <c r="B33" s="94"/>
      <c r="C33" s="95"/>
      <c r="D33" s="96"/>
      <c r="E33" s="96"/>
      <c r="F33" s="96"/>
      <c r="G33" s="96"/>
      <c r="H33" s="96"/>
      <c r="I33" s="97"/>
      <c r="J33" s="97"/>
      <c r="K33" s="97"/>
      <c r="L33" s="97"/>
      <c r="M33" s="97"/>
      <c r="N33" s="97"/>
      <c r="O33" s="97"/>
      <c r="P33" s="97"/>
      <c r="Q33" s="277"/>
      <c r="R33" s="277"/>
      <c r="S33" s="277"/>
      <c r="T33" s="96"/>
      <c r="U33" s="96"/>
      <c r="V33" s="96"/>
      <c r="W33" s="96"/>
      <c r="X33" s="96"/>
      <c r="Y33" s="97"/>
      <c r="Z33" s="97"/>
      <c r="AA33" s="97"/>
      <c r="AB33" s="97"/>
      <c r="AC33" s="97"/>
      <c r="AD33" s="97"/>
      <c r="AE33" s="97"/>
      <c r="AF33" s="97"/>
      <c r="AG33" s="277"/>
      <c r="AH33" s="277"/>
      <c r="AI33" s="277"/>
      <c r="AJ33" s="96"/>
      <c r="AK33" s="96"/>
      <c r="AL33" s="96"/>
      <c r="AM33" s="96"/>
      <c r="AN33" s="96"/>
      <c r="AO33" s="97"/>
      <c r="AP33" s="97"/>
      <c r="AQ33" s="97"/>
      <c r="AR33" s="97"/>
      <c r="AS33" s="97"/>
      <c r="AT33" s="97"/>
      <c r="AU33" s="97"/>
      <c r="AV33" s="97"/>
      <c r="AW33" s="98"/>
      <c r="AX33" s="277"/>
      <c r="AY33" s="99"/>
      <c r="AZ33" s="96"/>
      <c r="BA33" s="96"/>
      <c r="BB33" s="96"/>
      <c r="BC33" s="96"/>
      <c r="BD33" s="96"/>
      <c r="BE33" s="97"/>
      <c r="BF33" s="97"/>
      <c r="BG33" s="97"/>
      <c r="BH33" s="97"/>
      <c r="BI33" s="97"/>
      <c r="BJ33" s="97"/>
      <c r="BK33" s="97"/>
      <c r="BL33" s="97"/>
      <c r="BM33" s="100"/>
      <c r="BN33" s="101"/>
      <c r="BO33" s="281"/>
      <c r="BQ33" s="57"/>
      <c r="BR33" s="65"/>
      <c r="BS33" s="65"/>
      <c r="BT33" s="66"/>
      <c r="BU33" s="66"/>
      <c r="BX33" s="45"/>
    </row>
    <row r="34" spans="2:96" ht="21" customHeight="1" thickBot="1">
      <c r="B34" s="17" t="s">
        <v>58</v>
      </c>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58"/>
      <c r="BB34" s="69"/>
      <c r="BC34" s="58"/>
      <c r="BD34" s="58"/>
      <c r="BE34" s="69"/>
      <c r="BF34" s="58"/>
      <c r="BG34" s="69"/>
      <c r="BH34" s="69"/>
      <c r="BI34" s="69"/>
      <c r="BJ34" s="69"/>
      <c r="BK34" s="69"/>
      <c r="BL34" s="69"/>
      <c r="BM34" s="69"/>
      <c r="BN34" s="69"/>
      <c r="BO34" s="281"/>
      <c r="BQ34" s="57"/>
      <c r="BR34" s="65"/>
      <c r="BS34" s="65"/>
      <c r="BT34" s="66"/>
      <c r="BU34" s="66"/>
    </row>
    <row r="35" spans="2:96" ht="32.25" customHeight="1" thickBot="1">
      <c r="B35" s="377"/>
      <c r="C35" s="102"/>
      <c r="D35" s="379" t="s">
        <v>59</v>
      </c>
      <c r="E35" s="379"/>
      <c r="F35" s="379"/>
      <c r="G35" s="379"/>
      <c r="H35" s="379"/>
      <c r="I35" s="380"/>
      <c r="J35" s="383" t="s">
        <v>60</v>
      </c>
      <c r="K35" s="384"/>
      <c r="L35" s="384"/>
      <c r="M35" s="384"/>
      <c r="N35" s="384"/>
      <c r="O35" s="385"/>
      <c r="P35" s="389" t="s">
        <v>61</v>
      </c>
      <c r="Q35" s="379"/>
      <c r="R35" s="379"/>
      <c r="S35" s="379"/>
      <c r="T35" s="379"/>
      <c r="U35" s="379"/>
      <c r="V35" s="390"/>
      <c r="W35" s="393" t="s">
        <v>62</v>
      </c>
      <c r="X35" s="394"/>
      <c r="Y35" s="394"/>
      <c r="Z35" s="394"/>
      <c r="AA35" s="394"/>
      <c r="AB35" s="394"/>
      <c r="AC35" s="395"/>
      <c r="AD35" s="393" t="s">
        <v>63</v>
      </c>
      <c r="AE35" s="394"/>
      <c r="AF35" s="394"/>
      <c r="AG35" s="394"/>
      <c r="AH35" s="394"/>
      <c r="AI35" s="394"/>
      <c r="AJ35" s="395"/>
      <c r="AK35" s="393" t="s">
        <v>64</v>
      </c>
      <c r="AL35" s="394"/>
      <c r="AM35" s="394"/>
      <c r="AN35" s="394"/>
      <c r="AO35" s="394"/>
      <c r="AP35" s="394"/>
      <c r="AQ35" s="395"/>
      <c r="AR35" s="377" t="s">
        <v>65</v>
      </c>
      <c r="AS35" s="379"/>
      <c r="AT35" s="379"/>
      <c r="AU35" s="379"/>
      <c r="AV35" s="379"/>
      <c r="AW35" s="379"/>
      <c r="AX35" s="390"/>
      <c r="AY35" s="384" t="s">
        <v>66</v>
      </c>
      <c r="AZ35" s="384"/>
      <c r="BA35" s="385"/>
      <c r="BB35" s="383" t="s">
        <v>67</v>
      </c>
      <c r="BC35" s="384"/>
      <c r="BD35" s="385"/>
      <c r="BE35" s="383" t="s">
        <v>68</v>
      </c>
      <c r="BF35" s="384"/>
      <c r="BG35" s="384"/>
      <c r="BH35" s="383" t="s">
        <v>69</v>
      </c>
      <c r="BI35" s="384"/>
      <c r="BJ35" s="384"/>
      <c r="BK35" s="389" t="s">
        <v>70</v>
      </c>
      <c r="BL35" s="379"/>
      <c r="BM35" s="379"/>
      <c r="BN35" s="390"/>
      <c r="BQ35" s="57"/>
      <c r="BR35" s="65"/>
      <c r="BS35" s="65"/>
      <c r="BT35" s="66"/>
      <c r="BU35" s="66"/>
    </row>
    <row r="36" spans="2:96" ht="32.25" customHeight="1" thickBot="1">
      <c r="B36" s="378"/>
      <c r="C36" s="103"/>
      <c r="D36" s="381"/>
      <c r="E36" s="381"/>
      <c r="F36" s="381"/>
      <c r="G36" s="381"/>
      <c r="H36" s="381"/>
      <c r="I36" s="382"/>
      <c r="J36" s="386"/>
      <c r="K36" s="387"/>
      <c r="L36" s="387"/>
      <c r="M36" s="387"/>
      <c r="N36" s="387"/>
      <c r="O36" s="388"/>
      <c r="P36" s="525"/>
      <c r="Q36" s="526"/>
      <c r="R36" s="526"/>
      <c r="S36" s="526"/>
      <c r="T36" s="526"/>
      <c r="U36" s="526"/>
      <c r="V36" s="527"/>
      <c r="W36" s="104" t="s">
        <v>71</v>
      </c>
      <c r="X36" s="105" t="s">
        <v>72</v>
      </c>
      <c r="Y36" s="105" t="s">
        <v>73</v>
      </c>
      <c r="Z36" s="105" t="s">
        <v>74</v>
      </c>
      <c r="AA36" s="105" t="s">
        <v>75</v>
      </c>
      <c r="AB36" s="105" t="s">
        <v>76</v>
      </c>
      <c r="AC36" s="106" t="s">
        <v>77</v>
      </c>
      <c r="AD36" s="104" t="s">
        <v>71</v>
      </c>
      <c r="AE36" s="105" t="s">
        <v>72</v>
      </c>
      <c r="AF36" s="105" t="s">
        <v>73</v>
      </c>
      <c r="AG36" s="105" t="s">
        <v>74</v>
      </c>
      <c r="AH36" s="105" t="s">
        <v>75</v>
      </c>
      <c r="AI36" s="105" t="s">
        <v>76</v>
      </c>
      <c r="AJ36" s="106" t="s">
        <v>77</v>
      </c>
      <c r="AK36" s="104" t="s">
        <v>71</v>
      </c>
      <c r="AL36" s="105" t="s">
        <v>72</v>
      </c>
      <c r="AM36" s="105" t="s">
        <v>73</v>
      </c>
      <c r="AN36" s="105" t="s">
        <v>74</v>
      </c>
      <c r="AO36" s="105" t="s">
        <v>75</v>
      </c>
      <c r="AP36" s="105" t="s">
        <v>76</v>
      </c>
      <c r="AQ36" s="106" t="s">
        <v>77</v>
      </c>
      <c r="AR36" s="107" t="s">
        <v>71</v>
      </c>
      <c r="AS36" s="108" t="s">
        <v>72</v>
      </c>
      <c r="AT36" s="108" t="s">
        <v>73</v>
      </c>
      <c r="AU36" s="108" t="s">
        <v>74</v>
      </c>
      <c r="AV36" s="108" t="s">
        <v>75</v>
      </c>
      <c r="AW36" s="108" t="s">
        <v>76</v>
      </c>
      <c r="AX36" s="109" t="s">
        <v>77</v>
      </c>
      <c r="AY36" s="387"/>
      <c r="AZ36" s="387"/>
      <c r="BA36" s="388"/>
      <c r="BB36" s="386"/>
      <c r="BC36" s="387"/>
      <c r="BD36" s="388"/>
      <c r="BE36" s="386"/>
      <c r="BF36" s="387"/>
      <c r="BG36" s="387"/>
      <c r="BH36" s="386"/>
      <c r="BI36" s="387"/>
      <c r="BJ36" s="387"/>
      <c r="BK36" s="391"/>
      <c r="BL36" s="381"/>
      <c r="BM36" s="381"/>
      <c r="BN36" s="392"/>
      <c r="BQ36" s="57"/>
      <c r="BR36" s="65"/>
      <c r="BS36" s="65"/>
      <c r="BT36" s="66"/>
      <c r="BU36" s="66"/>
    </row>
    <row r="37" spans="2:96" ht="21" customHeight="1" thickBot="1">
      <c r="B37" s="499" t="s">
        <v>78</v>
      </c>
      <c r="C37" s="110"/>
      <c r="D37" s="501" t="s">
        <v>361</v>
      </c>
      <c r="E37" s="501"/>
      <c r="F37" s="501"/>
      <c r="G37" s="501"/>
      <c r="H37" s="501"/>
      <c r="I37" s="502"/>
      <c r="J37" s="503"/>
      <c r="K37" s="501"/>
      <c r="L37" s="502"/>
      <c r="M37" s="503"/>
      <c r="N37" s="501"/>
      <c r="O37" s="502"/>
      <c r="P37" s="504"/>
      <c r="Q37" s="375"/>
      <c r="R37" s="375"/>
      <c r="S37" s="375"/>
      <c r="T37" s="375"/>
      <c r="U37" s="375"/>
      <c r="V37" s="376"/>
      <c r="W37" s="111">
        <v>4</v>
      </c>
      <c r="X37" s="112">
        <v>4</v>
      </c>
      <c r="Y37" s="112">
        <v>4</v>
      </c>
      <c r="Z37" s="112">
        <v>4</v>
      </c>
      <c r="AA37" s="112">
        <v>4</v>
      </c>
      <c r="AB37" s="112"/>
      <c r="AC37" s="113"/>
      <c r="AD37" s="111">
        <v>4</v>
      </c>
      <c r="AE37" s="112">
        <v>4</v>
      </c>
      <c r="AF37" s="112">
        <v>4</v>
      </c>
      <c r="AG37" s="112">
        <v>4</v>
      </c>
      <c r="AH37" s="112">
        <v>4</v>
      </c>
      <c r="AI37" s="112"/>
      <c r="AJ37" s="113"/>
      <c r="AK37" s="111">
        <v>4</v>
      </c>
      <c r="AL37" s="112">
        <v>4</v>
      </c>
      <c r="AM37" s="112">
        <v>4</v>
      </c>
      <c r="AN37" s="112">
        <v>4</v>
      </c>
      <c r="AO37" s="112">
        <v>4</v>
      </c>
      <c r="AP37" s="112"/>
      <c r="AQ37" s="113"/>
      <c r="AR37" s="111">
        <v>4</v>
      </c>
      <c r="AS37" s="112">
        <v>4</v>
      </c>
      <c r="AT37" s="112">
        <v>4</v>
      </c>
      <c r="AU37" s="112">
        <v>4</v>
      </c>
      <c r="AV37" s="112">
        <v>4</v>
      </c>
      <c r="AW37" s="112"/>
      <c r="AX37" s="113"/>
      <c r="AY37" s="323">
        <f t="shared" ref="AY37:AY57" si="0">SUM(W37:AX37)</f>
        <v>80</v>
      </c>
      <c r="AZ37" s="323"/>
      <c r="BA37" s="402"/>
      <c r="BB37" s="505">
        <f t="shared" ref="BB37:BB57" si="1">AY37/4</f>
        <v>20</v>
      </c>
      <c r="BC37" s="506"/>
      <c r="BD37" s="507"/>
      <c r="BE37" s="508"/>
      <c r="BF37" s="509"/>
      <c r="BG37" s="509"/>
      <c r="BH37" s="508"/>
      <c r="BI37" s="509"/>
      <c r="BJ37" s="509"/>
      <c r="BK37" s="485"/>
      <c r="BL37" s="486"/>
      <c r="BM37" s="486"/>
      <c r="BN37" s="487"/>
      <c r="BQ37" s="57"/>
      <c r="BR37" s="65"/>
      <c r="BS37" s="65"/>
      <c r="BT37" s="66"/>
      <c r="BU37" s="66"/>
    </row>
    <row r="38" spans="2:96" ht="21" customHeight="1">
      <c r="B38" s="351"/>
      <c r="C38" s="488" t="s">
        <v>79</v>
      </c>
      <c r="D38" s="490" t="s">
        <v>362</v>
      </c>
      <c r="E38" s="490"/>
      <c r="F38" s="490"/>
      <c r="G38" s="490"/>
      <c r="H38" s="490"/>
      <c r="I38" s="429"/>
      <c r="J38" s="491"/>
      <c r="K38" s="490"/>
      <c r="L38" s="429"/>
      <c r="M38" s="491"/>
      <c r="N38" s="490"/>
      <c r="O38" s="429"/>
      <c r="P38" s="430"/>
      <c r="Q38" s="431"/>
      <c r="R38" s="431"/>
      <c r="S38" s="431"/>
      <c r="T38" s="431"/>
      <c r="U38" s="431"/>
      <c r="V38" s="432"/>
      <c r="W38" s="114">
        <v>8</v>
      </c>
      <c r="X38" s="115">
        <v>8</v>
      </c>
      <c r="Y38" s="115">
        <v>8</v>
      </c>
      <c r="Z38" s="115">
        <v>8</v>
      </c>
      <c r="AA38" s="115">
        <v>8</v>
      </c>
      <c r="AB38" s="115"/>
      <c r="AC38" s="116"/>
      <c r="AD38" s="114">
        <v>8</v>
      </c>
      <c r="AE38" s="115">
        <v>8</v>
      </c>
      <c r="AF38" s="115">
        <v>8</v>
      </c>
      <c r="AG38" s="115">
        <v>8</v>
      </c>
      <c r="AH38" s="115">
        <v>8</v>
      </c>
      <c r="AI38" s="115"/>
      <c r="AJ38" s="116"/>
      <c r="AK38" s="114">
        <v>8</v>
      </c>
      <c r="AL38" s="115">
        <v>8</v>
      </c>
      <c r="AM38" s="115">
        <v>8</v>
      </c>
      <c r="AN38" s="115">
        <v>8</v>
      </c>
      <c r="AO38" s="115">
        <v>8</v>
      </c>
      <c r="AP38" s="115"/>
      <c r="AQ38" s="116"/>
      <c r="AR38" s="114">
        <v>8</v>
      </c>
      <c r="AS38" s="115">
        <v>8</v>
      </c>
      <c r="AT38" s="115">
        <v>8</v>
      </c>
      <c r="AU38" s="115">
        <v>8</v>
      </c>
      <c r="AV38" s="115">
        <v>8</v>
      </c>
      <c r="AW38" s="115"/>
      <c r="AX38" s="116"/>
      <c r="AY38" s="492">
        <f t="shared" si="0"/>
        <v>160</v>
      </c>
      <c r="AZ38" s="492"/>
      <c r="BA38" s="456"/>
      <c r="BB38" s="493">
        <f t="shared" si="1"/>
        <v>40</v>
      </c>
      <c r="BC38" s="494"/>
      <c r="BD38" s="495"/>
      <c r="BE38" s="496"/>
      <c r="BF38" s="497"/>
      <c r="BG38" s="498"/>
      <c r="BH38" s="496"/>
      <c r="BI38" s="497"/>
      <c r="BJ38" s="498"/>
      <c r="BK38" s="474"/>
      <c r="BL38" s="475"/>
      <c r="BM38" s="475"/>
      <c r="BN38" s="476"/>
      <c r="BO38" s="117"/>
    </row>
    <row r="39" spans="2:96" ht="21" customHeight="1">
      <c r="B39" s="351"/>
      <c r="C39" s="489"/>
      <c r="D39" s="477" t="s">
        <v>362</v>
      </c>
      <c r="E39" s="477"/>
      <c r="F39" s="477"/>
      <c r="G39" s="477"/>
      <c r="H39" s="477"/>
      <c r="I39" s="421"/>
      <c r="J39" s="478"/>
      <c r="K39" s="477"/>
      <c r="L39" s="421"/>
      <c r="M39" s="478"/>
      <c r="N39" s="477"/>
      <c r="O39" s="421"/>
      <c r="P39" s="340"/>
      <c r="Q39" s="341"/>
      <c r="R39" s="341"/>
      <c r="S39" s="341"/>
      <c r="T39" s="341"/>
      <c r="U39" s="341"/>
      <c r="V39" s="342"/>
      <c r="W39" s="118"/>
      <c r="X39" s="119"/>
      <c r="Y39" s="119"/>
      <c r="Z39" s="119"/>
      <c r="AA39" s="119"/>
      <c r="AB39" s="119"/>
      <c r="AC39" s="120"/>
      <c r="AD39" s="118"/>
      <c r="AE39" s="119"/>
      <c r="AF39" s="119"/>
      <c r="AG39" s="119"/>
      <c r="AH39" s="119"/>
      <c r="AI39" s="119"/>
      <c r="AJ39" s="120"/>
      <c r="AK39" s="118"/>
      <c r="AL39" s="119"/>
      <c r="AM39" s="119"/>
      <c r="AN39" s="119"/>
      <c r="AO39" s="119"/>
      <c r="AP39" s="119"/>
      <c r="AQ39" s="120"/>
      <c r="AR39" s="118"/>
      <c r="AS39" s="119"/>
      <c r="AT39" s="119"/>
      <c r="AU39" s="119"/>
      <c r="AV39" s="119"/>
      <c r="AW39" s="119"/>
      <c r="AX39" s="120"/>
      <c r="AY39" s="479">
        <f t="shared" si="0"/>
        <v>0</v>
      </c>
      <c r="AZ39" s="479"/>
      <c r="BA39" s="422"/>
      <c r="BB39" s="346">
        <f t="shared" si="1"/>
        <v>0</v>
      </c>
      <c r="BC39" s="480"/>
      <c r="BD39" s="481"/>
      <c r="BE39" s="482"/>
      <c r="BF39" s="483"/>
      <c r="BG39" s="484"/>
      <c r="BH39" s="482"/>
      <c r="BI39" s="483"/>
      <c r="BJ39" s="484"/>
      <c r="BK39" s="448"/>
      <c r="BL39" s="449"/>
      <c r="BM39" s="449"/>
      <c r="BN39" s="450"/>
      <c r="BO39" s="117"/>
    </row>
    <row r="40" spans="2:96" ht="21" customHeight="1">
      <c r="B40" s="351"/>
      <c r="C40" s="489"/>
      <c r="D40" s="477"/>
      <c r="E40" s="477"/>
      <c r="F40" s="477"/>
      <c r="G40" s="477"/>
      <c r="H40" s="477"/>
      <c r="I40" s="421"/>
      <c r="J40" s="478"/>
      <c r="K40" s="477"/>
      <c r="L40" s="421"/>
      <c r="M40" s="478"/>
      <c r="N40" s="477"/>
      <c r="O40" s="421"/>
      <c r="P40" s="340"/>
      <c r="Q40" s="341"/>
      <c r="R40" s="341"/>
      <c r="S40" s="341"/>
      <c r="T40" s="341"/>
      <c r="U40" s="341"/>
      <c r="V40" s="342"/>
      <c r="W40" s="118"/>
      <c r="X40" s="119"/>
      <c r="Y40" s="119"/>
      <c r="Z40" s="119"/>
      <c r="AA40" s="119"/>
      <c r="AB40" s="119"/>
      <c r="AC40" s="120"/>
      <c r="AD40" s="118"/>
      <c r="AE40" s="119"/>
      <c r="AF40" s="119"/>
      <c r="AG40" s="119"/>
      <c r="AH40" s="119"/>
      <c r="AI40" s="119"/>
      <c r="AJ40" s="120"/>
      <c r="AK40" s="118"/>
      <c r="AL40" s="119"/>
      <c r="AM40" s="119"/>
      <c r="AN40" s="119"/>
      <c r="AO40" s="119"/>
      <c r="AP40" s="119"/>
      <c r="AQ40" s="120"/>
      <c r="AR40" s="118"/>
      <c r="AS40" s="119"/>
      <c r="AT40" s="119"/>
      <c r="AU40" s="119"/>
      <c r="AV40" s="119"/>
      <c r="AW40" s="119"/>
      <c r="AX40" s="120"/>
      <c r="AY40" s="479">
        <f t="shared" si="0"/>
        <v>0</v>
      </c>
      <c r="AZ40" s="479"/>
      <c r="BA40" s="422"/>
      <c r="BB40" s="346">
        <f t="shared" si="1"/>
        <v>0</v>
      </c>
      <c r="BC40" s="480"/>
      <c r="BD40" s="481"/>
      <c r="BE40" s="482"/>
      <c r="BF40" s="483"/>
      <c r="BG40" s="484"/>
      <c r="BH40" s="482"/>
      <c r="BI40" s="483"/>
      <c r="BJ40" s="484"/>
      <c r="BK40" s="448"/>
      <c r="BL40" s="449"/>
      <c r="BM40" s="449"/>
      <c r="BN40" s="450"/>
      <c r="BO40" s="117"/>
    </row>
    <row r="41" spans="2:96" ht="21" customHeight="1">
      <c r="B41" s="351"/>
      <c r="C41" s="489"/>
      <c r="D41" s="477"/>
      <c r="E41" s="477"/>
      <c r="F41" s="477"/>
      <c r="G41" s="477"/>
      <c r="H41" s="477"/>
      <c r="I41" s="421"/>
      <c r="J41" s="478"/>
      <c r="K41" s="477"/>
      <c r="L41" s="421"/>
      <c r="M41" s="478"/>
      <c r="N41" s="477"/>
      <c r="O41" s="421"/>
      <c r="P41" s="340"/>
      <c r="Q41" s="341"/>
      <c r="R41" s="341"/>
      <c r="S41" s="341"/>
      <c r="T41" s="341"/>
      <c r="U41" s="341"/>
      <c r="V41" s="342"/>
      <c r="W41" s="118"/>
      <c r="X41" s="119"/>
      <c r="Y41" s="119"/>
      <c r="Z41" s="119"/>
      <c r="AA41" s="119"/>
      <c r="AB41" s="119"/>
      <c r="AC41" s="120"/>
      <c r="AD41" s="118"/>
      <c r="AE41" s="119"/>
      <c r="AF41" s="119"/>
      <c r="AG41" s="119"/>
      <c r="AH41" s="119"/>
      <c r="AI41" s="119"/>
      <c r="AJ41" s="120"/>
      <c r="AK41" s="118"/>
      <c r="AL41" s="119"/>
      <c r="AM41" s="119"/>
      <c r="AN41" s="119"/>
      <c r="AO41" s="119"/>
      <c r="AP41" s="119"/>
      <c r="AQ41" s="120"/>
      <c r="AR41" s="118"/>
      <c r="AS41" s="119"/>
      <c r="AT41" s="119"/>
      <c r="AU41" s="119"/>
      <c r="AV41" s="119"/>
      <c r="AW41" s="119"/>
      <c r="AX41" s="120"/>
      <c r="AY41" s="479">
        <f t="shared" si="0"/>
        <v>0</v>
      </c>
      <c r="AZ41" s="479"/>
      <c r="BA41" s="422"/>
      <c r="BB41" s="346">
        <f t="shared" si="1"/>
        <v>0</v>
      </c>
      <c r="BC41" s="480"/>
      <c r="BD41" s="481"/>
      <c r="BE41" s="482"/>
      <c r="BF41" s="483"/>
      <c r="BG41" s="484"/>
      <c r="BH41" s="482"/>
      <c r="BI41" s="483"/>
      <c r="BJ41" s="484"/>
      <c r="BK41" s="448"/>
      <c r="BL41" s="449"/>
      <c r="BM41" s="449"/>
      <c r="BN41" s="450"/>
      <c r="BO41" s="117"/>
      <c r="CC41" s="121"/>
      <c r="CD41" s="3"/>
      <c r="CE41" s="3"/>
      <c r="CF41" s="3"/>
      <c r="CG41" s="3"/>
      <c r="CH41" s="3"/>
      <c r="CI41" s="3"/>
      <c r="CJ41" s="3"/>
      <c r="CK41" s="3"/>
      <c r="CL41" s="3"/>
      <c r="CM41" s="3"/>
      <c r="CN41" s="3"/>
      <c r="CO41" s="3"/>
      <c r="CP41" s="3"/>
      <c r="CQ41" s="3"/>
      <c r="CR41" s="3"/>
    </row>
    <row r="42" spans="2:96" ht="21" customHeight="1" thickBot="1">
      <c r="B42" s="351"/>
      <c r="C42" s="489"/>
      <c r="D42" s="510"/>
      <c r="E42" s="510"/>
      <c r="F42" s="510"/>
      <c r="G42" s="510"/>
      <c r="H42" s="510"/>
      <c r="I42" s="511"/>
      <c r="J42" s="512"/>
      <c r="K42" s="510"/>
      <c r="L42" s="511"/>
      <c r="M42" s="512"/>
      <c r="N42" s="510"/>
      <c r="O42" s="511"/>
      <c r="P42" s="340"/>
      <c r="Q42" s="341"/>
      <c r="R42" s="341"/>
      <c r="S42" s="341"/>
      <c r="T42" s="341"/>
      <c r="U42" s="341"/>
      <c r="V42" s="342"/>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3"/>
      <c r="AU42" s="123"/>
      <c r="AV42" s="123"/>
      <c r="AW42" s="123"/>
      <c r="AX42" s="124"/>
      <c r="AY42" s="513">
        <f t="shared" si="0"/>
        <v>0</v>
      </c>
      <c r="AZ42" s="513"/>
      <c r="BA42" s="417"/>
      <c r="BB42" s="335">
        <f t="shared" si="1"/>
        <v>0</v>
      </c>
      <c r="BC42" s="514"/>
      <c r="BD42" s="515"/>
      <c r="BE42" s="516"/>
      <c r="BF42" s="517"/>
      <c r="BG42" s="518"/>
      <c r="BH42" s="516"/>
      <c r="BI42" s="517"/>
      <c r="BJ42" s="518"/>
      <c r="BK42" s="451"/>
      <c r="BL42" s="452"/>
      <c r="BM42" s="452"/>
      <c r="BN42" s="453"/>
      <c r="BO42" s="117"/>
      <c r="CC42" s="3"/>
      <c r="CD42" s="3"/>
      <c r="CE42" s="454"/>
      <c r="CF42" s="454"/>
      <c r="CG42" s="454"/>
      <c r="CH42" s="454"/>
      <c r="CI42" s="454"/>
      <c r="CJ42" s="454"/>
      <c r="CK42" s="455"/>
      <c r="CL42" s="455"/>
      <c r="CM42" s="455"/>
      <c r="CN42" s="455"/>
      <c r="CO42" s="455"/>
      <c r="CP42" s="66"/>
      <c r="CQ42" s="66"/>
      <c r="CR42" s="66"/>
    </row>
    <row r="43" spans="2:96" ht="21" customHeight="1">
      <c r="B43" s="351"/>
      <c r="C43" s="352" t="s">
        <v>80</v>
      </c>
      <c r="D43" s="353" t="s">
        <v>363</v>
      </c>
      <c r="E43" s="354"/>
      <c r="F43" s="354"/>
      <c r="G43" s="354"/>
      <c r="H43" s="354"/>
      <c r="I43" s="354"/>
      <c r="J43" s="354"/>
      <c r="K43" s="354"/>
      <c r="L43" s="354"/>
      <c r="M43" s="354"/>
      <c r="N43" s="354"/>
      <c r="O43" s="354"/>
      <c r="P43" s="430"/>
      <c r="Q43" s="431"/>
      <c r="R43" s="431"/>
      <c r="S43" s="431"/>
      <c r="T43" s="431"/>
      <c r="U43" s="431"/>
      <c r="V43" s="432"/>
      <c r="W43" s="114"/>
      <c r="X43" s="115">
        <v>8</v>
      </c>
      <c r="Y43" s="115"/>
      <c r="Z43" s="115">
        <v>8</v>
      </c>
      <c r="AA43" s="115">
        <v>8</v>
      </c>
      <c r="AB43" s="115"/>
      <c r="AC43" s="116"/>
      <c r="AD43" s="114"/>
      <c r="AE43" s="115">
        <v>8</v>
      </c>
      <c r="AF43" s="115"/>
      <c r="AG43" s="115">
        <v>8</v>
      </c>
      <c r="AH43" s="115">
        <v>8</v>
      </c>
      <c r="AI43" s="115"/>
      <c r="AJ43" s="116"/>
      <c r="AK43" s="114"/>
      <c r="AL43" s="115">
        <v>8</v>
      </c>
      <c r="AM43" s="115"/>
      <c r="AN43" s="115">
        <v>8</v>
      </c>
      <c r="AO43" s="115">
        <v>8</v>
      </c>
      <c r="AP43" s="115"/>
      <c r="AQ43" s="116"/>
      <c r="AR43" s="126"/>
      <c r="AS43" s="115">
        <v>8</v>
      </c>
      <c r="AT43" s="115"/>
      <c r="AU43" s="115">
        <v>8</v>
      </c>
      <c r="AV43" s="115">
        <v>8</v>
      </c>
      <c r="AW43" s="115"/>
      <c r="AX43" s="116"/>
      <c r="AY43" s="456">
        <f t="shared" si="0"/>
        <v>96</v>
      </c>
      <c r="AZ43" s="457"/>
      <c r="BA43" s="457"/>
      <c r="BB43" s="458">
        <f t="shared" si="1"/>
        <v>24</v>
      </c>
      <c r="BC43" s="458"/>
      <c r="BD43" s="458"/>
      <c r="BE43" s="459">
        <f>ROUNDDOWN(SUM(BB43:BD50)/AY60,1)</f>
        <v>2.5</v>
      </c>
      <c r="BF43" s="460"/>
      <c r="BG43" s="461"/>
      <c r="BH43" s="465">
        <f>ROUNDDOWN(SUM(BB43:BD50)/40,1)</f>
        <v>2</v>
      </c>
      <c r="BI43" s="466"/>
      <c r="BJ43" s="467"/>
      <c r="BK43" s="474"/>
      <c r="BL43" s="475"/>
      <c r="BM43" s="475"/>
      <c r="BN43" s="476"/>
      <c r="BO43" s="117"/>
      <c r="BP43" s="127"/>
      <c r="CC43" s="3"/>
      <c r="CD43" s="3"/>
      <c r="CE43" s="454"/>
      <c r="CF43" s="454"/>
      <c r="CG43" s="454"/>
      <c r="CH43" s="454"/>
      <c r="CI43" s="454"/>
      <c r="CJ43" s="454"/>
      <c r="CK43" s="455"/>
      <c r="CL43" s="455"/>
      <c r="CM43" s="455"/>
      <c r="CN43" s="455"/>
      <c r="CO43" s="455"/>
      <c r="CP43" s="66"/>
      <c r="CQ43" s="66"/>
      <c r="CR43" s="66"/>
    </row>
    <row r="44" spans="2:96" ht="21" customHeight="1">
      <c r="B44" s="351"/>
      <c r="C44" s="351"/>
      <c r="D44" s="338" t="s">
        <v>364</v>
      </c>
      <c r="E44" s="339"/>
      <c r="F44" s="339"/>
      <c r="G44" s="339"/>
      <c r="H44" s="339"/>
      <c r="I44" s="339"/>
      <c r="J44" s="339"/>
      <c r="K44" s="339"/>
      <c r="L44" s="339"/>
      <c r="M44" s="339"/>
      <c r="N44" s="339"/>
      <c r="O44" s="339"/>
      <c r="P44" s="340"/>
      <c r="Q44" s="341"/>
      <c r="R44" s="341"/>
      <c r="S44" s="341"/>
      <c r="T44" s="341"/>
      <c r="U44" s="341"/>
      <c r="V44" s="342"/>
      <c r="W44" s="118">
        <v>4</v>
      </c>
      <c r="X44" s="119"/>
      <c r="Y44" s="119">
        <v>7</v>
      </c>
      <c r="Z44" s="119"/>
      <c r="AA44" s="119"/>
      <c r="AB44" s="119">
        <v>1</v>
      </c>
      <c r="AC44" s="120">
        <v>4</v>
      </c>
      <c r="AD44" s="118">
        <v>4</v>
      </c>
      <c r="AE44" s="119"/>
      <c r="AF44" s="119">
        <v>7</v>
      </c>
      <c r="AG44" s="119"/>
      <c r="AH44" s="119"/>
      <c r="AI44" s="119">
        <v>1</v>
      </c>
      <c r="AJ44" s="120">
        <v>4</v>
      </c>
      <c r="AK44" s="118">
        <v>4</v>
      </c>
      <c r="AL44" s="119"/>
      <c r="AM44" s="119">
        <v>7</v>
      </c>
      <c r="AN44" s="119">
        <v>2</v>
      </c>
      <c r="AO44" s="119"/>
      <c r="AP44" s="119">
        <v>1</v>
      </c>
      <c r="AQ44" s="120">
        <v>4</v>
      </c>
      <c r="AR44" s="128">
        <v>4</v>
      </c>
      <c r="AS44" s="119"/>
      <c r="AT44" s="119"/>
      <c r="AU44" s="119"/>
      <c r="AV44" s="119"/>
      <c r="AW44" s="119"/>
      <c r="AX44" s="120">
        <v>7</v>
      </c>
      <c r="AY44" s="422">
        <f t="shared" si="0"/>
        <v>61</v>
      </c>
      <c r="AZ44" s="344"/>
      <c r="BA44" s="344"/>
      <c r="BB44" s="345">
        <f t="shared" si="1"/>
        <v>15.25</v>
      </c>
      <c r="BC44" s="345"/>
      <c r="BD44" s="345"/>
      <c r="BE44" s="434"/>
      <c r="BF44" s="435"/>
      <c r="BG44" s="436"/>
      <c r="BH44" s="468"/>
      <c r="BI44" s="469"/>
      <c r="BJ44" s="470"/>
      <c r="BK44" s="448"/>
      <c r="BL44" s="449"/>
      <c r="BM44" s="449"/>
      <c r="BN44" s="450"/>
      <c r="BO44" s="117"/>
      <c r="CC44" s="3"/>
      <c r="CD44" s="3"/>
      <c r="CE44" s="454"/>
      <c r="CF44" s="454"/>
      <c r="CG44" s="454"/>
      <c r="CH44" s="454"/>
      <c r="CI44" s="454"/>
      <c r="CJ44" s="454"/>
      <c r="CK44" s="455"/>
      <c r="CL44" s="455"/>
      <c r="CM44" s="455"/>
      <c r="CN44" s="455"/>
      <c r="CO44" s="455"/>
      <c r="CP44" s="66"/>
      <c r="CQ44" s="66"/>
      <c r="CR44" s="66"/>
    </row>
    <row r="45" spans="2:96" ht="21" customHeight="1">
      <c r="B45" s="351"/>
      <c r="C45" s="351"/>
      <c r="D45" s="338" t="s">
        <v>365</v>
      </c>
      <c r="E45" s="339"/>
      <c r="F45" s="339"/>
      <c r="G45" s="339"/>
      <c r="H45" s="339"/>
      <c r="I45" s="339"/>
      <c r="J45" s="339"/>
      <c r="K45" s="339"/>
      <c r="L45" s="339"/>
      <c r="M45" s="339"/>
      <c r="N45" s="339"/>
      <c r="O45" s="339"/>
      <c r="P45" s="340"/>
      <c r="Q45" s="341"/>
      <c r="R45" s="341"/>
      <c r="S45" s="341"/>
      <c r="T45" s="341"/>
      <c r="U45" s="341"/>
      <c r="V45" s="342"/>
      <c r="W45" s="118">
        <v>4</v>
      </c>
      <c r="X45" s="119"/>
      <c r="Y45" s="119">
        <v>7</v>
      </c>
      <c r="Z45" s="119"/>
      <c r="AA45" s="119"/>
      <c r="AB45" s="119">
        <v>1</v>
      </c>
      <c r="AC45" s="120">
        <v>4</v>
      </c>
      <c r="AD45" s="118">
        <v>4</v>
      </c>
      <c r="AE45" s="119"/>
      <c r="AF45" s="119">
        <v>7</v>
      </c>
      <c r="AG45" s="119"/>
      <c r="AH45" s="119"/>
      <c r="AI45" s="119">
        <v>1</v>
      </c>
      <c r="AJ45" s="120">
        <v>4</v>
      </c>
      <c r="AK45" s="118">
        <v>4</v>
      </c>
      <c r="AL45" s="119"/>
      <c r="AM45" s="119">
        <v>7</v>
      </c>
      <c r="AN45" s="119">
        <v>2</v>
      </c>
      <c r="AO45" s="119"/>
      <c r="AP45" s="119">
        <v>1</v>
      </c>
      <c r="AQ45" s="120">
        <v>4</v>
      </c>
      <c r="AR45" s="128">
        <v>4</v>
      </c>
      <c r="AS45" s="119"/>
      <c r="AT45" s="119"/>
      <c r="AU45" s="119"/>
      <c r="AV45" s="119"/>
      <c r="AW45" s="119"/>
      <c r="AX45" s="120">
        <v>7</v>
      </c>
      <c r="AY45" s="422">
        <f t="shared" si="0"/>
        <v>61</v>
      </c>
      <c r="AZ45" s="344"/>
      <c r="BA45" s="344"/>
      <c r="BB45" s="345">
        <f t="shared" si="1"/>
        <v>15.25</v>
      </c>
      <c r="BC45" s="345"/>
      <c r="BD45" s="345"/>
      <c r="BE45" s="434"/>
      <c r="BF45" s="435"/>
      <c r="BG45" s="436"/>
      <c r="BH45" s="468"/>
      <c r="BI45" s="469"/>
      <c r="BJ45" s="470"/>
      <c r="BK45" s="448"/>
      <c r="BL45" s="449"/>
      <c r="BM45" s="449"/>
      <c r="BN45" s="450"/>
      <c r="BO45" s="117"/>
      <c r="CC45" s="129"/>
      <c r="CD45" s="3"/>
      <c r="CE45" s="454"/>
      <c r="CF45" s="454"/>
      <c r="CG45" s="454"/>
      <c r="CH45" s="454"/>
      <c r="CI45" s="454"/>
      <c r="CJ45" s="454"/>
      <c r="CK45" s="455"/>
      <c r="CL45" s="455"/>
      <c r="CM45" s="455"/>
      <c r="CN45" s="455"/>
      <c r="CO45" s="455"/>
      <c r="CP45" s="66"/>
      <c r="CQ45" s="66"/>
      <c r="CR45" s="66"/>
    </row>
    <row r="46" spans="2:96" ht="21" customHeight="1">
      <c r="B46" s="351"/>
      <c r="C46" s="351"/>
      <c r="D46" s="338" t="s">
        <v>366</v>
      </c>
      <c r="E46" s="339"/>
      <c r="F46" s="339"/>
      <c r="G46" s="339"/>
      <c r="H46" s="339"/>
      <c r="I46" s="339"/>
      <c r="J46" s="339"/>
      <c r="K46" s="339"/>
      <c r="L46" s="339"/>
      <c r="M46" s="339"/>
      <c r="N46" s="339"/>
      <c r="O46" s="339"/>
      <c r="P46" s="340"/>
      <c r="Q46" s="341"/>
      <c r="R46" s="341"/>
      <c r="S46" s="341"/>
      <c r="T46" s="341"/>
      <c r="U46" s="341"/>
      <c r="V46" s="342"/>
      <c r="W46" s="118"/>
      <c r="X46" s="119"/>
      <c r="Y46" s="119"/>
      <c r="Z46" s="119"/>
      <c r="AA46" s="119">
        <v>7</v>
      </c>
      <c r="AB46" s="119"/>
      <c r="AC46" s="120"/>
      <c r="AD46" s="118">
        <v>1</v>
      </c>
      <c r="AE46" s="119">
        <v>4</v>
      </c>
      <c r="AF46" s="119">
        <v>4</v>
      </c>
      <c r="AG46" s="119"/>
      <c r="AH46" s="119">
        <v>7</v>
      </c>
      <c r="AI46" s="119"/>
      <c r="AJ46" s="120"/>
      <c r="AK46" s="118">
        <v>1</v>
      </c>
      <c r="AL46" s="119">
        <v>4</v>
      </c>
      <c r="AM46" s="119">
        <v>4</v>
      </c>
      <c r="AN46" s="119"/>
      <c r="AO46" s="119">
        <v>7</v>
      </c>
      <c r="AP46" s="119">
        <v>2</v>
      </c>
      <c r="AQ46" s="120"/>
      <c r="AR46" s="128">
        <v>1</v>
      </c>
      <c r="AS46" s="119">
        <v>4</v>
      </c>
      <c r="AT46" s="119"/>
      <c r="AU46" s="119"/>
      <c r="AV46" s="119">
        <v>7</v>
      </c>
      <c r="AW46" s="119"/>
      <c r="AX46" s="120">
        <v>4</v>
      </c>
      <c r="AY46" s="422">
        <f t="shared" si="0"/>
        <v>57</v>
      </c>
      <c r="AZ46" s="344"/>
      <c r="BA46" s="344"/>
      <c r="BB46" s="345">
        <f t="shared" si="1"/>
        <v>14.25</v>
      </c>
      <c r="BC46" s="345"/>
      <c r="BD46" s="345"/>
      <c r="BE46" s="434"/>
      <c r="BF46" s="435"/>
      <c r="BG46" s="436"/>
      <c r="BH46" s="468"/>
      <c r="BI46" s="469"/>
      <c r="BJ46" s="470"/>
      <c r="BK46" s="451"/>
      <c r="BL46" s="452"/>
      <c r="BM46" s="452"/>
      <c r="BN46" s="453"/>
      <c r="BO46" s="117"/>
    </row>
    <row r="47" spans="2:96" ht="21" customHeight="1">
      <c r="B47" s="351"/>
      <c r="C47" s="351"/>
      <c r="D47" s="338" t="s">
        <v>367</v>
      </c>
      <c r="E47" s="339"/>
      <c r="F47" s="339"/>
      <c r="G47" s="339"/>
      <c r="H47" s="339"/>
      <c r="I47" s="339"/>
      <c r="J47" s="339"/>
      <c r="K47" s="339"/>
      <c r="L47" s="339"/>
      <c r="M47" s="339"/>
      <c r="N47" s="339"/>
      <c r="O47" s="339"/>
      <c r="P47" s="340"/>
      <c r="Q47" s="341"/>
      <c r="R47" s="341"/>
      <c r="S47" s="341"/>
      <c r="T47" s="341"/>
      <c r="U47" s="341"/>
      <c r="V47" s="342"/>
      <c r="W47" s="118"/>
      <c r="X47" s="119"/>
      <c r="Y47" s="119"/>
      <c r="Z47" s="119"/>
      <c r="AA47" s="119">
        <v>7</v>
      </c>
      <c r="AB47" s="119"/>
      <c r="AC47" s="120"/>
      <c r="AD47" s="118">
        <v>1</v>
      </c>
      <c r="AE47" s="119">
        <v>4</v>
      </c>
      <c r="AF47" s="119">
        <v>4</v>
      </c>
      <c r="AG47" s="119"/>
      <c r="AH47" s="119">
        <v>7</v>
      </c>
      <c r="AI47" s="119"/>
      <c r="AJ47" s="120"/>
      <c r="AK47" s="118">
        <v>1</v>
      </c>
      <c r="AL47" s="119">
        <v>4</v>
      </c>
      <c r="AM47" s="119">
        <v>4</v>
      </c>
      <c r="AN47" s="119"/>
      <c r="AO47" s="119">
        <v>7</v>
      </c>
      <c r="AP47" s="119">
        <v>2</v>
      </c>
      <c r="AQ47" s="120"/>
      <c r="AR47" s="128">
        <v>1</v>
      </c>
      <c r="AS47" s="119">
        <v>4</v>
      </c>
      <c r="AT47" s="119"/>
      <c r="AU47" s="119"/>
      <c r="AV47" s="119">
        <v>7</v>
      </c>
      <c r="AW47" s="119"/>
      <c r="AX47" s="120">
        <v>4</v>
      </c>
      <c r="AY47" s="422">
        <f t="shared" si="0"/>
        <v>57</v>
      </c>
      <c r="AZ47" s="344"/>
      <c r="BA47" s="344"/>
      <c r="BB47" s="345">
        <f t="shared" si="1"/>
        <v>14.25</v>
      </c>
      <c r="BC47" s="345"/>
      <c r="BD47" s="345"/>
      <c r="BE47" s="434"/>
      <c r="BF47" s="435"/>
      <c r="BG47" s="436"/>
      <c r="BH47" s="468"/>
      <c r="BI47" s="469"/>
      <c r="BJ47" s="470"/>
      <c r="BK47" s="448"/>
      <c r="BL47" s="449"/>
      <c r="BM47" s="449"/>
      <c r="BN47" s="450"/>
      <c r="BO47" s="117"/>
    </row>
    <row r="48" spans="2:96" ht="21" customHeight="1">
      <c r="B48" s="351"/>
      <c r="C48" s="351"/>
      <c r="D48" s="338"/>
      <c r="E48" s="339"/>
      <c r="F48" s="339"/>
      <c r="G48" s="339"/>
      <c r="H48" s="339"/>
      <c r="I48" s="339"/>
      <c r="J48" s="339"/>
      <c r="K48" s="339"/>
      <c r="L48" s="339"/>
      <c r="M48" s="339"/>
      <c r="N48" s="339"/>
      <c r="O48" s="339"/>
      <c r="P48" s="340"/>
      <c r="Q48" s="341"/>
      <c r="R48" s="341"/>
      <c r="S48" s="341"/>
      <c r="T48" s="341"/>
      <c r="U48" s="341"/>
      <c r="V48" s="342"/>
      <c r="W48" s="118"/>
      <c r="X48" s="119"/>
      <c r="Y48" s="119"/>
      <c r="Z48" s="119"/>
      <c r="AA48" s="119"/>
      <c r="AB48" s="119"/>
      <c r="AC48" s="120"/>
      <c r="AD48" s="118"/>
      <c r="AE48" s="119"/>
      <c r="AF48" s="119"/>
      <c r="AG48" s="119"/>
      <c r="AH48" s="119"/>
      <c r="AI48" s="119"/>
      <c r="AJ48" s="120"/>
      <c r="AK48" s="118"/>
      <c r="AL48" s="119"/>
      <c r="AM48" s="119"/>
      <c r="AN48" s="119"/>
      <c r="AO48" s="119"/>
      <c r="AP48" s="119"/>
      <c r="AQ48" s="120"/>
      <c r="AR48" s="128"/>
      <c r="AS48" s="119"/>
      <c r="AT48" s="119"/>
      <c r="AU48" s="119"/>
      <c r="AV48" s="119"/>
      <c r="AW48" s="119"/>
      <c r="AX48" s="120"/>
      <c r="AY48" s="422">
        <f t="shared" si="0"/>
        <v>0</v>
      </c>
      <c r="AZ48" s="344"/>
      <c r="BA48" s="344"/>
      <c r="BB48" s="345">
        <f t="shared" si="1"/>
        <v>0</v>
      </c>
      <c r="BC48" s="345"/>
      <c r="BD48" s="345"/>
      <c r="BE48" s="434"/>
      <c r="BF48" s="435"/>
      <c r="BG48" s="436"/>
      <c r="BH48" s="468"/>
      <c r="BI48" s="469"/>
      <c r="BJ48" s="470"/>
      <c r="BK48" s="448"/>
      <c r="BL48" s="449"/>
      <c r="BM48" s="449"/>
      <c r="BN48" s="450"/>
      <c r="BO48" s="117"/>
    </row>
    <row r="49" spans="2:85" ht="21" customHeight="1">
      <c r="B49" s="351"/>
      <c r="C49" s="351"/>
      <c r="D49" s="338"/>
      <c r="E49" s="339"/>
      <c r="F49" s="339"/>
      <c r="G49" s="339"/>
      <c r="H49" s="339"/>
      <c r="I49" s="339"/>
      <c r="J49" s="339"/>
      <c r="K49" s="339"/>
      <c r="L49" s="339"/>
      <c r="M49" s="339"/>
      <c r="N49" s="339"/>
      <c r="O49" s="339"/>
      <c r="P49" s="340"/>
      <c r="Q49" s="341"/>
      <c r="R49" s="341"/>
      <c r="S49" s="341"/>
      <c r="T49" s="341"/>
      <c r="U49" s="341"/>
      <c r="V49" s="342"/>
      <c r="W49" s="118"/>
      <c r="X49" s="119"/>
      <c r="Y49" s="119"/>
      <c r="Z49" s="119"/>
      <c r="AA49" s="119"/>
      <c r="AB49" s="119"/>
      <c r="AC49" s="120"/>
      <c r="AD49" s="118"/>
      <c r="AE49" s="119"/>
      <c r="AF49" s="119"/>
      <c r="AG49" s="119"/>
      <c r="AH49" s="119"/>
      <c r="AI49" s="119"/>
      <c r="AJ49" s="120"/>
      <c r="AK49" s="118"/>
      <c r="AL49" s="119"/>
      <c r="AM49" s="119"/>
      <c r="AN49" s="119"/>
      <c r="AO49" s="119"/>
      <c r="AP49" s="119"/>
      <c r="AQ49" s="120"/>
      <c r="AR49" s="128"/>
      <c r="AS49" s="119"/>
      <c r="AT49" s="119"/>
      <c r="AU49" s="119"/>
      <c r="AV49" s="119"/>
      <c r="AW49" s="119"/>
      <c r="AX49" s="120"/>
      <c r="AY49" s="422">
        <f t="shared" si="0"/>
        <v>0</v>
      </c>
      <c r="AZ49" s="344"/>
      <c r="BA49" s="344"/>
      <c r="BB49" s="345">
        <f t="shared" si="1"/>
        <v>0</v>
      </c>
      <c r="BC49" s="345"/>
      <c r="BD49" s="345"/>
      <c r="BE49" s="434"/>
      <c r="BF49" s="435"/>
      <c r="BG49" s="436"/>
      <c r="BH49" s="468"/>
      <c r="BI49" s="469"/>
      <c r="BJ49" s="470"/>
      <c r="BK49" s="448"/>
      <c r="BL49" s="449"/>
      <c r="BM49" s="449"/>
      <c r="BN49" s="450"/>
      <c r="BO49" s="117"/>
    </row>
    <row r="50" spans="2:85" ht="21" customHeight="1" thickBot="1">
      <c r="B50" s="351"/>
      <c r="C50" s="351"/>
      <c r="D50" s="440"/>
      <c r="E50" s="441"/>
      <c r="F50" s="441"/>
      <c r="G50" s="441"/>
      <c r="H50" s="441"/>
      <c r="I50" s="441"/>
      <c r="J50" s="441"/>
      <c r="K50" s="441"/>
      <c r="L50" s="441"/>
      <c r="M50" s="441"/>
      <c r="N50" s="441"/>
      <c r="O50" s="441"/>
      <c r="P50" s="442"/>
      <c r="Q50" s="443"/>
      <c r="R50" s="443"/>
      <c r="S50" s="443"/>
      <c r="T50" s="443"/>
      <c r="U50" s="443"/>
      <c r="V50" s="444"/>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3"/>
      <c r="AS50" s="131"/>
      <c r="AT50" s="131"/>
      <c r="AU50" s="131"/>
      <c r="AV50" s="131"/>
      <c r="AW50" s="131"/>
      <c r="AX50" s="132"/>
      <c r="AY50" s="445">
        <f t="shared" si="0"/>
        <v>0</v>
      </c>
      <c r="AZ50" s="446"/>
      <c r="BA50" s="446"/>
      <c r="BB50" s="447">
        <f t="shared" si="1"/>
        <v>0</v>
      </c>
      <c r="BC50" s="447"/>
      <c r="BD50" s="447"/>
      <c r="BE50" s="462"/>
      <c r="BF50" s="463"/>
      <c r="BG50" s="464"/>
      <c r="BH50" s="471"/>
      <c r="BI50" s="472"/>
      <c r="BJ50" s="473"/>
      <c r="BK50" s="426"/>
      <c r="BL50" s="427"/>
      <c r="BM50" s="427"/>
      <c r="BN50" s="428"/>
      <c r="BO50" s="117"/>
    </row>
    <row r="51" spans="2:85" ht="21" customHeight="1">
      <c r="B51" s="351"/>
      <c r="C51" s="418" t="s">
        <v>81</v>
      </c>
      <c r="D51" s="429" t="s">
        <v>368</v>
      </c>
      <c r="E51" s="354"/>
      <c r="F51" s="354"/>
      <c r="G51" s="354"/>
      <c r="H51" s="354"/>
      <c r="I51" s="354"/>
      <c r="J51" s="354"/>
      <c r="K51" s="354"/>
      <c r="L51" s="354"/>
      <c r="M51" s="354"/>
      <c r="N51" s="354"/>
      <c r="O51" s="354"/>
      <c r="P51" s="430"/>
      <c r="Q51" s="431"/>
      <c r="R51" s="431"/>
      <c r="S51" s="431"/>
      <c r="T51" s="431"/>
      <c r="U51" s="431"/>
      <c r="V51" s="432"/>
      <c r="W51" s="134"/>
      <c r="X51" s="135">
        <v>7</v>
      </c>
      <c r="Y51" s="135">
        <v>7</v>
      </c>
      <c r="Z51" s="135"/>
      <c r="AA51" s="135">
        <v>7</v>
      </c>
      <c r="AB51" s="135"/>
      <c r="AC51" s="136">
        <v>7</v>
      </c>
      <c r="AD51" s="134"/>
      <c r="AE51" s="135">
        <v>7</v>
      </c>
      <c r="AF51" s="135">
        <v>7</v>
      </c>
      <c r="AG51" s="135"/>
      <c r="AH51" s="135">
        <v>7</v>
      </c>
      <c r="AI51" s="135"/>
      <c r="AJ51" s="136">
        <v>7</v>
      </c>
      <c r="AK51" s="134"/>
      <c r="AL51" s="135">
        <v>7</v>
      </c>
      <c r="AM51" s="135">
        <v>7</v>
      </c>
      <c r="AN51" s="135"/>
      <c r="AO51" s="135">
        <v>7</v>
      </c>
      <c r="AP51" s="135"/>
      <c r="AQ51" s="136">
        <v>7</v>
      </c>
      <c r="AR51" s="134"/>
      <c r="AS51" s="135">
        <v>7</v>
      </c>
      <c r="AT51" s="135">
        <v>7</v>
      </c>
      <c r="AU51" s="135"/>
      <c r="AV51" s="135"/>
      <c r="AW51" s="135"/>
      <c r="AX51" s="136">
        <v>7</v>
      </c>
      <c r="AY51" s="433">
        <f t="shared" si="0"/>
        <v>105</v>
      </c>
      <c r="AZ51" s="358"/>
      <c r="BA51" s="358"/>
      <c r="BB51" s="359">
        <f t="shared" si="1"/>
        <v>26.25</v>
      </c>
      <c r="BC51" s="359"/>
      <c r="BD51" s="359"/>
      <c r="BE51" s="434">
        <f>ROUNDDOWN(SUM(BB51:BD57)/AY60,1)</f>
        <v>4.2</v>
      </c>
      <c r="BF51" s="435"/>
      <c r="BG51" s="436"/>
      <c r="BH51" s="437">
        <f>ROUNDDOWN(SUM(BB51:BD57)/40,1)</f>
        <v>3.3</v>
      </c>
      <c r="BI51" s="438"/>
      <c r="BJ51" s="439"/>
      <c r="BK51" s="423"/>
      <c r="BL51" s="424"/>
      <c r="BM51" s="424"/>
      <c r="BN51" s="425"/>
      <c r="BO51" s="117"/>
    </row>
    <row r="52" spans="2:85" ht="21" customHeight="1">
      <c r="B52" s="351"/>
      <c r="C52" s="419"/>
      <c r="D52" s="421" t="s">
        <v>369</v>
      </c>
      <c r="E52" s="339"/>
      <c r="F52" s="339"/>
      <c r="G52" s="339"/>
      <c r="H52" s="339"/>
      <c r="I52" s="339"/>
      <c r="J52" s="339"/>
      <c r="K52" s="339"/>
      <c r="L52" s="339"/>
      <c r="M52" s="339"/>
      <c r="N52" s="339"/>
      <c r="O52" s="339"/>
      <c r="P52" s="340"/>
      <c r="Q52" s="341"/>
      <c r="R52" s="341"/>
      <c r="S52" s="341"/>
      <c r="T52" s="341"/>
      <c r="U52" s="341"/>
      <c r="V52" s="342"/>
      <c r="W52" s="118"/>
      <c r="X52" s="119">
        <v>7</v>
      </c>
      <c r="Y52" s="119">
        <v>7</v>
      </c>
      <c r="Z52" s="119"/>
      <c r="AA52" s="119">
        <v>7</v>
      </c>
      <c r="AB52" s="119"/>
      <c r="AC52" s="120">
        <v>7</v>
      </c>
      <c r="AD52" s="118"/>
      <c r="AE52" s="119">
        <v>7</v>
      </c>
      <c r="AF52" s="119">
        <v>7</v>
      </c>
      <c r="AG52" s="119"/>
      <c r="AH52" s="119">
        <v>7</v>
      </c>
      <c r="AI52" s="119"/>
      <c r="AJ52" s="120">
        <v>7</v>
      </c>
      <c r="AK52" s="118"/>
      <c r="AL52" s="119">
        <v>7</v>
      </c>
      <c r="AM52" s="119">
        <v>7</v>
      </c>
      <c r="AN52" s="119"/>
      <c r="AO52" s="119"/>
      <c r="AP52" s="119"/>
      <c r="AQ52" s="120">
        <v>7</v>
      </c>
      <c r="AR52" s="118"/>
      <c r="AS52" s="119"/>
      <c r="AT52" s="119">
        <v>7</v>
      </c>
      <c r="AU52" s="119"/>
      <c r="AV52" s="119"/>
      <c r="AW52" s="119"/>
      <c r="AX52" s="120">
        <v>7</v>
      </c>
      <c r="AY52" s="422">
        <f t="shared" si="0"/>
        <v>91</v>
      </c>
      <c r="AZ52" s="344"/>
      <c r="BA52" s="344"/>
      <c r="BB52" s="345">
        <f t="shared" si="1"/>
        <v>22.75</v>
      </c>
      <c r="BC52" s="345"/>
      <c r="BD52" s="345"/>
      <c r="BE52" s="434"/>
      <c r="BF52" s="435"/>
      <c r="BG52" s="436"/>
      <c r="BH52" s="437"/>
      <c r="BI52" s="438"/>
      <c r="BJ52" s="439"/>
      <c r="BK52" s="325"/>
      <c r="BL52" s="325"/>
      <c r="BM52" s="325"/>
      <c r="BN52" s="326"/>
      <c r="BO52" s="117"/>
    </row>
    <row r="53" spans="2:85" ht="21" customHeight="1">
      <c r="B53" s="351"/>
      <c r="C53" s="419"/>
      <c r="D53" s="421" t="s">
        <v>370</v>
      </c>
      <c r="E53" s="339"/>
      <c r="F53" s="339"/>
      <c r="G53" s="339"/>
      <c r="H53" s="339"/>
      <c r="I53" s="339"/>
      <c r="J53" s="339"/>
      <c r="K53" s="339"/>
      <c r="L53" s="339"/>
      <c r="M53" s="339"/>
      <c r="N53" s="339"/>
      <c r="O53" s="339"/>
      <c r="P53" s="340"/>
      <c r="Q53" s="341"/>
      <c r="R53" s="341"/>
      <c r="S53" s="341"/>
      <c r="T53" s="341"/>
      <c r="U53" s="341"/>
      <c r="V53" s="342"/>
      <c r="W53" s="118">
        <v>7</v>
      </c>
      <c r="X53" s="119"/>
      <c r="Y53" s="119">
        <v>7</v>
      </c>
      <c r="Z53" s="119">
        <v>7</v>
      </c>
      <c r="AA53" s="119">
        <v>7</v>
      </c>
      <c r="AB53" s="119">
        <v>7</v>
      </c>
      <c r="AC53" s="120"/>
      <c r="AD53" s="118">
        <v>7</v>
      </c>
      <c r="AE53" s="119"/>
      <c r="AF53" s="119">
        <v>7</v>
      </c>
      <c r="AG53" s="119">
        <v>7</v>
      </c>
      <c r="AH53" s="119">
        <v>7</v>
      </c>
      <c r="AI53" s="119">
        <v>7</v>
      </c>
      <c r="AJ53" s="120"/>
      <c r="AK53" s="118">
        <v>7</v>
      </c>
      <c r="AL53" s="119"/>
      <c r="AM53" s="119">
        <v>7</v>
      </c>
      <c r="AN53" s="119">
        <v>7</v>
      </c>
      <c r="AO53" s="119"/>
      <c r="AP53" s="119">
        <v>7</v>
      </c>
      <c r="AQ53" s="120"/>
      <c r="AR53" s="118">
        <v>7</v>
      </c>
      <c r="AS53" s="119"/>
      <c r="AT53" s="119">
        <v>7</v>
      </c>
      <c r="AU53" s="119"/>
      <c r="AV53" s="119">
        <v>7</v>
      </c>
      <c r="AW53" s="119"/>
      <c r="AX53" s="120"/>
      <c r="AY53" s="422">
        <f t="shared" si="0"/>
        <v>119</v>
      </c>
      <c r="AZ53" s="344"/>
      <c r="BA53" s="344"/>
      <c r="BB53" s="345">
        <f t="shared" si="1"/>
        <v>29.75</v>
      </c>
      <c r="BC53" s="345"/>
      <c r="BD53" s="345"/>
      <c r="BE53" s="434"/>
      <c r="BF53" s="435"/>
      <c r="BG53" s="436"/>
      <c r="BH53" s="437"/>
      <c r="BI53" s="438"/>
      <c r="BJ53" s="439"/>
      <c r="BK53" s="325"/>
      <c r="BL53" s="325"/>
      <c r="BM53" s="325"/>
      <c r="BN53" s="326"/>
      <c r="BO53" s="117"/>
    </row>
    <row r="54" spans="2:85" ht="21" customHeight="1">
      <c r="B54" s="351"/>
      <c r="C54" s="419"/>
      <c r="D54" s="421" t="s">
        <v>371</v>
      </c>
      <c r="E54" s="339"/>
      <c r="F54" s="339"/>
      <c r="G54" s="339"/>
      <c r="H54" s="339"/>
      <c r="I54" s="339"/>
      <c r="J54" s="339"/>
      <c r="K54" s="339"/>
      <c r="L54" s="339"/>
      <c r="M54" s="339"/>
      <c r="N54" s="339"/>
      <c r="O54" s="339"/>
      <c r="P54" s="340"/>
      <c r="Q54" s="341"/>
      <c r="R54" s="341"/>
      <c r="S54" s="341"/>
      <c r="T54" s="341"/>
      <c r="U54" s="341"/>
      <c r="V54" s="342"/>
      <c r="W54" s="118">
        <v>7</v>
      </c>
      <c r="X54" s="119"/>
      <c r="Y54" s="119"/>
      <c r="Z54" s="119">
        <v>7</v>
      </c>
      <c r="AA54" s="119">
        <v>7</v>
      </c>
      <c r="AB54" s="119">
        <v>7</v>
      </c>
      <c r="AC54" s="120"/>
      <c r="AD54" s="118">
        <v>7</v>
      </c>
      <c r="AE54" s="119"/>
      <c r="AF54" s="119"/>
      <c r="AG54" s="119">
        <v>7</v>
      </c>
      <c r="AH54" s="119">
        <v>7</v>
      </c>
      <c r="AI54" s="119">
        <v>7</v>
      </c>
      <c r="AJ54" s="120"/>
      <c r="AK54" s="118">
        <v>7</v>
      </c>
      <c r="AL54" s="119"/>
      <c r="AM54" s="119">
        <v>7</v>
      </c>
      <c r="AN54" s="119">
        <v>7</v>
      </c>
      <c r="AO54" s="119">
        <v>7</v>
      </c>
      <c r="AP54" s="119">
        <v>7</v>
      </c>
      <c r="AQ54" s="120"/>
      <c r="AR54" s="118">
        <v>7</v>
      </c>
      <c r="AS54" s="119"/>
      <c r="AT54" s="119">
        <v>7</v>
      </c>
      <c r="AU54" s="119"/>
      <c r="AV54" s="119">
        <v>7</v>
      </c>
      <c r="AW54" s="119"/>
      <c r="AX54" s="120"/>
      <c r="AY54" s="422">
        <f t="shared" si="0"/>
        <v>112</v>
      </c>
      <c r="AZ54" s="344"/>
      <c r="BA54" s="344"/>
      <c r="BB54" s="345">
        <f t="shared" si="1"/>
        <v>28</v>
      </c>
      <c r="BC54" s="345"/>
      <c r="BD54" s="345"/>
      <c r="BE54" s="434"/>
      <c r="BF54" s="435"/>
      <c r="BG54" s="436"/>
      <c r="BH54" s="437"/>
      <c r="BI54" s="438"/>
      <c r="BJ54" s="439"/>
      <c r="BK54" s="325"/>
      <c r="BL54" s="325"/>
      <c r="BM54" s="325"/>
      <c r="BN54" s="326"/>
    </row>
    <row r="55" spans="2:85" ht="21" customHeight="1">
      <c r="B55" s="351"/>
      <c r="C55" s="419"/>
      <c r="D55" s="421" t="s">
        <v>372</v>
      </c>
      <c r="E55" s="339"/>
      <c r="F55" s="339"/>
      <c r="G55" s="339"/>
      <c r="H55" s="339"/>
      <c r="I55" s="339"/>
      <c r="J55" s="339"/>
      <c r="K55" s="339"/>
      <c r="L55" s="339"/>
      <c r="M55" s="339"/>
      <c r="N55" s="339"/>
      <c r="O55" s="339"/>
      <c r="P55" s="340"/>
      <c r="Q55" s="341"/>
      <c r="R55" s="341"/>
      <c r="S55" s="341"/>
      <c r="T55" s="341"/>
      <c r="U55" s="341"/>
      <c r="V55" s="342"/>
      <c r="W55" s="118">
        <v>7</v>
      </c>
      <c r="X55" s="119"/>
      <c r="Y55" s="119"/>
      <c r="Z55" s="119">
        <v>7</v>
      </c>
      <c r="AA55" s="119">
        <v>7</v>
      </c>
      <c r="AB55" s="119">
        <v>7</v>
      </c>
      <c r="AC55" s="120"/>
      <c r="AD55" s="118">
        <v>7</v>
      </c>
      <c r="AE55" s="119"/>
      <c r="AF55" s="119"/>
      <c r="AG55" s="119">
        <v>7</v>
      </c>
      <c r="AH55" s="119">
        <v>7</v>
      </c>
      <c r="AI55" s="119">
        <v>7</v>
      </c>
      <c r="AJ55" s="120"/>
      <c r="AK55" s="118">
        <v>7</v>
      </c>
      <c r="AL55" s="119"/>
      <c r="AM55" s="119">
        <v>7</v>
      </c>
      <c r="AN55" s="119">
        <v>7</v>
      </c>
      <c r="AO55" s="119">
        <v>7</v>
      </c>
      <c r="AP55" s="119">
        <v>7</v>
      </c>
      <c r="AQ55" s="120"/>
      <c r="AR55" s="118">
        <v>7</v>
      </c>
      <c r="AS55" s="119"/>
      <c r="AT55" s="119">
        <v>7</v>
      </c>
      <c r="AU55" s="119"/>
      <c r="AV55" s="119">
        <v>7</v>
      </c>
      <c r="AW55" s="119"/>
      <c r="AX55" s="120"/>
      <c r="AY55" s="422">
        <f t="shared" si="0"/>
        <v>112</v>
      </c>
      <c r="AZ55" s="344"/>
      <c r="BA55" s="344"/>
      <c r="BB55" s="345">
        <f t="shared" si="1"/>
        <v>28</v>
      </c>
      <c r="BC55" s="345"/>
      <c r="BD55" s="345"/>
      <c r="BE55" s="434"/>
      <c r="BF55" s="435"/>
      <c r="BG55" s="436"/>
      <c r="BH55" s="437"/>
      <c r="BI55" s="438"/>
      <c r="BJ55" s="439"/>
      <c r="BK55" s="325"/>
      <c r="BL55" s="325"/>
      <c r="BM55" s="325"/>
      <c r="BN55" s="326"/>
      <c r="CE55" s="1"/>
      <c r="CF55" s="1"/>
      <c r="CG55" s="1"/>
    </row>
    <row r="56" spans="2:85" ht="21" customHeight="1">
      <c r="B56" s="351"/>
      <c r="C56" s="419"/>
      <c r="D56" s="421"/>
      <c r="E56" s="339"/>
      <c r="F56" s="339"/>
      <c r="G56" s="339"/>
      <c r="H56" s="339"/>
      <c r="I56" s="339"/>
      <c r="J56" s="339"/>
      <c r="K56" s="339"/>
      <c r="L56" s="339"/>
      <c r="M56" s="339"/>
      <c r="N56" s="339"/>
      <c r="O56" s="339"/>
      <c r="P56" s="340"/>
      <c r="Q56" s="341"/>
      <c r="R56" s="341"/>
      <c r="S56" s="341"/>
      <c r="T56" s="341"/>
      <c r="U56" s="341"/>
      <c r="V56" s="342"/>
      <c r="W56" s="118"/>
      <c r="X56" s="119"/>
      <c r="Y56" s="119"/>
      <c r="Z56" s="119"/>
      <c r="AA56" s="119"/>
      <c r="AB56" s="119"/>
      <c r="AC56" s="120"/>
      <c r="AD56" s="118"/>
      <c r="AE56" s="119"/>
      <c r="AF56" s="119"/>
      <c r="AG56" s="119"/>
      <c r="AH56" s="119"/>
      <c r="AI56" s="119"/>
      <c r="AJ56" s="120"/>
      <c r="AK56" s="118"/>
      <c r="AL56" s="119"/>
      <c r="AM56" s="119"/>
      <c r="AN56" s="119"/>
      <c r="AO56" s="119"/>
      <c r="AP56" s="119"/>
      <c r="AQ56" s="120"/>
      <c r="AR56" s="118"/>
      <c r="AS56" s="119"/>
      <c r="AT56" s="119"/>
      <c r="AU56" s="119"/>
      <c r="AV56" s="119"/>
      <c r="AW56" s="119"/>
      <c r="AX56" s="120"/>
      <c r="AY56" s="422">
        <f t="shared" si="0"/>
        <v>0</v>
      </c>
      <c r="AZ56" s="344"/>
      <c r="BA56" s="344"/>
      <c r="BB56" s="345">
        <f t="shared" si="1"/>
        <v>0</v>
      </c>
      <c r="BC56" s="345"/>
      <c r="BD56" s="345"/>
      <c r="BE56" s="434"/>
      <c r="BF56" s="435"/>
      <c r="BG56" s="436"/>
      <c r="BH56" s="437"/>
      <c r="BI56" s="438"/>
      <c r="BJ56" s="439"/>
      <c r="BK56" s="325"/>
      <c r="BL56" s="325"/>
      <c r="BM56" s="325"/>
      <c r="BN56" s="326"/>
      <c r="CE56" s="1"/>
      <c r="CF56" s="1"/>
      <c r="CG56" s="1"/>
    </row>
    <row r="57" spans="2:85" ht="21" customHeight="1" thickBot="1">
      <c r="B57" s="351"/>
      <c r="C57" s="420"/>
      <c r="D57" s="415"/>
      <c r="E57" s="416"/>
      <c r="F57" s="416"/>
      <c r="G57" s="416"/>
      <c r="H57" s="416"/>
      <c r="I57" s="416"/>
      <c r="J57" s="328"/>
      <c r="K57" s="328"/>
      <c r="L57" s="328"/>
      <c r="M57" s="328"/>
      <c r="N57" s="328"/>
      <c r="O57" s="328"/>
      <c r="P57" s="329"/>
      <c r="Q57" s="330"/>
      <c r="R57" s="330"/>
      <c r="S57" s="330"/>
      <c r="T57" s="330"/>
      <c r="U57" s="330"/>
      <c r="V57" s="331"/>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417">
        <f t="shared" si="0"/>
        <v>0</v>
      </c>
      <c r="AZ57" s="333"/>
      <c r="BA57" s="333"/>
      <c r="BB57" s="334">
        <f t="shared" si="1"/>
        <v>0</v>
      </c>
      <c r="BC57" s="334"/>
      <c r="BD57" s="334"/>
      <c r="BE57" s="434"/>
      <c r="BF57" s="435"/>
      <c r="BG57" s="436"/>
      <c r="BH57" s="437"/>
      <c r="BI57" s="438"/>
      <c r="BJ57" s="439"/>
      <c r="BK57" s="336"/>
      <c r="BL57" s="336"/>
      <c r="BM57" s="336"/>
      <c r="BN57" s="337"/>
    </row>
    <row r="58" spans="2:85" ht="21" customHeight="1" thickBot="1">
      <c r="B58" s="351"/>
      <c r="C58" s="364" t="s">
        <v>82</v>
      </c>
      <c r="D58" s="365"/>
      <c r="E58" s="365"/>
      <c r="F58" s="365"/>
      <c r="G58" s="365"/>
      <c r="H58" s="365"/>
      <c r="I58" s="365"/>
      <c r="J58" s="365"/>
      <c r="K58" s="365"/>
      <c r="L58" s="365"/>
      <c r="M58" s="365"/>
      <c r="N58" s="365"/>
      <c r="O58" s="365"/>
      <c r="P58" s="365"/>
      <c r="Q58" s="365"/>
      <c r="R58" s="365"/>
      <c r="S58" s="365"/>
      <c r="T58" s="365"/>
      <c r="U58" s="365"/>
      <c r="V58" s="366"/>
      <c r="W58" s="137">
        <f t="shared" ref="W58:AX58" si="2">SUM(W43:W57)</f>
        <v>29</v>
      </c>
      <c r="X58" s="138">
        <f t="shared" si="2"/>
        <v>22</v>
      </c>
      <c r="Y58" s="138">
        <f t="shared" si="2"/>
        <v>35</v>
      </c>
      <c r="Z58" s="138">
        <f t="shared" si="2"/>
        <v>29</v>
      </c>
      <c r="AA58" s="138">
        <f t="shared" si="2"/>
        <v>57</v>
      </c>
      <c r="AB58" s="138">
        <f t="shared" si="2"/>
        <v>23</v>
      </c>
      <c r="AC58" s="139">
        <f t="shared" si="2"/>
        <v>22</v>
      </c>
      <c r="AD58" s="137">
        <f t="shared" si="2"/>
        <v>31</v>
      </c>
      <c r="AE58" s="138">
        <f t="shared" si="2"/>
        <v>30</v>
      </c>
      <c r="AF58" s="138">
        <f t="shared" si="2"/>
        <v>43</v>
      </c>
      <c r="AG58" s="138">
        <f t="shared" si="2"/>
        <v>29</v>
      </c>
      <c r="AH58" s="138">
        <f t="shared" si="2"/>
        <v>57</v>
      </c>
      <c r="AI58" s="138">
        <f t="shared" si="2"/>
        <v>23</v>
      </c>
      <c r="AJ58" s="139">
        <f t="shared" si="2"/>
        <v>22</v>
      </c>
      <c r="AK58" s="137">
        <f t="shared" si="2"/>
        <v>31</v>
      </c>
      <c r="AL58" s="138">
        <f t="shared" si="2"/>
        <v>30</v>
      </c>
      <c r="AM58" s="138">
        <f t="shared" si="2"/>
        <v>57</v>
      </c>
      <c r="AN58" s="138">
        <f t="shared" si="2"/>
        <v>33</v>
      </c>
      <c r="AO58" s="138">
        <f t="shared" si="2"/>
        <v>43</v>
      </c>
      <c r="AP58" s="138">
        <f t="shared" si="2"/>
        <v>27</v>
      </c>
      <c r="AQ58" s="139">
        <f t="shared" si="2"/>
        <v>22</v>
      </c>
      <c r="AR58" s="137">
        <f t="shared" si="2"/>
        <v>31</v>
      </c>
      <c r="AS58" s="138">
        <f t="shared" si="2"/>
        <v>23</v>
      </c>
      <c r="AT58" s="138">
        <f t="shared" si="2"/>
        <v>35</v>
      </c>
      <c r="AU58" s="138">
        <f t="shared" si="2"/>
        <v>8</v>
      </c>
      <c r="AV58" s="138">
        <f t="shared" si="2"/>
        <v>43</v>
      </c>
      <c r="AW58" s="138">
        <f t="shared" si="2"/>
        <v>0</v>
      </c>
      <c r="AX58" s="139">
        <f t="shared" si="2"/>
        <v>36</v>
      </c>
      <c r="AY58" s="402">
        <f>SUM(AY37:BA53)</f>
        <v>887</v>
      </c>
      <c r="AZ58" s="403"/>
      <c r="BA58" s="403"/>
      <c r="BB58" s="404">
        <f>SUM($BB$43:$BD$57)</f>
        <v>217.75</v>
      </c>
      <c r="BC58" s="404"/>
      <c r="BD58" s="404"/>
      <c r="BE58" s="412">
        <f>SUM(BE43:BG57)</f>
        <v>6.7</v>
      </c>
      <c r="BF58" s="412"/>
      <c r="BG58" s="412"/>
      <c r="BH58" s="413">
        <f>SUM(BH43:BJ57)</f>
        <v>5.3</v>
      </c>
      <c r="BI58" s="414"/>
      <c r="BJ58" s="414"/>
      <c r="BK58" s="410"/>
      <c r="BL58" s="410"/>
      <c r="BM58" s="410"/>
      <c r="BN58" s="411"/>
    </row>
    <row r="59" spans="2:85" ht="21" customHeight="1" thickBot="1">
      <c r="B59" s="500"/>
      <c r="C59" s="364" t="s">
        <v>83</v>
      </c>
      <c r="D59" s="365"/>
      <c r="E59" s="365"/>
      <c r="F59" s="365"/>
      <c r="G59" s="365"/>
      <c r="H59" s="365"/>
      <c r="I59" s="365"/>
      <c r="J59" s="365"/>
      <c r="K59" s="365"/>
      <c r="L59" s="365"/>
      <c r="M59" s="365"/>
      <c r="N59" s="365"/>
      <c r="O59" s="365"/>
      <c r="P59" s="365"/>
      <c r="Q59" s="365"/>
      <c r="R59" s="365"/>
      <c r="S59" s="365"/>
      <c r="T59" s="365"/>
      <c r="U59" s="365"/>
      <c r="V59" s="366"/>
      <c r="W59" s="140">
        <f t="shared" ref="W59:AM59" si="3">SUM(W37:W54)</f>
        <v>34</v>
      </c>
      <c r="X59" s="141">
        <f t="shared" si="3"/>
        <v>34</v>
      </c>
      <c r="Y59" s="141">
        <f t="shared" si="3"/>
        <v>47</v>
      </c>
      <c r="Z59" s="141">
        <f t="shared" si="3"/>
        <v>34</v>
      </c>
      <c r="AA59" s="141">
        <f t="shared" si="3"/>
        <v>62</v>
      </c>
      <c r="AB59" s="141">
        <f t="shared" si="3"/>
        <v>16</v>
      </c>
      <c r="AC59" s="142">
        <f t="shared" si="3"/>
        <v>22</v>
      </c>
      <c r="AD59" s="140">
        <f t="shared" si="3"/>
        <v>36</v>
      </c>
      <c r="AE59" s="141">
        <f t="shared" si="3"/>
        <v>42</v>
      </c>
      <c r="AF59" s="141">
        <f t="shared" si="3"/>
        <v>55</v>
      </c>
      <c r="AG59" s="141">
        <f t="shared" si="3"/>
        <v>34</v>
      </c>
      <c r="AH59" s="141">
        <f t="shared" si="3"/>
        <v>62</v>
      </c>
      <c r="AI59" s="141">
        <f t="shared" si="3"/>
        <v>16</v>
      </c>
      <c r="AJ59" s="142">
        <f t="shared" si="3"/>
        <v>22</v>
      </c>
      <c r="AK59" s="140">
        <f t="shared" si="3"/>
        <v>36</v>
      </c>
      <c r="AL59" s="141">
        <f t="shared" si="3"/>
        <v>42</v>
      </c>
      <c r="AM59" s="141">
        <f t="shared" si="3"/>
        <v>62</v>
      </c>
      <c r="AN59" s="141">
        <f>SUM(AN37:AN55)</f>
        <v>45</v>
      </c>
      <c r="AO59" s="141">
        <f t="shared" ref="AO59:AX59" si="4">SUM(AO37:AO54)</f>
        <v>48</v>
      </c>
      <c r="AP59" s="141">
        <f t="shared" si="4"/>
        <v>20</v>
      </c>
      <c r="AQ59" s="142">
        <f t="shared" si="4"/>
        <v>22</v>
      </c>
      <c r="AR59" s="140">
        <f t="shared" si="4"/>
        <v>36</v>
      </c>
      <c r="AS59" s="141">
        <f t="shared" si="4"/>
        <v>35</v>
      </c>
      <c r="AT59" s="141">
        <f t="shared" si="4"/>
        <v>40</v>
      </c>
      <c r="AU59" s="141">
        <f t="shared" si="4"/>
        <v>20</v>
      </c>
      <c r="AV59" s="141">
        <f t="shared" si="4"/>
        <v>48</v>
      </c>
      <c r="AW59" s="141">
        <f t="shared" si="4"/>
        <v>0</v>
      </c>
      <c r="AX59" s="142">
        <f t="shared" si="4"/>
        <v>36</v>
      </c>
      <c r="AY59" s="402">
        <f>SUM(AY38:BA54)</f>
        <v>919</v>
      </c>
      <c r="AZ59" s="403"/>
      <c r="BA59" s="403"/>
      <c r="BB59" s="404">
        <f>SUM($BB$37:$BD$57)</f>
        <v>277.75</v>
      </c>
      <c r="BC59" s="404"/>
      <c r="BD59" s="404"/>
      <c r="BE59" s="405"/>
      <c r="BF59" s="406"/>
      <c r="BG59" s="407"/>
      <c r="BH59" s="408"/>
      <c r="BI59" s="409"/>
      <c r="BJ59" s="409"/>
      <c r="BK59" s="410"/>
      <c r="BL59" s="410"/>
      <c r="BM59" s="410"/>
      <c r="BN59" s="411"/>
    </row>
    <row r="60" spans="2:85" ht="21" customHeight="1" thickBot="1">
      <c r="B60" s="143" t="s">
        <v>84</v>
      </c>
      <c r="C60" s="144"/>
      <c r="D60" s="145"/>
      <c r="E60" s="273"/>
      <c r="F60" s="273"/>
      <c r="G60" s="273"/>
      <c r="H60" s="273"/>
      <c r="I60" s="273"/>
      <c r="J60" s="273"/>
      <c r="K60" s="273"/>
      <c r="L60" s="273"/>
      <c r="M60" s="273"/>
      <c r="N60" s="273"/>
      <c r="O60" s="273"/>
      <c r="P60" s="273"/>
      <c r="Q60" s="273"/>
      <c r="R60" s="273"/>
      <c r="S60" s="273"/>
      <c r="T60" s="273"/>
      <c r="U60" s="273"/>
      <c r="V60" s="273"/>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8"/>
      <c r="AY60" s="374">
        <v>32</v>
      </c>
      <c r="AZ60" s="375"/>
      <c r="BA60" s="375"/>
      <c r="BB60" s="375"/>
      <c r="BC60" s="375"/>
      <c r="BD60" s="375"/>
      <c r="BE60" s="375"/>
      <c r="BF60" s="375"/>
      <c r="BG60" s="375"/>
      <c r="BH60" s="375"/>
      <c r="BI60" s="375"/>
      <c r="BJ60" s="375"/>
      <c r="BK60" s="375"/>
      <c r="BL60" s="375"/>
      <c r="BM60" s="375"/>
      <c r="BN60" s="376"/>
    </row>
    <row r="61" spans="2:85" ht="21" customHeight="1">
      <c r="G61" s="2"/>
    </row>
    <row r="62" spans="2:85" ht="21" customHeight="1" thickBot="1">
      <c r="B62" s="17" t="s">
        <v>85</v>
      </c>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58"/>
      <c r="BB62" s="69"/>
      <c r="BC62" s="58"/>
      <c r="BD62" s="58"/>
      <c r="BE62" s="69"/>
      <c r="BF62" s="58"/>
      <c r="BG62" s="69"/>
      <c r="BH62" s="69"/>
      <c r="BI62" s="69"/>
      <c r="BJ62" s="69"/>
      <c r="BK62" s="69"/>
      <c r="BL62" s="69"/>
      <c r="BM62" s="69"/>
      <c r="BN62" s="69"/>
    </row>
    <row r="63" spans="2:85" ht="21" customHeight="1" thickBot="1">
      <c r="B63" s="377"/>
      <c r="C63" s="102"/>
      <c r="D63" s="379" t="s">
        <v>59</v>
      </c>
      <c r="E63" s="379"/>
      <c r="F63" s="379"/>
      <c r="G63" s="379"/>
      <c r="H63" s="379"/>
      <c r="I63" s="380"/>
      <c r="J63" s="383" t="s">
        <v>60</v>
      </c>
      <c r="K63" s="384"/>
      <c r="L63" s="384"/>
      <c r="M63" s="384"/>
      <c r="N63" s="384"/>
      <c r="O63" s="385"/>
      <c r="P63" s="389" t="s">
        <v>61</v>
      </c>
      <c r="Q63" s="379"/>
      <c r="R63" s="379"/>
      <c r="S63" s="379"/>
      <c r="T63" s="379"/>
      <c r="U63" s="379"/>
      <c r="V63" s="390"/>
      <c r="W63" s="393" t="s">
        <v>62</v>
      </c>
      <c r="X63" s="394"/>
      <c r="Y63" s="394"/>
      <c r="Z63" s="394"/>
      <c r="AA63" s="394"/>
      <c r="AB63" s="394"/>
      <c r="AC63" s="395"/>
      <c r="AD63" s="393" t="s">
        <v>63</v>
      </c>
      <c r="AE63" s="394"/>
      <c r="AF63" s="394"/>
      <c r="AG63" s="394"/>
      <c r="AH63" s="394"/>
      <c r="AI63" s="394"/>
      <c r="AJ63" s="395"/>
      <c r="AK63" s="393" t="s">
        <v>64</v>
      </c>
      <c r="AL63" s="394"/>
      <c r="AM63" s="394"/>
      <c r="AN63" s="394"/>
      <c r="AO63" s="394"/>
      <c r="AP63" s="394"/>
      <c r="AQ63" s="395"/>
      <c r="AR63" s="377" t="s">
        <v>65</v>
      </c>
      <c r="AS63" s="379"/>
      <c r="AT63" s="379"/>
      <c r="AU63" s="379"/>
      <c r="AV63" s="379"/>
      <c r="AW63" s="379"/>
      <c r="AX63" s="379"/>
      <c r="AY63" s="396" t="s">
        <v>66</v>
      </c>
      <c r="AZ63" s="397"/>
      <c r="BA63" s="397"/>
      <c r="BB63" s="397" t="s">
        <v>67</v>
      </c>
      <c r="BC63" s="397"/>
      <c r="BD63" s="397"/>
      <c r="BE63" s="397" t="s">
        <v>69</v>
      </c>
      <c r="BF63" s="397"/>
      <c r="BG63" s="397"/>
      <c r="BH63" s="397"/>
      <c r="BI63" s="397"/>
      <c r="BJ63" s="397"/>
      <c r="BK63" s="394" t="s">
        <v>70</v>
      </c>
      <c r="BL63" s="394"/>
      <c r="BM63" s="394"/>
      <c r="BN63" s="395"/>
    </row>
    <row r="64" spans="2:85" ht="21" customHeight="1" thickBot="1">
      <c r="B64" s="378"/>
      <c r="C64" s="103"/>
      <c r="D64" s="381"/>
      <c r="E64" s="381"/>
      <c r="F64" s="381"/>
      <c r="G64" s="381"/>
      <c r="H64" s="381"/>
      <c r="I64" s="382"/>
      <c r="J64" s="386"/>
      <c r="K64" s="387"/>
      <c r="L64" s="387"/>
      <c r="M64" s="387"/>
      <c r="N64" s="387"/>
      <c r="O64" s="388"/>
      <c r="P64" s="391"/>
      <c r="Q64" s="381"/>
      <c r="R64" s="381"/>
      <c r="S64" s="381"/>
      <c r="T64" s="381"/>
      <c r="U64" s="381"/>
      <c r="V64" s="392"/>
      <c r="W64" s="104" t="s">
        <v>71</v>
      </c>
      <c r="X64" s="105" t="s">
        <v>72</v>
      </c>
      <c r="Y64" s="105" t="s">
        <v>73</v>
      </c>
      <c r="Z64" s="105" t="s">
        <v>74</v>
      </c>
      <c r="AA64" s="105" t="s">
        <v>75</v>
      </c>
      <c r="AB64" s="105" t="s">
        <v>76</v>
      </c>
      <c r="AC64" s="106" t="s">
        <v>77</v>
      </c>
      <c r="AD64" s="104" t="s">
        <v>71</v>
      </c>
      <c r="AE64" s="105" t="s">
        <v>72</v>
      </c>
      <c r="AF64" s="105" t="s">
        <v>73</v>
      </c>
      <c r="AG64" s="105" t="s">
        <v>74</v>
      </c>
      <c r="AH64" s="105" t="s">
        <v>75</v>
      </c>
      <c r="AI64" s="105" t="s">
        <v>76</v>
      </c>
      <c r="AJ64" s="106" t="s">
        <v>77</v>
      </c>
      <c r="AK64" s="104" t="s">
        <v>71</v>
      </c>
      <c r="AL64" s="105" t="s">
        <v>72</v>
      </c>
      <c r="AM64" s="105" t="s">
        <v>73</v>
      </c>
      <c r="AN64" s="105" t="s">
        <v>74</v>
      </c>
      <c r="AO64" s="105" t="s">
        <v>75</v>
      </c>
      <c r="AP64" s="105" t="s">
        <v>76</v>
      </c>
      <c r="AQ64" s="106" t="s">
        <v>77</v>
      </c>
      <c r="AR64" s="107" t="s">
        <v>71</v>
      </c>
      <c r="AS64" s="108" t="s">
        <v>72</v>
      </c>
      <c r="AT64" s="108" t="s">
        <v>73</v>
      </c>
      <c r="AU64" s="108" t="s">
        <v>74</v>
      </c>
      <c r="AV64" s="108" t="s">
        <v>75</v>
      </c>
      <c r="AW64" s="108" t="s">
        <v>76</v>
      </c>
      <c r="AX64" s="146" t="s">
        <v>77</v>
      </c>
      <c r="AY64" s="398"/>
      <c r="AZ64" s="399"/>
      <c r="BA64" s="399"/>
      <c r="BB64" s="399"/>
      <c r="BC64" s="399"/>
      <c r="BD64" s="399"/>
      <c r="BE64" s="399"/>
      <c r="BF64" s="399"/>
      <c r="BG64" s="399"/>
      <c r="BH64" s="399"/>
      <c r="BI64" s="399"/>
      <c r="BJ64" s="399"/>
      <c r="BK64" s="400"/>
      <c r="BL64" s="400"/>
      <c r="BM64" s="400"/>
      <c r="BN64" s="401"/>
    </row>
    <row r="65" spans="2:66" ht="21" customHeight="1">
      <c r="B65" s="351"/>
      <c r="C65" s="352" t="s">
        <v>86</v>
      </c>
      <c r="D65" s="353" t="s">
        <v>373</v>
      </c>
      <c r="E65" s="354"/>
      <c r="F65" s="354"/>
      <c r="G65" s="354"/>
      <c r="H65" s="354"/>
      <c r="I65" s="354"/>
      <c r="J65" s="354"/>
      <c r="K65" s="354"/>
      <c r="L65" s="354"/>
      <c r="M65" s="354"/>
      <c r="N65" s="354"/>
      <c r="O65" s="354"/>
      <c r="P65" s="355"/>
      <c r="Q65" s="355"/>
      <c r="R65" s="355"/>
      <c r="S65" s="355"/>
      <c r="T65" s="355"/>
      <c r="U65" s="355"/>
      <c r="V65" s="356"/>
      <c r="W65" s="126"/>
      <c r="X65" s="115">
        <v>7</v>
      </c>
      <c r="Y65" s="115">
        <v>7</v>
      </c>
      <c r="Z65" s="115"/>
      <c r="AA65" s="115">
        <v>7</v>
      </c>
      <c r="AB65" s="115">
        <v>7</v>
      </c>
      <c r="AC65" s="116"/>
      <c r="AD65" s="114"/>
      <c r="AE65" s="115">
        <v>7</v>
      </c>
      <c r="AF65" s="115">
        <v>7</v>
      </c>
      <c r="AG65" s="115"/>
      <c r="AH65" s="115">
        <v>7</v>
      </c>
      <c r="AI65" s="115">
        <v>7</v>
      </c>
      <c r="AJ65" s="116"/>
      <c r="AK65" s="114"/>
      <c r="AL65" s="115">
        <v>7</v>
      </c>
      <c r="AM65" s="115">
        <v>7</v>
      </c>
      <c r="AN65" s="115"/>
      <c r="AO65" s="115">
        <v>7</v>
      </c>
      <c r="AP65" s="115">
        <v>7</v>
      </c>
      <c r="AQ65" s="116"/>
      <c r="AR65" s="114"/>
      <c r="AS65" s="115">
        <v>7</v>
      </c>
      <c r="AT65" s="115">
        <v>7</v>
      </c>
      <c r="AU65" s="115"/>
      <c r="AV65" s="115">
        <v>7</v>
      </c>
      <c r="AW65" s="115"/>
      <c r="AX65" s="116"/>
      <c r="AY65" s="357">
        <f t="shared" ref="AY65:AY72" si="5">SUM(W65:AX65)</f>
        <v>105</v>
      </c>
      <c r="AZ65" s="358"/>
      <c r="BA65" s="358"/>
      <c r="BB65" s="359">
        <f t="shared" ref="BB65:BB72" si="6">AY65/4</f>
        <v>26.25</v>
      </c>
      <c r="BC65" s="359"/>
      <c r="BD65" s="360"/>
      <c r="BE65" s="361">
        <f>ROUNDDOWN(SUM($BB$65:$BD$72)/40,1)</f>
        <v>2.5</v>
      </c>
      <c r="BF65" s="361"/>
      <c r="BG65" s="361"/>
      <c r="BH65" s="361"/>
      <c r="BI65" s="361"/>
      <c r="BJ65" s="361"/>
      <c r="BK65" s="349"/>
      <c r="BL65" s="349"/>
      <c r="BM65" s="349"/>
      <c r="BN65" s="350"/>
    </row>
    <row r="66" spans="2:66" ht="21" customHeight="1">
      <c r="B66" s="351"/>
      <c r="C66" s="351"/>
      <c r="D66" s="338" t="s">
        <v>364</v>
      </c>
      <c r="E66" s="339"/>
      <c r="F66" s="339"/>
      <c r="G66" s="339"/>
      <c r="H66" s="339"/>
      <c r="I66" s="339"/>
      <c r="J66" s="339"/>
      <c r="K66" s="339"/>
      <c r="L66" s="339"/>
      <c r="M66" s="339"/>
      <c r="N66" s="339"/>
      <c r="O66" s="339"/>
      <c r="P66" s="347"/>
      <c r="Q66" s="347"/>
      <c r="R66" s="347"/>
      <c r="S66" s="347"/>
      <c r="T66" s="347"/>
      <c r="U66" s="347"/>
      <c r="V66" s="348"/>
      <c r="W66" s="128">
        <v>4</v>
      </c>
      <c r="X66" s="119"/>
      <c r="Y66" s="119">
        <v>7</v>
      </c>
      <c r="Z66" s="119"/>
      <c r="AA66" s="119"/>
      <c r="AB66" s="119">
        <v>1</v>
      </c>
      <c r="AC66" s="120">
        <v>4</v>
      </c>
      <c r="AD66" s="118">
        <v>4</v>
      </c>
      <c r="AE66" s="119"/>
      <c r="AF66" s="119">
        <v>7</v>
      </c>
      <c r="AG66" s="119"/>
      <c r="AH66" s="119"/>
      <c r="AI66" s="119">
        <v>1</v>
      </c>
      <c r="AJ66" s="120">
        <v>4</v>
      </c>
      <c r="AK66" s="118">
        <v>4</v>
      </c>
      <c r="AL66" s="119"/>
      <c r="AM66" s="119">
        <v>7</v>
      </c>
      <c r="AN66" s="119">
        <v>2</v>
      </c>
      <c r="AO66" s="119"/>
      <c r="AP66" s="119">
        <v>1</v>
      </c>
      <c r="AQ66" s="120">
        <v>4</v>
      </c>
      <c r="AR66" s="128">
        <v>4</v>
      </c>
      <c r="AS66" s="119"/>
      <c r="AT66" s="119">
        <v>7</v>
      </c>
      <c r="AU66" s="119"/>
      <c r="AV66" s="119"/>
      <c r="AW66" s="119"/>
      <c r="AX66" s="120"/>
      <c r="AY66" s="343">
        <f t="shared" si="5"/>
        <v>61</v>
      </c>
      <c r="AZ66" s="344"/>
      <c r="BA66" s="344"/>
      <c r="BB66" s="345">
        <f t="shared" si="6"/>
        <v>15.25</v>
      </c>
      <c r="BC66" s="345"/>
      <c r="BD66" s="346"/>
      <c r="BE66" s="362"/>
      <c r="BF66" s="362"/>
      <c r="BG66" s="362"/>
      <c r="BH66" s="362"/>
      <c r="BI66" s="362"/>
      <c r="BJ66" s="362"/>
      <c r="BK66" s="325"/>
      <c r="BL66" s="325"/>
      <c r="BM66" s="325"/>
      <c r="BN66" s="326"/>
    </row>
    <row r="67" spans="2:66" ht="21" customHeight="1">
      <c r="B67" s="351"/>
      <c r="C67" s="351"/>
      <c r="D67" s="338" t="s">
        <v>368</v>
      </c>
      <c r="E67" s="339"/>
      <c r="F67" s="339"/>
      <c r="G67" s="339"/>
      <c r="H67" s="339"/>
      <c r="I67" s="339"/>
      <c r="J67" s="339"/>
      <c r="K67" s="339"/>
      <c r="L67" s="339"/>
      <c r="M67" s="339"/>
      <c r="N67" s="339"/>
      <c r="O67" s="339"/>
      <c r="P67" s="347"/>
      <c r="Q67" s="347"/>
      <c r="R67" s="347"/>
      <c r="S67" s="347"/>
      <c r="T67" s="347"/>
      <c r="U67" s="347"/>
      <c r="V67" s="348"/>
      <c r="W67" s="147"/>
      <c r="X67" s="135">
        <v>7</v>
      </c>
      <c r="Y67" s="135">
        <v>7</v>
      </c>
      <c r="Z67" s="135"/>
      <c r="AA67" s="135">
        <v>7</v>
      </c>
      <c r="AB67" s="135">
        <v>7</v>
      </c>
      <c r="AC67" s="136"/>
      <c r="AD67" s="134"/>
      <c r="AE67" s="135">
        <v>7</v>
      </c>
      <c r="AF67" s="135">
        <v>7</v>
      </c>
      <c r="AG67" s="135"/>
      <c r="AH67" s="135">
        <v>7</v>
      </c>
      <c r="AI67" s="135">
        <v>7</v>
      </c>
      <c r="AJ67" s="136"/>
      <c r="AK67" s="134"/>
      <c r="AL67" s="135">
        <v>7</v>
      </c>
      <c r="AM67" s="135">
        <v>7</v>
      </c>
      <c r="AN67" s="135"/>
      <c r="AO67" s="135">
        <v>7</v>
      </c>
      <c r="AP67" s="135">
        <v>7</v>
      </c>
      <c r="AQ67" s="136"/>
      <c r="AR67" s="134"/>
      <c r="AS67" s="135">
        <v>7</v>
      </c>
      <c r="AT67" s="135"/>
      <c r="AU67" s="135"/>
      <c r="AV67" s="135">
        <v>7</v>
      </c>
      <c r="AW67" s="135"/>
      <c r="AX67" s="136">
        <v>7</v>
      </c>
      <c r="AY67" s="343">
        <f t="shared" si="5"/>
        <v>105</v>
      </c>
      <c r="AZ67" s="344"/>
      <c r="BA67" s="344"/>
      <c r="BB67" s="345">
        <f t="shared" si="6"/>
        <v>26.25</v>
      </c>
      <c r="BC67" s="345"/>
      <c r="BD67" s="346"/>
      <c r="BE67" s="362"/>
      <c r="BF67" s="362"/>
      <c r="BG67" s="362"/>
      <c r="BH67" s="362"/>
      <c r="BI67" s="362"/>
      <c r="BJ67" s="362"/>
      <c r="BK67" s="325"/>
      <c r="BL67" s="325"/>
      <c r="BM67" s="325"/>
      <c r="BN67" s="326"/>
    </row>
    <row r="68" spans="2:66" ht="21" customHeight="1">
      <c r="B68" s="351"/>
      <c r="C68" s="351"/>
      <c r="D68" s="338" t="s">
        <v>369</v>
      </c>
      <c r="E68" s="339"/>
      <c r="F68" s="339"/>
      <c r="G68" s="339"/>
      <c r="H68" s="339"/>
      <c r="I68" s="339"/>
      <c r="J68" s="339"/>
      <c r="K68" s="339"/>
      <c r="L68" s="339"/>
      <c r="M68" s="339"/>
      <c r="N68" s="339"/>
      <c r="O68" s="339"/>
      <c r="P68" s="340"/>
      <c r="Q68" s="341"/>
      <c r="R68" s="341"/>
      <c r="S68" s="341"/>
      <c r="T68" s="341"/>
      <c r="U68" s="341"/>
      <c r="V68" s="342"/>
      <c r="W68" s="128"/>
      <c r="X68" s="119"/>
      <c r="Y68" s="119"/>
      <c r="Z68" s="135">
        <v>7</v>
      </c>
      <c r="AA68" s="135">
        <v>7</v>
      </c>
      <c r="AB68" s="119"/>
      <c r="AC68" s="120"/>
      <c r="AD68" s="118"/>
      <c r="AE68" s="119"/>
      <c r="AF68" s="119"/>
      <c r="AG68" s="135">
        <v>7</v>
      </c>
      <c r="AH68" s="135">
        <v>7</v>
      </c>
      <c r="AI68" s="119"/>
      <c r="AJ68" s="120"/>
      <c r="AK68" s="118"/>
      <c r="AL68" s="119"/>
      <c r="AM68" s="119"/>
      <c r="AN68" s="135">
        <v>7</v>
      </c>
      <c r="AO68" s="135">
        <v>7</v>
      </c>
      <c r="AP68" s="119"/>
      <c r="AQ68" s="120"/>
      <c r="AR68" s="128"/>
      <c r="AS68" s="119"/>
      <c r="AT68" s="119"/>
      <c r="AU68" s="135">
        <v>7</v>
      </c>
      <c r="AV68" s="119"/>
      <c r="AW68" s="119"/>
      <c r="AX68" s="120">
        <v>7</v>
      </c>
      <c r="AY68" s="343">
        <f t="shared" si="5"/>
        <v>56</v>
      </c>
      <c r="AZ68" s="344"/>
      <c r="BA68" s="344"/>
      <c r="BB68" s="345">
        <f t="shared" si="6"/>
        <v>14</v>
      </c>
      <c r="BC68" s="345"/>
      <c r="BD68" s="346"/>
      <c r="BE68" s="362"/>
      <c r="BF68" s="362"/>
      <c r="BG68" s="362"/>
      <c r="BH68" s="362"/>
      <c r="BI68" s="362"/>
      <c r="BJ68" s="362"/>
      <c r="BK68" s="325"/>
      <c r="BL68" s="325"/>
      <c r="BM68" s="325"/>
      <c r="BN68" s="326"/>
    </row>
    <row r="69" spans="2:66" ht="21" customHeight="1">
      <c r="B69" s="351"/>
      <c r="C69" s="351"/>
      <c r="D69" s="338" t="s">
        <v>370</v>
      </c>
      <c r="E69" s="339"/>
      <c r="F69" s="339"/>
      <c r="G69" s="339"/>
      <c r="H69" s="339"/>
      <c r="I69" s="339"/>
      <c r="J69" s="339"/>
      <c r="K69" s="339"/>
      <c r="L69" s="339"/>
      <c r="M69" s="339"/>
      <c r="N69" s="339"/>
      <c r="O69" s="339"/>
      <c r="P69" s="347"/>
      <c r="Q69" s="347"/>
      <c r="R69" s="347"/>
      <c r="S69" s="347"/>
      <c r="T69" s="347"/>
      <c r="U69" s="347"/>
      <c r="V69" s="348"/>
      <c r="W69" s="147">
        <v>4</v>
      </c>
      <c r="X69" s="135">
        <v>7</v>
      </c>
      <c r="Y69" s="135">
        <v>7</v>
      </c>
      <c r="Z69" s="135"/>
      <c r="AA69" s="135">
        <v>7</v>
      </c>
      <c r="AB69" s="135">
        <v>7</v>
      </c>
      <c r="AC69" s="136"/>
      <c r="AD69" s="134"/>
      <c r="AE69" s="135">
        <v>7</v>
      </c>
      <c r="AF69" s="135"/>
      <c r="AG69" s="135"/>
      <c r="AH69" s="135">
        <v>7</v>
      </c>
      <c r="AI69" s="135">
        <v>7</v>
      </c>
      <c r="AJ69" s="136"/>
      <c r="AK69" s="134"/>
      <c r="AL69" s="135"/>
      <c r="AM69" s="135"/>
      <c r="AN69" s="135"/>
      <c r="AO69" s="135"/>
      <c r="AP69" s="135"/>
      <c r="AQ69" s="136"/>
      <c r="AR69" s="134"/>
      <c r="AS69" s="135">
        <v>7</v>
      </c>
      <c r="AT69" s="135"/>
      <c r="AU69" s="135"/>
      <c r="AV69" s="135">
        <v>7</v>
      </c>
      <c r="AW69" s="135"/>
      <c r="AX69" s="136">
        <v>7</v>
      </c>
      <c r="AY69" s="343">
        <f t="shared" si="5"/>
        <v>74</v>
      </c>
      <c r="AZ69" s="344"/>
      <c r="BA69" s="344"/>
      <c r="BB69" s="345">
        <f t="shared" si="6"/>
        <v>18.5</v>
      </c>
      <c r="BC69" s="345"/>
      <c r="BD69" s="346"/>
      <c r="BE69" s="362"/>
      <c r="BF69" s="362"/>
      <c r="BG69" s="362"/>
      <c r="BH69" s="362"/>
      <c r="BI69" s="362"/>
      <c r="BJ69" s="362"/>
      <c r="BK69" s="325"/>
      <c r="BL69" s="325"/>
      <c r="BM69" s="325"/>
      <c r="BN69" s="326"/>
    </row>
    <row r="70" spans="2:66" ht="21" customHeight="1">
      <c r="B70" s="351"/>
      <c r="C70" s="351"/>
      <c r="D70" s="338"/>
      <c r="E70" s="339"/>
      <c r="F70" s="339"/>
      <c r="G70" s="339"/>
      <c r="H70" s="339"/>
      <c r="I70" s="339"/>
      <c r="J70" s="339"/>
      <c r="K70" s="339"/>
      <c r="L70" s="339"/>
      <c r="M70" s="339"/>
      <c r="N70" s="339"/>
      <c r="O70" s="339"/>
      <c r="P70" s="340"/>
      <c r="Q70" s="341"/>
      <c r="R70" s="341"/>
      <c r="S70" s="341"/>
      <c r="T70" s="341"/>
      <c r="U70" s="341"/>
      <c r="V70" s="342"/>
      <c r="W70" s="128"/>
      <c r="X70" s="119"/>
      <c r="Y70" s="119"/>
      <c r="Z70" s="119"/>
      <c r="AA70" s="119"/>
      <c r="AB70" s="119"/>
      <c r="AC70" s="148"/>
      <c r="AD70" s="118"/>
      <c r="AE70" s="119"/>
      <c r="AF70" s="119"/>
      <c r="AG70" s="119"/>
      <c r="AH70" s="119"/>
      <c r="AI70" s="119"/>
      <c r="AJ70" s="148"/>
      <c r="AK70" s="118"/>
      <c r="AL70" s="119"/>
      <c r="AM70" s="119"/>
      <c r="AN70" s="119"/>
      <c r="AO70" s="119"/>
      <c r="AP70" s="119"/>
      <c r="AQ70" s="148"/>
      <c r="AR70" s="118"/>
      <c r="AS70" s="119"/>
      <c r="AT70" s="119"/>
      <c r="AU70" s="119"/>
      <c r="AV70" s="119"/>
      <c r="AW70" s="119"/>
      <c r="AX70" s="148"/>
      <c r="AY70" s="343">
        <f t="shared" si="5"/>
        <v>0</v>
      </c>
      <c r="AZ70" s="344"/>
      <c r="BA70" s="344"/>
      <c r="BB70" s="345">
        <f t="shared" si="6"/>
        <v>0</v>
      </c>
      <c r="BC70" s="345"/>
      <c r="BD70" s="346"/>
      <c r="BE70" s="362"/>
      <c r="BF70" s="362"/>
      <c r="BG70" s="362"/>
      <c r="BH70" s="362"/>
      <c r="BI70" s="362"/>
      <c r="BJ70" s="362"/>
      <c r="BK70" s="325"/>
      <c r="BL70" s="325"/>
      <c r="BM70" s="325"/>
      <c r="BN70" s="326"/>
    </row>
    <row r="71" spans="2:66" ht="21" customHeight="1">
      <c r="B71" s="351"/>
      <c r="C71" s="351"/>
      <c r="D71" s="338"/>
      <c r="E71" s="339"/>
      <c r="F71" s="339"/>
      <c r="G71" s="339"/>
      <c r="H71" s="339"/>
      <c r="I71" s="339"/>
      <c r="J71" s="339"/>
      <c r="K71" s="339"/>
      <c r="L71" s="339"/>
      <c r="M71" s="339"/>
      <c r="N71" s="339"/>
      <c r="O71" s="339"/>
      <c r="P71" s="340"/>
      <c r="Q71" s="341"/>
      <c r="R71" s="341"/>
      <c r="S71" s="341"/>
      <c r="T71" s="341"/>
      <c r="U71" s="341"/>
      <c r="V71" s="342"/>
      <c r="W71" s="128"/>
      <c r="X71" s="119"/>
      <c r="Y71" s="119"/>
      <c r="Z71" s="119"/>
      <c r="AA71" s="119"/>
      <c r="AB71" s="119"/>
      <c r="AC71" s="120"/>
      <c r="AD71" s="118"/>
      <c r="AE71" s="119"/>
      <c r="AF71" s="119"/>
      <c r="AG71" s="119"/>
      <c r="AH71" s="119"/>
      <c r="AI71" s="119"/>
      <c r="AJ71" s="120"/>
      <c r="AK71" s="118"/>
      <c r="AL71" s="119"/>
      <c r="AM71" s="119"/>
      <c r="AN71" s="119"/>
      <c r="AO71" s="119"/>
      <c r="AP71" s="119"/>
      <c r="AQ71" s="120"/>
      <c r="AR71" s="128"/>
      <c r="AS71" s="119"/>
      <c r="AT71" s="119"/>
      <c r="AU71" s="119"/>
      <c r="AV71" s="119"/>
      <c r="AW71" s="119"/>
      <c r="AX71" s="120"/>
      <c r="AY71" s="343">
        <f t="shared" si="5"/>
        <v>0</v>
      </c>
      <c r="AZ71" s="344"/>
      <c r="BA71" s="344"/>
      <c r="BB71" s="345">
        <f t="shared" si="6"/>
        <v>0</v>
      </c>
      <c r="BC71" s="345"/>
      <c r="BD71" s="346"/>
      <c r="BE71" s="362"/>
      <c r="BF71" s="362"/>
      <c r="BG71" s="362"/>
      <c r="BH71" s="362"/>
      <c r="BI71" s="362"/>
      <c r="BJ71" s="362"/>
      <c r="BK71" s="325"/>
      <c r="BL71" s="325"/>
      <c r="BM71" s="325"/>
      <c r="BN71" s="326"/>
    </row>
    <row r="72" spans="2:66" ht="21" customHeight="1" thickBot="1">
      <c r="B72" s="351"/>
      <c r="C72" s="351"/>
      <c r="D72" s="327"/>
      <c r="E72" s="328"/>
      <c r="F72" s="328"/>
      <c r="G72" s="328"/>
      <c r="H72" s="328"/>
      <c r="I72" s="328"/>
      <c r="J72" s="328"/>
      <c r="K72" s="328"/>
      <c r="L72" s="328"/>
      <c r="M72" s="328"/>
      <c r="N72" s="328"/>
      <c r="O72" s="328"/>
      <c r="P72" s="329"/>
      <c r="Q72" s="330"/>
      <c r="R72" s="330"/>
      <c r="S72" s="330"/>
      <c r="T72" s="330"/>
      <c r="U72" s="330"/>
      <c r="V72" s="331"/>
      <c r="W72" s="133"/>
      <c r="X72" s="131"/>
      <c r="Y72" s="131"/>
      <c r="Z72" s="131"/>
      <c r="AA72" s="131"/>
      <c r="AB72" s="131"/>
      <c r="AC72" s="132"/>
      <c r="AD72" s="130"/>
      <c r="AE72" s="131"/>
      <c r="AF72" s="131"/>
      <c r="AG72" s="131"/>
      <c r="AH72" s="131"/>
      <c r="AI72" s="131"/>
      <c r="AJ72" s="132"/>
      <c r="AK72" s="130"/>
      <c r="AL72" s="131"/>
      <c r="AM72" s="131"/>
      <c r="AN72" s="131"/>
      <c r="AO72" s="131"/>
      <c r="AP72" s="131"/>
      <c r="AQ72" s="132"/>
      <c r="AR72" s="133"/>
      <c r="AS72" s="131"/>
      <c r="AT72" s="131"/>
      <c r="AU72" s="131"/>
      <c r="AV72" s="131"/>
      <c r="AW72" s="131"/>
      <c r="AX72" s="132"/>
      <c r="AY72" s="332">
        <f t="shared" si="5"/>
        <v>0</v>
      </c>
      <c r="AZ72" s="333"/>
      <c r="BA72" s="333"/>
      <c r="BB72" s="334">
        <f t="shared" si="6"/>
        <v>0</v>
      </c>
      <c r="BC72" s="334"/>
      <c r="BD72" s="335"/>
      <c r="BE72" s="363"/>
      <c r="BF72" s="363"/>
      <c r="BG72" s="363"/>
      <c r="BH72" s="363"/>
      <c r="BI72" s="363"/>
      <c r="BJ72" s="363"/>
      <c r="BK72" s="336"/>
      <c r="BL72" s="336"/>
      <c r="BM72" s="336"/>
      <c r="BN72" s="337"/>
    </row>
    <row r="73" spans="2:66" ht="21" customHeight="1" thickBot="1">
      <c r="B73" s="351"/>
      <c r="C73" s="364" t="s">
        <v>82</v>
      </c>
      <c r="D73" s="365"/>
      <c r="E73" s="365"/>
      <c r="F73" s="365"/>
      <c r="G73" s="365"/>
      <c r="H73" s="365"/>
      <c r="I73" s="365"/>
      <c r="J73" s="365"/>
      <c r="K73" s="365"/>
      <c r="L73" s="365"/>
      <c r="M73" s="365"/>
      <c r="N73" s="365"/>
      <c r="O73" s="365"/>
      <c r="P73" s="365"/>
      <c r="Q73" s="365"/>
      <c r="R73" s="365"/>
      <c r="S73" s="365"/>
      <c r="T73" s="365"/>
      <c r="U73" s="365"/>
      <c r="V73" s="366"/>
      <c r="W73" s="137">
        <f t="shared" ref="W73:AX73" si="7">SUM(W65:W72)</f>
        <v>8</v>
      </c>
      <c r="X73" s="138">
        <f t="shared" si="7"/>
        <v>21</v>
      </c>
      <c r="Y73" s="138">
        <f t="shared" si="7"/>
        <v>28</v>
      </c>
      <c r="Z73" s="138">
        <f t="shared" si="7"/>
        <v>7</v>
      </c>
      <c r="AA73" s="138">
        <f t="shared" si="7"/>
        <v>28</v>
      </c>
      <c r="AB73" s="138">
        <f t="shared" si="7"/>
        <v>22</v>
      </c>
      <c r="AC73" s="139">
        <f t="shared" si="7"/>
        <v>4</v>
      </c>
      <c r="AD73" s="137">
        <f t="shared" si="7"/>
        <v>4</v>
      </c>
      <c r="AE73" s="138">
        <f t="shared" si="7"/>
        <v>21</v>
      </c>
      <c r="AF73" s="138">
        <f t="shared" si="7"/>
        <v>21</v>
      </c>
      <c r="AG73" s="138">
        <f t="shared" si="7"/>
        <v>7</v>
      </c>
      <c r="AH73" s="138">
        <f t="shared" si="7"/>
        <v>28</v>
      </c>
      <c r="AI73" s="138">
        <f t="shared" si="7"/>
        <v>22</v>
      </c>
      <c r="AJ73" s="139">
        <f t="shared" si="7"/>
        <v>4</v>
      </c>
      <c r="AK73" s="137">
        <f t="shared" si="7"/>
        <v>4</v>
      </c>
      <c r="AL73" s="138">
        <f t="shared" si="7"/>
        <v>14</v>
      </c>
      <c r="AM73" s="138">
        <f t="shared" si="7"/>
        <v>21</v>
      </c>
      <c r="AN73" s="138">
        <f t="shared" si="7"/>
        <v>9</v>
      </c>
      <c r="AO73" s="138">
        <f t="shared" si="7"/>
        <v>21</v>
      </c>
      <c r="AP73" s="138">
        <f t="shared" si="7"/>
        <v>15</v>
      </c>
      <c r="AQ73" s="139">
        <f t="shared" si="7"/>
        <v>4</v>
      </c>
      <c r="AR73" s="137">
        <f t="shared" si="7"/>
        <v>4</v>
      </c>
      <c r="AS73" s="138">
        <f t="shared" si="7"/>
        <v>21</v>
      </c>
      <c r="AT73" s="138">
        <f t="shared" si="7"/>
        <v>14</v>
      </c>
      <c r="AU73" s="138">
        <f t="shared" si="7"/>
        <v>7</v>
      </c>
      <c r="AV73" s="138">
        <f t="shared" si="7"/>
        <v>21</v>
      </c>
      <c r="AW73" s="138">
        <f t="shared" si="7"/>
        <v>0</v>
      </c>
      <c r="AX73" s="139">
        <f t="shared" si="7"/>
        <v>21</v>
      </c>
      <c r="AY73" s="367">
        <f>SUM(AY65:BA72)</f>
        <v>401</v>
      </c>
      <c r="AZ73" s="368"/>
      <c r="BA73" s="368"/>
      <c r="BB73" s="369">
        <f>SUM($BB$65:$BD$72)</f>
        <v>100.25</v>
      </c>
      <c r="BC73" s="369"/>
      <c r="BD73" s="370"/>
      <c r="BE73" s="371">
        <f>SUM(BE65)</f>
        <v>2.5</v>
      </c>
      <c r="BF73" s="372"/>
      <c r="BG73" s="372"/>
      <c r="BH73" s="372"/>
      <c r="BI73" s="372"/>
      <c r="BJ73" s="373"/>
      <c r="BK73" s="320"/>
      <c r="BL73" s="320"/>
      <c r="BM73" s="320"/>
      <c r="BN73" s="321"/>
    </row>
    <row r="74" spans="2:66" ht="21" customHeight="1" thickBot="1">
      <c r="B74" s="143" t="s">
        <v>84</v>
      </c>
      <c r="C74" s="144"/>
      <c r="D74" s="145"/>
      <c r="E74" s="273"/>
      <c r="F74" s="273"/>
      <c r="G74" s="273"/>
      <c r="H74" s="273"/>
      <c r="I74" s="273"/>
      <c r="J74" s="273"/>
      <c r="K74" s="273"/>
      <c r="L74" s="273"/>
      <c r="M74" s="273"/>
      <c r="N74" s="273"/>
      <c r="O74" s="273"/>
      <c r="P74" s="273"/>
      <c r="Q74" s="273"/>
      <c r="R74" s="273"/>
      <c r="S74" s="273"/>
      <c r="T74" s="273"/>
      <c r="U74" s="273"/>
      <c r="V74" s="273"/>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8"/>
      <c r="AY74" s="322">
        <v>40</v>
      </c>
      <c r="AZ74" s="323"/>
      <c r="BA74" s="323"/>
      <c r="BB74" s="323"/>
      <c r="BC74" s="323"/>
      <c r="BD74" s="323"/>
      <c r="BE74" s="323"/>
      <c r="BF74" s="323"/>
      <c r="BG74" s="323"/>
      <c r="BH74" s="323"/>
      <c r="BI74" s="323"/>
      <c r="BJ74" s="323"/>
      <c r="BK74" s="323"/>
      <c r="BL74" s="323"/>
      <c r="BM74" s="323"/>
      <c r="BN74" s="324"/>
    </row>
    <row r="75" spans="2:66" ht="21" customHeight="1">
      <c r="B75" s="2" t="s">
        <v>87</v>
      </c>
    </row>
    <row r="76" spans="2:66" ht="21" customHeight="1">
      <c r="B76" s="2" t="s">
        <v>88</v>
      </c>
      <c r="G76" s="2"/>
    </row>
    <row r="77" spans="2:66" ht="21" customHeight="1">
      <c r="G77" s="2"/>
    </row>
  </sheetData>
  <mergeCells count="508">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2EEB21EE-7407-4D4F-923A-23586AC758C3}">
      <formula1>$W$1:$W$2</formula1>
    </dataValidation>
    <dataValidation type="list" allowBlank="1" showInputMessage="1" showErrorMessage="1" sqref="E16:E17 D10" xr:uid="{7332C68A-9F82-47F5-801F-D5B1F38B3B54}">
      <formula1>$X$1:$X$2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oddFooter>&amp;C短期入所ー4 記載例</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Y45"/>
  <sheetViews>
    <sheetView view="pageBreakPreview" topLeftCell="C1" zoomScaleNormal="115" zoomScaleSheetLayoutView="100" workbookViewId="0">
      <selection activeCell="DI12" sqref="DI12"/>
    </sheetView>
  </sheetViews>
  <sheetFormatPr defaultColWidth="8.875" defaultRowHeight="12"/>
  <cols>
    <col min="1" max="2" width="1.75" style="3" hidden="1" customWidth="1"/>
    <col min="3" max="18" width="1.75" style="3" customWidth="1"/>
    <col min="19" max="72" width="2.25" style="3" customWidth="1"/>
    <col min="73" max="83" width="1.75" style="3" customWidth="1"/>
    <col min="84" max="107" width="1.875" style="3" customWidth="1"/>
    <col min="108" max="16384" width="8.875" style="3"/>
  </cols>
  <sheetData>
    <row r="1" spans="1:103" ht="54" customHeight="1">
      <c r="A1" s="149"/>
      <c r="C1" s="149" t="s">
        <v>89</v>
      </c>
    </row>
    <row r="2" spans="1:103" ht="13.9" customHeight="1">
      <c r="BE2" s="150"/>
      <c r="BF2" s="150"/>
      <c r="BG2" s="150"/>
      <c r="BH2" s="150"/>
      <c r="BI2" s="150"/>
      <c r="BJ2" s="150"/>
      <c r="BK2" s="150"/>
      <c r="BL2" s="149"/>
      <c r="BM2" s="149"/>
      <c r="BN2" s="149"/>
      <c r="BO2" s="454" t="s">
        <v>90</v>
      </c>
      <c r="BP2" s="454"/>
      <c r="BQ2" s="454"/>
      <c r="BR2" s="641"/>
      <c r="BS2" s="641"/>
      <c r="BT2" s="454" t="s">
        <v>91</v>
      </c>
      <c r="BU2" s="454"/>
      <c r="BV2" s="641"/>
      <c r="BW2" s="641"/>
      <c r="BX2" s="454" t="s">
        <v>92</v>
      </c>
      <c r="BY2" s="454"/>
      <c r="BZ2" s="641"/>
      <c r="CA2" s="641"/>
      <c r="CB2" s="454" t="s">
        <v>93</v>
      </c>
      <c r="CC2" s="454"/>
    </row>
    <row r="3" spans="1:103" ht="13.9" customHeight="1">
      <c r="CJ3" s="66"/>
    </row>
    <row r="4" spans="1:103" ht="13.9" customHeight="1">
      <c r="T4" s="3" t="s">
        <v>0</v>
      </c>
    </row>
    <row r="5" spans="1:103" ht="13.9" customHeight="1">
      <c r="BY5" s="151" t="str">
        <f>IF(COUNTIF(BY1:CA3,"○")&gt;1,"いずれか１つを選択してください。","")</f>
        <v/>
      </c>
    </row>
    <row r="6" spans="1:103" ht="13.9" customHeight="1">
      <c r="E6" s="3" t="s">
        <v>94</v>
      </c>
      <c r="AX6" s="3" t="s">
        <v>95</v>
      </c>
      <c r="CH6" s="152"/>
      <c r="CJ6" s="66"/>
    </row>
    <row r="7" spans="1:103" ht="13.9" customHeight="1">
      <c r="G7" s="629" t="s">
        <v>96</v>
      </c>
      <c r="H7" s="629"/>
      <c r="I7" s="629"/>
      <c r="J7" s="629"/>
      <c r="K7" s="629"/>
      <c r="L7" s="629"/>
      <c r="M7" s="629"/>
      <c r="N7" s="629"/>
      <c r="O7" s="638"/>
      <c r="P7" s="639"/>
      <c r="Q7" s="639"/>
      <c r="R7" s="639"/>
      <c r="S7" s="639"/>
      <c r="T7" s="639"/>
      <c r="U7" s="639"/>
      <c r="V7" s="639"/>
      <c r="W7" s="639"/>
      <c r="X7" s="639"/>
      <c r="Y7" s="639"/>
      <c r="Z7" s="639"/>
      <c r="AA7" s="639"/>
      <c r="AB7" s="639"/>
      <c r="AC7" s="639"/>
      <c r="AD7" s="639"/>
      <c r="AE7" s="639"/>
      <c r="AF7" s="639"/>
      <c r="AG7" s="639"/>
      <c r="AH7" s="639"/>
      <c r="AI7" s="639"/>
      <c r="AJ7" s="640"/>
      <c r="AK7" s="153"/>
      <c r="AL7" s="153"/>
      <c r="AM7" s="153"/>
      <c r="AN7" s="153"/>
      <c r="AO7" s="153"/>
      <c r="AP7" s="153"/>
      <c r="AQ7" s="153"/>
      <c r="AR7" s="153"/>
      <c r="AS7" s="153"/>
      <c r="AZ7" s="637"/>
      <c r="BA7" s="637"/>
      <c r="BB7" s="637"/>
      <c r="BC7" s="629" t="s">
        <v>97</v>
      </c>
      <c r="BD7" s="629"/>
      <c r="BE7" s="629"/>
      <c r="BF7" s="629"/>
      <c r="BG7" s="629"/>
      <c r="BH7" s="629"/>
      <c r="BI7" s="629"/>
      <c r="BJ7" s="629"/>
      <c r="BK7" s="629"/>
      <c r="BL7" s="629"/>
      <c r="BM7" s="629"/>
      <c r="BN7" s="629"/>
      <c r="CH7" s="152"/>
      <c r="CJ7" s="149"/>
    </row>
    <row r="8" spans="1:103" ht="13.9" customHeight="1">
      <c r="G8" s="629" t="s">
        <v>98</v>
      </c>
      <c r="H8" s="629"/>
      <c r="I8" s="629"/>
      <c r="J8" s="629"/>
      <c r="K8" s="629"/>
      <c r="L8" s="629"/>
      <c r="M8" s="629"/>
      <c r="N8" s="629"/>
      <c r="O8" s="638"/>
      <c r="P8" s="639"/>
      <c r="Q8" s="639"/>
      <c r="R8" s="639"/>
      <c r="S8" s="639"/>
      <c r="T8" s="639"/>
      <c r="U8" s="639"/>
      <c r="V8" s="639"/>
      <c r="W8" s="639"/>
      <c r="X8" s="639"/>
      <c r="Y8" s="639"/>
      <c r="Z8" s="639"/>
      <c r="AA8" s="639"/>
      <c r="AB8" s="639"/>
      <c r="AC8" s="639"/>
      <c r="AD8" s="639"/>
      <c r="AE8" s="639"/>
      <c r="AF8" s="639"/>
      <c r="AG8" s="639"/>
      <c r="AH8" s="639"/>
      <c r="AI8" s="639"/>
      <c r="AJ8" s="640"/>
      <c r="AK8" s="153"/>
      <c r="AL8" s="153"/>
      <c r="AM8" s="153"/>
      <c r="AN8" s="153"/>
      <c r="AO8" s="153"/>
      <c r="AP8" s="153"/>
      <c r="AQ8" s="153"/>
      <c r="AR8" s="153"/>
      <c r="AS8" s="153"/>
      <c r="AZ8" s="637"/>
      <c r="BA8" s="637"/>
      <c r="BB8" s="637"/>
      <c r="BC8" s="629" t="s">
        <v>99</v>
      </c>
      <c r="BD8" s="629"/>
      <c r="BE8" s="629"/>
      <c r="BF8" s="629"/>
      <c r="BG8" s="629"/>
      <c r="BH8" s="629"/>
      <c r="BI8" s="629"/>
      <c r="BJ8" s="629"/>
      <c r="BK8" s="629"/>
      <c r="BL8" s="629"/>
      <c r="BM8" s="629"/>
      <c r="BN8" s="629"/>
      <c r="BO8" s="150"/>
      <c r="BP8" s="150"/>
      <c r="BQ8" s="150"/>
      <c r="BR8" s="149"/>
      <c r="BS8" s="149"/>
      <c r="BT8" s="149"/>
      <c r="BU8" s="149"/>
      <c r="BV8" s="149"/>
      <c r="BW8" s="149"/>
      <c r="BX8" s="149"/>
      <c r="BY8" s="149"/>
      <c r="BZ8" s="149"/>
      <c r="CA8" s="149"/>
      <c r="CB8" s="149"/>
      <c r="CC8" s="149"/>
      <c r="CH8" s="152"/>
      <c r="CJ8" s="149"/>
    </row>
    <row r="9" spans="1:103" ht="13.9" customHeight="1">
      <c r="G9" s="629" t="s">
        <v>2</v>
      </c>
      <c r="H9" s="629"/>
      <c r="I9" s="629"/>
      <c r="J9" s="629"/>
      <c r="K9" s="629"/>
      <c r="L9" s="629"/>
      <c r="M9" s="629"/>
      <c r="N9" s="629"/>
      <c r="O9" s="630"/>
      <c r="P9" s="630"/>
      <c r="Q9" s="630"/>
      <c r="R9" s="630"/>
      <c r="S9" s="630"/>
      <c r="T9" s="630"/>
      <c r="U9" s="630"/>
      <c r="V9" s="630"/>
      <c r="W9" s="630"/>
      <c r="X9" s="630"/>
      <c r="Y9" s="630"/>
      <c r="Z9" s="630"/>
      <c r="AA9" s="630"/>
      <c r="AB9" s="630"/>
      <c r="AC9" s="631" t="s">
        <v>3</v>
      </c>
      <c r="AD9" s="632"/>
      <c r="AE9" s="632"/>
      <c r="AF9" s="633"/>
      <c r="AG9" s="634"/>
      <c r="AH9" s="635"/>
      <c r="AI9" s="635"/>
      <c r="AJ9" s="636"/>
      <c r="AK9" s="153"/>
      <c r="AL9" s="153"/>
      <c r="AM9" s="153"/>
      <c r="AN9" s="153"/>
      <c r="AO9" s="153"/>
      <c r="AP9" s="153"/>
      <c r="AQ9" s="153"/>
      <c r="AR9" s="153"/>
      <c r="AS9" s="153"/>
      <c r="AZ9" s="637"/>
      <c r="BA9" s="637"/>
      <c r="BB9" s="637"/>
      <c r="BC9" s="629" t="s">
        <v>100</v>
      </c>
      <c r="BD9" s="629"/>
      <c r="BE9" s="629"/>
      <c r="BF9" s="629"/>
      <c r="BG9" s="629"/>
      <c r="BH9" s="629"/>
      <c r="BI9" s="629"/>
      <c r="BJ9" s="629"/>
      <c r="BK9" s="629"/>
      <c r="BL9" s="629"/>
      <c r="BM9" s="629"/>
      <c r="BN9" s="629"/>
      <c r="BO9" s="150"/>
      <c r="BP9" s="150"/>
      <c r="BQ9" s="150"/>
      <c r="BR9" s="149"/>
      <c r="BS9" s="149"/>
      <c r="BT9" s="149"/>
      <c r="BU9" s="149"/>
      <c r="BV9" s="149"/>
      <c r="BW9" s="149"/>
      <c r="BX9" s="149"/>
      <c r="BY9" s="149"/>
      <c r="BZ9" s="149"/>
      <c r="CA9" s="149"/>
      <c r="CB9" s="149"/>
      <c r="CC9" s="149"/>
      <c r="CJ9" s="149"/>
      <c r="CK9" s="149"/>
      <c r="CL9" s="149"/>
      <c r="CM9" s="149"/>
      <c r="CN9" s="154"/>
      <c r="CO9" s="154"/>
      <c r="CP9" s="154"/>
      <c r="CQ9" s="149"/>
      <c r="CR9" s="149"/>
      <c r="CS9" s="149"/>
      <c r="CT9" s="149"/>
      <c r="CU9" s="149"/>
      <c r="CV9" s="149"/>
      <c r="CW9" s="155"/>
      <c r="CX9" s="155"/>
      <c r="CY9" s="155"/>
    </row>
    <row r="10" spans="1:103" ht="13.9" customHeight="1">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Y10" s="153"/>
      <c r="AZ10" s="156" t="s">
        <v>101</v>
      </c>
      <c r="BA10" s="153"/>
      <c r="BB10" s="153"/>
      <c r="BC10" s="153"/>
      <c r="BD10" s="153"/>
      <c r="BE10" s="153"/>
      <c r="BF10" s="153"/>
      <c r="BG10" s="153"/>
      <c r="BH10" s="153"/>
      <c r="BI10" s="153"/>
      <c r="BJ10" s="153"/>
      <c r="BO10" s="150"/>
      <c r="BP10" s="150"/>
      <c r="BQ10" s="150"/>
      <c r="BR10" s="149"/>
      <c r="BS10" s="149"/>
      <c r="BT10" s="149"/>
      <c r="BU10" s="149"/>
      <c r="BV10" s="149"/>
      <c r="BW10" s="149"/>
      <c r="BX10" s="149"/>
      <c r="BY10" s="149"/>
      <c r="BZ10" s="149"/>
      <c r="CA10" s="149"/>
      <c r="CB10" s="149"/>
      <c r="CC10" s="149"/>
      <c r="CG10" s="153"/>
    </row>
    <row r="11" spans="1:103" ht="13.9" customHeight="1" thickBot="1">
      <c r="G11" s="151"/>
      <c r="AT11" s="152"/>
      <c r="BU11" s="153"/>
      <c r="BV11" s="153"/>
      <c r="BW11" s="153"/>
      <c r="BX11" s="153"/>
      <c r="BY11" s="153"/>
      <c r="BZ11" s="153"/>
      <c r="CA11" s="153"/>
    </row>
    <row r="12" spans="1:103" ht="13.9" customHeight="1" thickBot="1">
      <c r="E12" s="3" t="s">
        <v>102</v>
      </c>
      <c r="S12" s="642" t="s">
        <v>103</v>
      </c>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c r="BI12" s="643"/>
      <c r="BJ12" s="643"/>
      <c r="BK12" s="643"/>
      <c r="BL12" s="643"/>
      <c r="BM12" s="643"/>
      <c r="BN12" s="643"/>
      <c r="BO12" s="643"/>
      <c r="BP12" s="643"/>
      <c r="BQ12" s="643"/>
      <c r="BR12" s="643"/>
      <c r="BS12" s="643"/>
      <c r="BT12" s="643"/>
      <c r="BU12" s="643"/>
      <c r="BV12" s="643"/>
      <c r="BW12" s="643"/>
      <c r="BX12" s="643"/>
      <c r="BY12" s="644"/>
    </row>
    <row r="13" spans="1:103" ht="13.9" customHeight="1" thickBot="1">
      <c r="S13" s="645" t="s">
        <v>7</v>
      </c>
      <c r="T13" s="646"/>
      <c r="U13" s="646"/>
      <c r="V13" s="646"/>
      <c r="W13" s="646"/>
      <c r="X13" s="646"/>
      <c r="Y13" s="646"/>
      <c r="Z13" s="646"/>
      <c r="AA13" s="647"/>
      <c r="AB13" s="645" t="s">
        <v>8</v>
      </c>
      <c r="AC13" s="646"/>
      <c r="AD13" s="646"/>
      <c r="AE13" s="646"/>
      <c r="AF13" s="646"/>
      <c r="AG13" s="646"/>
      <c r="AH13" s="646"/>
      <c r="AI13" s="646"/>
      <c r="AJ13" s="647"/>
      <c r="AK13" s="645" t="s">
        <v>9</v>
      </c>
      <c r="AL13" s="646"/>
      <c r="AM13" s="646"/>
      <c r="AN13" s="646"/>
      <c r="AO13" s="646"/>
      <c r="AP13" s="646"/>
      <c r="AQ13" s="646"/>
      <c r="AR13" s="646"/>
      <c r="AS13" s="647"/>
      <c r="AT13" s="646" t="s">
        <v>10</v>
      </c>
      <c r="AU13" s="646"/>
      <c r="AV13" s="646"/>
      <c r="AW13" s="646"/>
      <c r="AX13" s="646"/>
      <c r="AY13" s="646"/>
      <c r="AZ13" s="646"/>
      <c r="BA13" s="646"/>
      <c r="BB13" s="646"/>
      <c r="BC13" s="645" t="s">
        <v>11</v>
      </c>
      <c r="BD13" s="646"/>
      <c r="BE13" s="646"/>
      <c r="BF13" s="646"/>
      <c r="BG13" s="646"/>
      <c r="BH13" s="646"/>
      <c r="BI13" s="646"/>
      <c r="BJ13" s="646"/>
      <c r="BK13" s="647"/>
      <c r="BL13" s="645" t="s">
        <v>12</v>
      </c>
      <c r="BM13" s="646"/>
      <c r="BN13" s="646"/>
      <c r="BO13" s="646"/>
      <c r="BP13" s="646"/>
      <c r="BQ13" s="646"/>
      <c r="BR13" s="646"/>
      <c r="BS13" s="646"/>
      <c r="BT13" s="647"/>
      <c r="BU13" s="648" t="s">
        <v>104</v>
      </c>
      <c r="BV13" s="649"/>
      <c r="BW13" s="649"/>
      <c r="BX13" s="649"/>
      <c r="BY13" s="650"/>
    </row>
    <row r="14" spans="1:103" ht="21.75" customHeight="1">
      <c r="G14" s="668"/>
      <c r="H14" s="669"/>
      <c r="I14" s="669"/>
      <c r="J14" s="669"/>
      <c r="K14" s="669"/>
      <c r="L14" s="669"/>
      <c r="M14" s="669" t="s">
        <v>105</v>
      </c>
      <c r="N14" s="669"/>
      <c r="O14" s="669"/>
      <c r="P14" s="669"/>
      <c r="Q14" s="669"/>
      <c r="R14" s="671"/>
      <c r="S14" s="657" t="s">
        <v>106</v>
      </c>
      <c r="T14" s="657"/>
      <c r="U14" s="657"/>
      <c r="V14" s="657"/>
      <c r="W14" s="657"/>
      <c r="X14" s="658"/>
      <c r="Y14" s="673" t="s">
        <v>107</v>
      </c>
      <c r="Z14" s="674"/>
      <c r="AA14" s="675"/>
      <c r="AB14" s="656" t="s">
        <v>106</v>
      </c>
      <c r="AC14" s="657"/>
      <c r="AD14" s="657"/>
      <c r="AE14" s="657"/>
      <c r="AF14" s="657"/>
      <c r="AG14" s="658"/>
      <c r="AH14" s="659" t="s">
        <v>107</v>
      </c>
      <c r="AI14" s="657"/>
      <c r="AJ14" s="660"/>
      <c r="AK14" s="656" t="s">
        <v>106</v>
      </c>
      <c r="AL14" s="657"/>
      <c r="AM14" s="657"/>
      <c r="AN14" s="657"/>
      <c r="AO14" s="657"/>
      <c r="AP14" s="658"/>
      <c r="AQ14" s="659" t="s">
        <v>107</v>
      </c>
      <c r="AR14" s="657"/>
      <c r="AS14" s="660"/>
      <c r="AT14" s="656" t="s">
        <v>106</v>
      </c>
      <c r="AU14" s="657"/>
      <c r="AV14" s="657"/>
      <c r="AW14" s="657"/>
      <c r="AX14" s="657"/>
      <c r="AY14" s="658"/>
      <c r="AZ14" s="659" t="s">
        <v>107</v>
      </c>
      <c r="BA14" s="657"/>
      <c r="BB14" s="657"/>
      <c r="BC14" s="656" t="s">
        <v>106</v>
      </c>
      <c r="BD14" s="657"/>
      <c r="BE14" s="657"/>
      <c r="BF14" s="657"/>
      <c r="BG14" s="657"/>
      <c r="BH14" s="658"/>
      <c r="BI14" s="659" t="s">
        <v>107</v>
      </c>
      <c r="BJ14" s="657"/>
      <c r="BK14" s="660"/>
      <c r="BL14" s="656" t="s">
        <v>106</v>
      </c>
      <c r="BM14" s="657"/>
      <c r="BN14" s="657"/>
      <c r="BO14" s="657"/>
      <c r="BP14" s="657"/>
      <c r="BQ14" s="658"/>
      <c r="BR14" s="659" t="s">
        <v>107</v>
      </c>
      <c r="BS14" s="657"/>
      <c r="BT14" s="660"/>
      <c r="BU14" s="651"/>
      <c r="BV14" s="454"/>
      <c r="BW14" s="454"/>
      <c r="BX14" s="454"/>
      <c r="BY14" s="652"/>
    </row>
    <row r="15" spans="1:103" ht="21.75" customHeight="1">
      <c r="G15" s="670"/>
      <c r="H15" s="629"/>
      <c r="I15" s="629"/>
      <c r="J15" s="629"/>
      <c r="K15" s="629"/>
      <c r="L15" s="629"/>
      <c r="M15" s="629"/>
      <c r="N15" s="629"/>
      <c r="O15" s="629"/>
      <c r="P15" s="629"/>
      <c r="Q15" s="629"/>
      <c r="R15" s="672"/>
      <c r="S15" s="661"/>
      <c r="T15" s="661"/>
      <c r="U15" s="667"/>
      <c r="V15" s="663" t="s">
        <v>108</v>
      </c>
      <c r="W15" s="664"/>
      <c r="X15" s="665"/>
      <c r="Y15" s="676"/>
      <c r="Z15" s="677"/>
      <c r="AA15" s="678"/>
      <c r="AB15" s="666"/>
      <c r="AC15" s="661"/>
      <c r="AD15" s="667"/>
      <c r="AE15" s="663" t="s">
        <v>108</v>
      </c>
      <c r="AF15" s="664"/>
      <c r="AG15" s="665"/>
      <c r="AH15" s="661"/>
      <c r="AI15" s="661"/>
      <c r="AJ15" s="662"/>
      <c r="AK15" s="666"/>
      <c r="AL15" s="661"/>
      <c r="AM15" s="667"/>
      <c r="AN15" s="663" t="s">
        <v>108</v>
      </c>
      <c r="AO15" s="664"/>
      <c r="AP15" s="665"/>
      <c r="AQ15" s="661"/>
      <c r="AR15" s="661"/>
      <c r="AS15" s="662"/>
      <c r="AT15" s="666"/>
      <c r="AU15" s="661"/>
      <c r="AV15" s="667"/>
      <c r="AW15" s="663" t="s">
        <v>108</v>
      </c>
      <c r="AX15" s="664"/>
      <c r="AY15" s="665"/>
      <c r="AZ15" s="661"/>
      <c r="BA15" s="661"/>
      <c r="BB15" s="661"/>
      <c r="BC15" s="666"/>
      <c r="BD15" s="661"/>
      <c r="BE15" s="667"/>
      <c r="BF15" s="663" t="s">
        <v>108</v>
      </c>
      <c r="BG15" s="664"/>
      <c r="BH15" s="665"/>
      <c r="BI15" s="661"/>
      <c r="BJ15" s="661"/>
      <c r="BK15" s="662"/>
      <c r="BL15" s="666"/>
      <c r="BM15" s="661"/>
      <c r="BN15" s="667"/>
      <c r="BO15" s="663" t="s">
        <v>108</v>
      </c>
      <c r="BP15" s="664"/>
      <c r="BQ15" s="665"/>
      <c r="BR15" s="661"/>
      <c r="BS15" s="661"/>
      <c r="BT15" s="662"/>
      <c r="BU15" s="653"/>
      <c r="BV15" s="654"/>
      <c r="BW15" s="654"/>
      <c r="BX15" s="654"/>
      <c r="BY15" s="655"/>
    </row>
    <row r="16" spans="1:103" ht="13.9" customHeight="1">
      <c r="G16" s="670" t="s">
        <v>109</v>
      </c>
      <c r="H16" s="629"/>
      <c r="I16" s="629"/>
      <c r="J16" s="629"/>
      <c r="K16" s="629"/>
      <c r="L16" s="629"/>
      <c r="M16" s="689">
        <v>30</v>
      </c>
      <c r="N16" s="690"/>
      <c r="O16" s="690"/>
      <c r="P16" s="690"/>
      <c r="Q16" s="654" t="s">
        <v>93</v>
      </c>
      <c r="R16" s="655"/>
      <c r="S16" s="679">
        <v>0</v>
      </c>
      <c r="T16" s="679"/>
      <c r="U16" s="679"/>
      <c r="V16" s="680"/>
      <c r="W16" s="681"/>
      <c r="X16" s="682"/>
      <c r="Y16" s="683">
        <v>0</v>
      </c>
      <c r="Z16" s="684"/>
      <c r="AA16" s="685"/>
      <c r="AB16" s="686">
        <v>0</v>
      </c>
      <c r="AC16" s="684"/>
      <c r="AD16" s="684"/>
      <c r="AE16" s="680"/>
      <c r="AF16" s="681"/>
      <c r="AG16" s="682"/>
      <c r="AH16" s="683">
        <v>0</v>
      </c>
      <c r="AI16" s="684"/>
      <c r="AJ16" s="685"/>
      <c r="AK16" s="686">
        <v>0</v>
      </c>
      <c r="AL16" s="684"/>
      <c r="AM16" s="684"/>
      <c r="AN16" s="680"/>
      <c r="AO16" s="681"/>
      <c r="AP16" s="682"/>
      <c r="AQ16" s="683">
        <v>0</v>
      </c>
      <c r="AR16" s="684"/>
      <c r="AS16" s="685"/>
      <c r="AT16" s="686">
        <v>0</v>
      </c>
      <c r="AU16" s="684"/>
      <c r="AV16" s="684"/>
      <c r="AW16" s="683">
        <v>0</v>
      </c>
      <c r="AX16" s="684"/>
      <c r="AY16" s="684"/>
      <c r="AZ16" s="683">
        <v>0</v>
      </c>
      <c r="BA16" s="684"/>
      <c r="BB16" s="685"/>
      <c r="BC16" s="686">
        <v>0</v>
      </c>
      <c r="BD16" s="684"/>
      <c r="BE16" s="684"/>
      <c r="BF16" s="683">
        <v>0</v>
      </c>
      <c r="BG16" s="684"/>
      <c r="BH16" s="684"/>
      <c r="BI16" s="683">
        <v>0</v>
      </c>
      <c r="BJ16" s="684"/>
      <c r="BK16" s="685"/>
      <c r="BL16" s="686">
        <v>0</v>
      </c>
      <c r="BM16" s="684"/>
      <c r="BN16" s="684"/>
      <c r="BO16" s="683">
        <v>0</v>
      </c>
      <c r="BP16" s="684"/>
      <c r="BQ16" s="684"/>
      <c r="BR16" s="683">
        <v>0</v>
      </c>
      <c r="BS16" s="684"/>
      <c r="BT16" s="685"/>
      <c r="BU16" s="687">
        <f t="shared" ref="BU16:BU27" si="0">S16+Y16+AH16+AB16+AK16+AQ16+AT16+AZ16+BC16+BI16+BL16+BR16</f>
        <v>0</v>
      </c>
      <c r="BV16" s="687"/>
      <c r="BW16" s="687"/>
      <c r="BX16" s="632" t="s">
        <v>110</v>
      </c>
      <c r="BY16" s="688"/>
    </row>
    <row r="17" spans="7:80" ht="13.9" customHeight="1">
      <c r="G17" s="670" t="s">
        <v>111</v>
      </c>
      <c r="H17" s="629"/>
      <c r="I17" s="629"/>
      <c r="J17" s="629"/>
      <c r="K17" s="629"/>
      <c r="L17" s="629"/>
      <c r="M17" s="689">
        <v>31</v>
      </c>
      <c r="N17" s="690"/>
      <c r="O17" s="690"/>
      <c r="P17" s="690"/>
      <c r="Q17" s="654" t="s">
        <v>93</v>
      </c>
      <c r="R17" s="655"/>
      <c r="S17" s="679">
        <v>0</v>
      </c>
      <c r="T17" s="679"/>
      <c r="U17" s="679"/>
      <c r="V17" s="680"/>
      <c r="W17" s="681"/>
      <c r="X17" s="682"/>
      <c r="Y17" s="683">
        <v>0</v>
      </c>
      <c r="Z17" s="684"/>
      <c r="AA17" s="685"/>
      <c r="AB17" s="686">
        <v>0</v>
      </c>
      <c r="AC17" s="684"/>
      <c r="AD17" s="684"/>
      <c r="AE17" s="680"/>
      <c r="AF17" s="681"/>
      <c r="AG17" s="682"/>
      <c r="AH17" s="683">
        <v>0</v>
      </c>
      <c r="AI17" s="684"/>
      <c r="AJ17" s="685"/>
      <c r="AK17" s="686">
        <v>0</v>
      </c>
      <c r="AL17" s="684"/>
      <c r="AM17" s="684"/>
      <c r="AN17" s="680"/>
      <c r="AO17" s="681"/>
      <c r="AP17" s="682"/>
      <c r="AQ17" s="683">
        <v>0</v>
      </c>
      <c r="AR17" s="684"/>
      <c r="AS17" s="685"/>
      <c r="AT17" s="686">
        <v>0</v>
      </c>
      <c r="AU17" s="684"/>
      <c r="AV17" s="684"/>
      <c r="AW17" s="683">
        <v>0</v>
      </c>
      <c r="AX17" s="684"/>
      <c r="AY17" s="684"/>
      <c r="AZ17" s="683">
        <v>0</v>
      </c>
      <c r="BA17" s="684"/>
      <c r="BB17" s="685"/>
      <c r="BC17" s="686">
        <v>0</v>
      </c>
      <c r="BD17" s="684"/>
      <c r="BE17" s="684"/>
      <c r="BF17" s="683">
        <v>0</v>
      </c>
      <c r="BG17" s="684"/>
      <c r="BH17" s="684"/>
      <c r="BI17" s="683">
        <v>0</v>
      </c>
      <c r="BJ17" s="684"/>
      <c r="BK17" s="685"/>
      <c r="BL17" s="686">
        <v>0</v>
      </c>
      <c r="BM17" s="684"/>
      <c r="BN17" s="684"/>
      <c r="BO17" s="683">
        <v>0</v>
      </c>
      <c r="BP17" s="684"/>
      <c r="BQ17" s="684"/>
      <c r="BR17" s="683">
        <v>0</v>
      </c>
      <c r="BS17" s="684"/>
      <c r="BT17" s="685"/>
      <c r="BU17" s="687">
        <f t="shared" si="0"/>
        <v>0</v>
      </c>
      <c r="BV17" s="687"/>
      <c r="BW17" s="687"/>
      <c r="BX17" s="632" t="s">
        <v>110</v>
      </c>
      <c r="BY17" s="688"/>
    </row>
    <row r="18" spans="7:80" ht="13.9" customHeight="1">
      <c r="G18" s="670" t="s">
        <v>112</v>
      </c>
      <c r="H18" s="629"/>
      <c r="I18" s="629"/>
      <c r="J18" s="629"/>
      <c r="K18" s="629"/>
      <c r="L18" s="629"/>
      <c r="M18" s="689">
        <v>30</v>
      </c>
      <c r="N18" s="690"/>
      <c r="O18" s="690"/>
      <c r="P18" s="690"/>
      <c r="Q18" s="654" t="s">
        <v>93</v>
      </c>
      <c r="R18" s="655"/>
      <c r="S18" s="679">
        <v>0</v>
      </c>
      <c r="T18" s="679"/>
      <c r="U18" s="679"/>
      <c r="V18" s="680"/>
      <c r="W18" s="681"/>
      <c r="X18" s="682"/>
      <c r="Y18" s="683">
        <v>0</v>
      </c>
      <c r="Z18" s="684"/>
      <c r="AA18" s="685"/>
      <c r="AB18" s="686">
        <v>0</v>
      </c>
      <c r="AC18" s="684"/>
      <c r="AD18" s="684"/>
      <c r="AE18" s="680"/>
      <c r="AF18" s="681"/>
      <c r="AG18" s="682"/>
      <c r="AH18" s="683">
        <v>0</v>
      </c>
      <c r="AI18" s="684"/>
      <c r="AJ18" s="685"/>
      <c r="AK18" s="686">
        <v>0</v>
      </c>
      <c r="AL18" s="684"/>
      <c r="AM18" s="684"/>
      <c r="AN18" s="680"/>
      <c r="AO18" s="681"/>
      <c r="AP18" s="682"/>
      <c r="AQ18" s="683">
        <v>0</v>
      </c>
      <c r="AR18" s="684"/>
      <c r="AS18" s="685"/>
      <c r="AT18" s="686">
        <v>0</v>
      </c>
      <c r="AU18" s="684"/>
      <c r="AV18" s="684"/>
      <c r="AW18" s="683">
        <v>0</v>
      </c>
      <c r="AX18" s="684"/>
      <c r="AY18" s="684"/>
      <c r="AZ18" s="683">
        <v>0</v>
      </c>
      <c r="BA18" s="684"/>
      <c r="BB18" s="685"/>
      <c r="BC18" s="686">
        <v>0</v>
      </c>
      <c r="BD18" s="684"/>
      <c r="BE18" s="684"/>
      <c r="BF18" s="683">
        <v>0</v>
      </c>
      <c r="BG18" s="684"/>
      <c r="BH18" s="684"/>
      <c r="BI18" s="683">
        <v>0</v>
      </c>
      <c r="BJ18" s="684"/>
      <c r="BK18" s="685"/>
      <c r="BL18" s="686">
        <v>0</v>
      </c>
      <c r="BM18" s="684"/>
      <c r="BN18" s="684"/>
      <c r="BO18" s="683">
        <v>0</v>
      </c>
      <c r="BP18" s="684"/>
      <c r="BQ18" s="684"/>
      <c r="BR18" s="683">
        <v>0</v>
      </c>
      <c r="BS18" s="684"/>
      <c r="BT18" s="685"/>
      <c r="BU18" s="687">
        <f t="shared" si="0"/>
        <v>0</v>
      </c>
      <c r="BV18" s="687"/>
      <c r="BW18" s="687"/>
      <c r="BX18" s="632" t="s">
        <v>110</v>
      </c>
      <c r="BY18" s="688"/>
    </row>
    <row r="19" spans="7:80" ht="13.9" customHeight="1">
      <c r="G19" s="670" t="s">
        <v>113</v>
      </c>
      <c r="H19" s="629"/>
      <c r="I19" s="629"/>
      <c r="J19" s="629"/>
      <c r="K19" s="629"/>
      <c r="L19" s="629"/>
      <c r="M19" s="689">
        <v>31</v>
      </c>
      <c r="N19" s="690"/>
      <c r="O19" s="690"/>
      <c r="P19" s="690"/>
      <c r="Q19" s="654" t="s">
        <v>93</v>
      </c>
      <c r="R19" s="655"/>
      <c r="S19" s="679">
        <v>0</v>
      </c>
      <c r="T19" s="679"/>
      <c r="U19" s="679"/>
      <c r="V19" s="680"/>
      <c r="W19" s="681"/>
      <c r="X19" s="682"/>
      <c r="Y19" s="683">
        <v>0</v>
      </c>
      <c r="Z19" s="684"/>
      <c r="AA19" s="685"/>
      <c r="AB19" s="686">
        <v>0</v>
      </c>
      <c r="AC19" s="684"/>
      <c r="AD19" s="684"/>
      <c r="AE19" s="680"/>
      <c r="AF19" s="681"/>
      <c r="AG19" s="682"/>
      <c r="AH19" s="683">
        <v>0</v>
      </c>
      <c r="AI19" s="684"/>
      <c r="AJ19" s="685"/>
      <c r="AK19" s="686">
        <v>0</v>
      </c>
      <c r="AL19" s="684"/>
      <c r="AM19" s="684"/>
      <c r="AN19" s="680"/>
      <c r="AO19" s="681"/>
      <c r="AP19" s="682"/>
      <c r="AQ19" s="683">
        <v>0</v>
      </c>
      <c r="AR19" s="684"/>
      <c r="AS19" s="685"/>
      <c r="AT19" s="686">
        <v>0</v>
      </c>
      <c r="AU19" s="684"/>
      <c r="AV19" s="684"/>
      <c r="AW19" s="683">
        <v>0</v>
      </c>
      <c r="AX19" s="684"/>
      <c r="AY19" s="684"/>
      <c r="AZ19" s="683">
        <v>0</v>
      </c>
      <c r="BA19" s="684"/>
      <c r="BB19" s="685"/>
      <c r="BC19" s="686">
        <v>0</v>
      </c>
      <c r="BD19" s="684"/>
      <c r="BE19" s="684"/>
      <c r="BF19" s="683">
        <v>0</v>
      </c>
      <c r="BG19" s="684"/>
      <c r="BH19" s="684"/>
      <c r="BI19" s="683">
        <v>0</v>
      </c>
      <c r="BJ19" s="684"/>
      <c r="BK19" s="685"/>
      <c r="BL19" s="686">
        <v>0</v>
      </c>
      <c r="BM19" s="684"/>
      <c r="BN19" s="684"/>
      <c r="BO19" s="683">
        <v>0</v>
      </c>
      <c r="BP19" s="684"/>
      <c r="BQ19" s="684"/>
      <c r="BR19" s="683">
        <v>0</v>
      </c>
      <c r="BS19" s="684"/>
      <c r="BT19" s="685"/>
      <c r="BU19" s="687">
        <f t="shared" si="0"/>
        <v>0</v>
      </c>
      <c r="BV19" s="687"/>
      <c r="BW19" s="687"/>
      <c r="BX19" s="632" t="s">
        <v>110</v>
      </c>
      <c r="BY19" s="688"/>
    </row>
    <row r="20" spans="7:80" ht="13.9" customHeight="1">
      <c r="G20" s="670" t="s">
        <v>114</v>
      </c>
      <c r="H20" s="629"/>
      <c r="I20" s="629"/>
      <c r="J20" s="629"/>
      <c r="K20" s="629"/>
      <c r="L20" s="629"/>
      <c r="M20" s="689">
        <v>30</v>
      </c>
      <c r="N20" s="690"/>
      <c r="O20" s="690"/>
      <c r="P20" s="690"/>
      <c r="Q20" s="654" t="s">
        <v>93</v>
      </c>
      <c r="R20" s="655"/>
      <c r="S20" s="679">
        <v>0</v>
      </c>
      <c r="T20" s="679"/>
      <c r="U20" s="679"/>
      <c r="V20" s="680"/>
      <c r="W20" s="681"/>
      <c r="X20" s="682"/>
      <c r="Y20" s="683">
        <v>0</v>
      </c>
      <c r="Z20" s="684"/>
      <c r="AA20" s="685"/>
      <c r="AB20" s="686">
        <v>0</v>
      </c>
      <c r="AC20" s="684"/>
      <c r="AD20" s="684"/>
      <c r="AE20" s="680"/>
      <c r="AF20" s="681"/>
      <c r="AG20" s="682"/>
      <c r="AH20" s="683">
        <v>0</v>
      </c>
      <c r="AI20" s="684"/>
      <c r="AJ20" s="685"/>
      <c r="AK20" s="686">
        <v>0</v>
      </c>
      <c r="AL20" s="684"/>
      <c r="AM20" s="684"/>
      <c r="AN20" s="680"/>
      <c r="AO20" s="681"/>
      <c r="AP20" s="682"/>
      <c r="AQ20" s="683">
        <v>0</v>
      </c>
      <c r="AR20" s="684"/>
      <c r="AS20" s="685"/>
      <c r="AT20" s="686">
        <v>0</v>
      </c>
      <c r="AU20" s="684"/>
      <c r="AV20" s="684"/>
      <c r="AW20" s="683">
        <v>0</v>
      </c>
      <c r="AX20" s="684"/>
      <c r="AY20" s="684"/>
      <c r="AZ20" s="683">
        <v>0</v>
      </c>
      <c r="BA20" s="684"/>
      <c r="BB20" s="685"/>
      <c r="BC20" s="686">
        <v>0</v>
      </c>
      <c r="BD20" s="684"/>
      <c r="BE20" s="684"/>
      <c r="BF20" s="683">
        <v>0</v>
      </c>
      <c r="BG20" s="684"/>
      <c r="BH20" s="684"/>
      <c r="BI20" s="683">
        <v>0</v>
      </c>
      <c r="BJ20" s="684"/>
      <c r="BK20" s="685"/>
      <c r="BL20" s="686">
        <v>0</v>
      </c>
      <c r="BM20" s="684"/>
      <c r="BN20" s="684"/>
      <c r="BO20" s="683">
        <v>0</v>
      </c>
      <c r="BP20" s="684"/>
      <c r="BQ20" s="684"/>
      <c r="BR20" s="683">
        <v>0</v>
      </c>
      <c r="BS20" s="684"/>
      <c r="BT20" s="685"/>
      <c r="BU20" s="687">
        <f t="shared" si="0"/>
        <v>0</v>
      </c>
      <c r="BV20" s="687"/>
      <c r="BW20" s="687"/>
      <c r="BX20" s="632" t="s">
        <v>110</v>
      </c>
      <c r="BY20" s="688"/>
    </row>
    <row r="21" spans="7:80" ht="13.9" customHeight="1">
      <c r="G21" s="670" t="s">
        <v>115</v>
      </c>
      <c r="H21" s="629"/>
      <c r="I21" s="629"/>
      <c r="J21" s="629"/>
      <c r="K21" s="629"/>
      <c r="L21" s="629"/>
      <c r="M21" s="689">
        <v>30</v>
      </c>
      <c r="N21" s="690"/>
      <c r="O21" s="690"/>
      <c r="P21" s="690"/>
      <c r="Q21" s="654" t="s">
        <v>93</v>
      </c>
      <c r="R21" s="655"/>
      <c r="S21" s="679">
        <v>0</v>
      </c>
      <c r="T21" s="679"/>
      <c r="U21" s="679"/>
      <c r="V21" s="680"/>
      <c r="W21" s="681"/>
      <c r="X21" s="682"/>
      <c r="Y21" s="683">
        <v>0</v>
      </c>
      <c r="Z21" s="684"/>
      <c r="AA21" s="685"/>
      <c r="AB21" s="686">
        <v>0</v>
      </c>
      <c r="AC21" s="684"/>
      <c r="AD21" s="684"/>
      <c r="AE21" s="680"/>
      <c r="AF21" s="681"/>
      <c r="AG21" s="682"/>
      <c r="AH21" s="683">
        <v>0</v>
      </c>
      <c r="AI21" s="684"/>
      <c r="AJ21" s="685"/>
      <c r="AK21" s="686">
        <v>0</v>
      </c>
      <c r="AL21" s="684"/>
      <c r="AM21" s="684"/>
      <c r="AN21" s="680"/>
      <c r="AO21" s="681"/>
      <c r="AP21" s="682"/>
      <c r="AQ21" s="683">
        <v>0</v>
      </c>
      <c r="AR21" s="684"/>
      <c r="AS21" s="685"/>
      <c r="AT21" s="686">
        <v>0</v>
      </c>
      <c r="AU21" s="684"/>
      <c r="AV21" s="684"/>
      <c r="AW21" s="683">
        <v>0</v>
      </c>
      <c r="AX21" s="684"/>
      <c r="AY21" s="684"/>
      <c r="AZ21" s="683">
        <v>0</v>
      </c>
      <c r="BA21" s="684"/>
      <c r="BB21" s="685"/>
      <c r="BC21" s="686">
        <v>0</v>
      </c>
      <c r="BD21" s="684"/>
      <c r="BE21" s="684"/>
      <c r="BF21" s="683">
        <v>0</v>
      </c>
      <c r="BG21" s="684"/>
      <c r="BH21" s="684"/>
      <c r="BI21" s="683">
        <v>0</v>
      </c>
      <c r="BJ21" s="684"/>
      <c r="BK21" s="685"/>
      <c r="BL21" s="686">
        <v>0</v>
      </c>
      <c r="BM21" s="684"/>
      <c r="BN21" s="684"/>
      <c r="BO21" s="683">
        <v>0</v>
      </c>
      <c r="BP21" s="684"/>
      <c r="BQ21" s="684"/>
      <c r="BR21" s="683">
        <v>0</v>
      </c>
      <c r="BS21" s="684"/>
      <c r="BT21" s="685"/>
      <c r="BU21" s="687">
        <f t="shared" si="0"/>
        <v>0</v>
      </c>
      <c r="BV21" s="687"/>
      <c r="BW21" s="687"/>
      <c r="BX21" s="632" t="s">
        <v>110</v>
      </c>
      <c r="BY21" s="688"/>
    </row>
    <row r="22" spans="7:80" ht="13.9" customHeight="1">
      <c r="G22" s="670" t="s">
        <v>116</v>
      </c>
      <c r="H22" s="629"/>
      <c r="I22" s="629"/>
      <c r="J22" s="629"/>
      <c r="K22" s="629"/>
      <c r="L22" s="629"/>
      <c r="M22" s="689">
        <v>31</v>
      </c>
      <c r="N22" s="690"/>
      <c r="O22" s="690"/>
      <c r="P22" s="690"/>
      <c r="Q22" s="654" t="s">
        <v>93</v>
      </c>
      <c r="R22" s="655"/>
      <c r="S22" s="679">
        <v>0</v>
      </c>
      <c r="T22" s="679"/>
      <c r="U22" s="679"/>
      <c r="V22" s="680"/>
      <c r="W22" s="681"/>
      <c r="X22" s="682"/>
      <c r="Y22" s="683">
        <v>0</v>
      </c>
      <c r="Z22" s="684"/>
      <c r="AA22" s="685"/>
      <c r="AB22" s="686">
        <v>0</v>
      </c>
      <c r="AC22" s="684"/>
      <c r="AD22" s="684"/>
      <c r="AE22" s="680"/>
      <c r="AF22" s="681"/>
      <c r="AG22" s="682"/>
      <c r="AH22" s="683">
        <v>0</v>
      </c>
      <c r="AI22" s="684"/>
      <c r="AJ22" s="685"/>
      <c r="AK22" s="686">
        <v>0</v>
      </c>
      <c r="AL22" s="684"/>
      <c r="AM22" s="684"/>
      <c r="AN22" s="680"/>
      <c r="AO22" s="681"/>
      <c r="AP22" s="682"/>
      <c r="AQ22" s="683">
        <v>0</v>
      </c>
      <c r="AR22" s="684"/>
      <c r="AS22" s="685"/>
      <c r="AT22" s="686">
        <v>0</v>
      </c>
      <c r="AU22" s="684"/>
      <c r="AV22" s="684"/>
      <c r="AW22" s="683">
        <v>0</v>
      </c>
      <c r="AX22" s="684"/>
      <c r="AY22" s="684"/>
      <c r="AZ22" s="683">
        <v>0</v>
      </c>
      <c r="BA22" s="684"/>
      <c r="BB22" s="685"/>
      <c r="BC22" s="686">
        <v>0</v>
      </c>
      <c r="BD22" s="684"/>
      <c r="BE22" s="684"/>
      <c r="BF22" s="683">
        <v>0</v>
      </c>
      <c r="BG22" s="684"/>
      <c r="BH22" s="684"/>
      <c r="BI22" s="683">
        <v>0</v>
      </c>
      <c r="BJ22" s="684"/>
      <c r="BK22" s="685"/>
      <c r="BL22" s="686">
        <v>0</v>
      </c>
      <c r="BM22" s="684"/>
      <c r="BN22" s="684"/>
      <c r="BO22" s="683">
        <v>0</v>
      </c>
      <c r="BP22" s="684"/>
      <c r="BQ22" s="684"/>
      <c r="BR22" s="683">
        <v>0</v>
      </c>
      <c r="BS22" s="684"/>
      <c r="BT22" s="685"/>
      <c r="BU22" s="687">
        <f t="shared" si="0"/>
        <v>0</v>
      </c>
      <c r="BV22" s="687"/>
      <c r="BW22" s="687"/>
      <c r="BX22" s="632" t="s">
        <v>110</v>
      </c>
      <c r="BY22" s="688"/>
    </row>
    <row r="23" spans="7:80" ht="13.9" customHeight="1">
      <c r="G23" s="670" t="s">
        <v>117</v>
      </c>
      <c r="H23" s="629"/>
      <c r="I23" s="629"/>
      <c r="J23" s="629"/>
      <c r="K23" s="629"/>
      <c r="L23" s="629"/>
      <c r="M23" s="689">
        <v>30</v>
      </c>
      <c r="N23" s="690"/>
      <c r="O23" s="690"/>
      <c r="P23" s="690"/>
      <c r="Q23" s="654" t="s">
        <v>93</v>
      </c>
      <c r="R23" s="655"/>
      <c r="S23" s="679">
        <v>0</v>
      </c>
      <c r="T23" s="679"/>
      <c r="U23" s="679"/>
      <c r="V23" s="680"/>
      <c r="W23" s="681"/>
      <c r="X23" s="682"/>
      <c r="Y23" s="683">
        <v>0</v>
      </c>
      <c r="Z23" s="684"/>
      <c r="AA23" s="685"/>
      <c r="AB23" s="686">
        <v>0</v>
      </c>
      <c r="AC23" s="684"/>
      <c r="AD23" s="684"/>
      <c r="AE23" s="680"/>
      <c r="AF23" s="681"/>
      <c r="AG23" s="682"/>
      <c r="AH23" s="683">
        <v>0</v>
      </c>
      <c r="AI23" s="684"/>
      <c r="AJ23" s="685"/>
      <c r="AK23" s="686">
        <v>0</v>
      </c>
      <c r="AL23" s="684"/>
      <c r="AM23" s="684"/>
      <c r="AN23" s="680"/>
      <c r="AO23" s="681"/>
      <c r="AP23" s="682"/>
      <c r="AQ23" s="683">
        <v>0</v>
      </c>
      <c r="AR23" s="684"/>
      <c r="AS23" s="685"/>
      <c r="AT23" s="686">
        <v>0</v>
      </c>
      <c r="AU23" s="684"/>
      <c r="AV23" s="684"/>
      <c r="AW23" s="683">
        <v>0</v>
      </c>
      <c r="AX23" s="684"/>
      <c r="AY23" s="684"/>
      <c r="AZ23" s="683">
        <v>0</v>
      </c>
      <c r="BA23" s="684"/>
      <c r="BB23" s="685"/>
      <c r="BC23" s="686">
        <v>0</v>
      </c>
      <c r="BD23" s="684"/>
      <c r="BE23" s="684"/>
      <c r="BF23" s="683">
        <v>0</v>
      </c>
      <c r="BG23" s="684"/>
      <c r="BH23" s="684"/>
      <c r="BI23" s="683">
        <v>0</v>
      </c>
      <c r="BJ23" s="684"/>
      <c r="BK23" s="685"/>
      <c r="BL23" s="686">
        <v>0</v>
      </c>
      <c r="BM23" s="684"/>
      <c r="BN23" s="684"/>
      <c r="BO23" s="683">
        <v>0</v>
      </c>
      <c r="BP23" s="684"/>
      <c r="BQ23" s="684"/>
      <c r="BR23" s="683">
        <v>0</v>
      </c>
      <c r="BS23" s="684"/>
      <c r="BT23" s="685"/>
      <c r="BU23" s="687">
        <f t="shared" si="0"/>
        <v>0</v>
      </c>
      <c r="BV23" s="687"/>
      <c r="BW23" s="687"/>
      <c r="BX23" s="632" t="s">
        <v>110</v>
      </c>
      <c r="BY23" s="688"/>
    </row>
    <row r="24" spans="7:80" ht="13.9" customHeight="1">
      <c r="G24" s="670" t="s">
        <v>118</v>
      </c>
      <c r="H24" s="629"/>
      <c r="I24" s="629"/>
      <c r="J24" s="629"/>
      <c r="K24" s="629"/>
      <c r="L24" s="629"/>
      <c r="M24" s="689">
        <v>31</v>
      </c>
      <c r="N24" s="690"/>
      <c r="O24" s="690"/>
      <c r="P24" s="690"/>
      <c r="Q24" s="654" t="s">
        <v>93</v>
      </c>
      <c r="R24" s="655"/>
      <c r="S24" s="679">
        <v>0</v>
      </c>
      <c r="T24" s="679"/>
      <c r="U24" s="679"/>
      <c r="V24" s="680"/>
      <c r="W24" s="681"/>
      <c r="X24" s="682"/>
      <c r="Y24" s="683">
        <v>0</v>
      </c>
      <c r="Z24" s="684"/>
      <c r="AA24" s="685"/>
      <c r="AB24" s="686">
        <v>0</v>
      </c>
      <c r="AC24" s="684"/>
      <c r="AD24" s="684"/>
      <c r="AE24" s="680"/>
      <c r="AF24" s="681"/>
      <c r="AG24" s="682"/>
      <c r="AH24" s="683">
        <v>0</v>
      </c>
      <c r="AI24" s="684"/>
      <c r="AJ24" s="685"/>
      <c r="AK24" s="686">
        <v>0</v>
      </c>
      <c r="AL24" s="684"/>
      <c r="AM24" s="684"/>
      <c r="AN24" s="680"/>
      <c r="AO24" s="681"/>
      <c r="AP24" s="682"/>
      <c r="AQ24" s="683">
        <v>0</v>
      </c>
      <c r="AR24" s="684"/>
      <c r="AS24" s="685"/>
      <c r="AT24" s="686">
        <v>0</v>
      </c>
      <c r="AU24" s="684"/>
      <c r="AV24" s="684"/>
      <c r="AW24" s="683">
        <v>0</v>
      </c>
      <c r="AX24" s="684"/>
      <c r="AY24" s="684"/>
      <c r="AZ24" s="683">
        <v>0</v>
      </c>
      <c r="BA24" s="684"/>
      <c r="BB24" s="685"/>
      <c r="BC24" s="686">
        <v>0</v>
      </c>
      <c r="BD24" s="684"/>
      <c r="BE24" s="684"/>
      <c r="BF24" s="683">
        <v>0</v>
      </c>
      <c r="BG24" s="684"/>
      <c r="BH24" s="684"/>
      <c r="BI24" s="683">
        <v>0</v>
      </c>
      <c r="BJ24" s="684"/>
      <c r="BK24" s="685"/>
      <c r="BL24" s="686">
        <v>0</v>
      </c>
      <c r="BM24" s="684"/>
      <c r="BN24" s="684"/>
      <c r="BO24" s="683">
        <v>0</v>
      </c>
      <c r="BP24" s="684"/>
      <c r="BQ24" s="684"/>
      <c r="BR24" s="683">
        <v>0</v>
      </c>
      <c r="BS24" s="684"/>
      <c r="BT24" s="685"/>
      <c r="BU24" s="687">
        <f t="shared" si="0"/>
        <v>0</v>
      </c>
      <c r="BV24" s="687"/>
      <c r="BW24" s="687"/>
      <c r="BX24" s="632" t="s">
        <v>110</v>
      </c>
      <c r="BY24" s="688"/>
      <c r="CB24" s="157"/>
    </row>
    <row r="25" spans="7:80" ht="13.9" customHeight="1">
      <c r="G25" s="670" t="s">
        <v>119</v>
      </c>
      <c r="H25" s="629"/>
      <c r="I25" s="629"/>
      <c r="J25" s="629"/>
      <c r="K25" s="629"/>
      <c r="L25" s="629"/>
      <c r="M25" s="689">
        <v>30</v>
      </c>
      <c r="N25" s="690"/>
      <c r="O25" s="690"/>
      <c r="P25" s="690"/>
      <c r="Q25" s="654" t="s">
        <v>93</v>
      </c>
      <c r="R25" s="655"/>
      <c r="S25" s="679">
        <v>0</v>
      </c>
      <c r="T25" s="679"/>
      <c r="U25" s="679"/>
      <c r="V25" s="680"/>
      <c r="W25" s="681"/>
      <c r="X25" s="682"/>
      <c r="Y25" s="683">
        <v>0</v>
      </c>
      <c r="Z25" s="684"/>
      <c r="AA25" s="685"/>
      <c r="AB25" s="686">
        <v>0</v>
      </c>
      <c r="AC25" s="684"/>
      <c r="AD25" s="684"/>
      <c r="AE25" s="680"/>
      <c r="AF25" s="681"/>
      <c r="AG25" s="682"/>
      <c r="AH25" s="683">
        <v>0</v>
      </c>
      <c r="AI25" s="684"/>
      <c r="AJ25" s="685"/>
      <c r="AK25" s="686">
        <v>0</v>
      </c>
      <c r="AL25" s="684"/>
      <c r="AM25" s="684"/>
      <c r="AN25" s="680"/>
      <c r="AO25" s="681"/>
      <c r="AP25" s="682"/>
      <c r="AQ25" s="683">
        <v>0</v>
      </c>
      <c r="AR25" s="684"/>
      <c r="AS25" s="685"/>
      <c r="AT25" s="686">
        <v>0</v>
      </c>
      <c r="AU25" s="684"/>
      <c r="AV25" s="684"/>
      <c r="AW25" s="683">
        <v>0</v>
      </c>
      <c r="AX25" s="684"/>
      <c r="AY25" s="684"/>
      <c r="AZ25" s="683">
        <v>0</v>
      </c>
      <c r="BA25" s="684"/>
      <c r="BB25" s="685"/>
      <c r="BC25" s="686">
        <v>0</v>
      </c>
      <c r="BD25" s="684"/>
      <c r="BE25" s="684"/>
      <c r="BF25" s="683">
        <v>0</v>
      </c>
      <c r="BG25" s="684"/>
      <c r="BH25" s="684"/>
      <c r="BI25" s="683">
        <v>0</v>
      </c>
      <c r="BJ25" s="684"/>
      <c r="BK25" s="685"/>
      <c r="BL25" s="686">
        <v>0</v>
      </c>
      <c r="BM25" s="684"/>
      <c r="BN25" s="684"/>
      <c r="BO25" s="683">
        <v>0</v>
      </c>
      <c r="BP25" s="684"/>
      <c r="BQ25" s="684"/>
      <c r="BR25" s="683">
        <v>0</v>
      </c>
      <c r="BS25" s="684"/>
      <c r="BT25" s="685"/>
      <c r="BU25" s="687">
        <f t="shared" si="0"/>
        <v>0</v>
      </c>
      <c r="BV25" s="687"/>
      <c r="BW25" s="687"/>
      <c r="BX25" s="632" t="s">
        <v>110</v>
      </c>
      <c r="BY25" s="688"/>
    </row>
    <row r="26" spans="7:80" ht="13.9" customHeight="1">
      <c r="G26" s="670" t="s">
        <v>120</v>
      </c>
      <c r="H26" s="629"/>
      <c r="I26" s="629"/>
      <c r="J26" s="629"/>
      <c r="K26" s="629"/>
      <c r="L26" s="629"/>
      <c r="M26" s="689">
        <v>29</v>
      </c>
      <c r="N26" s="690"/>
      <c r="O26" s="690"/>
      <c r="P26" s="690"/>
      <c r="Q26" s="654" t="s">
        <v>93</v>
      </c>
      <c r="R26" s="655"/>
      <c r="S26" s="679">
        <v>0</v>
      </c>
      <c r="T26" s="679"/>
      <c r="U26" s="679"/>
      <c r="V26" s="680"/>
      <c r="W26" s="681"/>
      <c r="X26" s="682"/>
      <c r="Y26" s="683">
        <v>0</v>
      </c>
      <c r="Z26" s="684"/>
      <c r="AA26" s="685"/>
      <c r="AB26" s="686">
        <v>0</v>
      </c>
      <c r="AC26" s="684"/>
      <c r="AD26" s="684"/>
      <c r="AE26" s="680"/>
      <c r="AF26" s="681"/>
      <c r="AG26" s="682"/>
      <c r="AH26" s="683">
        <v>0</v>
      </c>
      <c r="AI26" s="684"/>
      <c r="AJ26" s="685"/>
      <c r="AK26" s="686">
        <v>0</v>
      </c>
      <c r="AL26" s="684"/>
      <c r="AM26" s="684"/>
      <c r="AN26" s="680"/>
      <c r="AO26" s="681"/>
      <c r="AP26" s="682"/>
      <c r="AQ26" s="683">
        <v>0</v>
      </c>
      <c r="AR26" s="684"/>
      <c r="AS26" s="685"/>
      <c r="AT26" s="686">
        <v>0</v>
      </c>
      <c r="AU26" s="684"/>
      <c r="AV26" s="684"/>
      <c r="AW26" s="683">
        <v>0</v>
      </c>
      <c r="AX26" s="684"/>
      <c r="AY26" s="684"/>
      <c r="AZ26" s="683">
        <v>0</v>
      </c>
      <c r="BA26" s="684"/>
      <c r="BB26" s="685"/>
      <c r="BC26" s="686">
        <v>0</v>
      </c>
      <c r="BD26" s="684"/>
      <c r="BE26" s="684"/>
      <c r="BF26" s="683">
        <v>0</v>
      </c>
      <c r="BG26" s="684"/>
      <c r="BH26" s="684"/>
      <c r="BI26" s="683">
        <v>0</v>
      </c>
      <c r="BJ26" s="684"/>
      <c r="BK26" s="685"/>
      <c r="BL26" s="686">
        <v>0</v>
      </c>
      <c r="BM26" s="684"/>
      <c r="BN26" s="684"/>
      <c r="BO26" s="683">
        <v>0</v>
      </c>
      <c r="BP26" s="684"/>
      <c r="BQ26" s="684"/>
      <c r="BR26" s="683">
        <v>0</v>
      </c>
      <c r="BS26" s="684"/>
      <c r="BT26" s="685"/>
      <c r="BU26" s="687">
        <f t="shared" si="0"/>
        <v>0</v>
      </c>
      <c r="BV26" s="687"/>
      <c r="BW26" s="687"/>
      <c r="BX26" s="632" t="s">
        <v>110</v>
      </c>
      <c r="BY26" s="688"/>
    </row>
    <row r="27" spans="7:80" ht="13.9" customHeight="1">
      <c r="G27" s="670" t="s">
        <v>121</v>
      </c>
      <c r="H27" s="629"/>
      <c r="I27" s="629"/>
      <c r="J27" s="629"/>
      <c r="K27" s="629"/>
      <c r="L27" s="629"/>
      <c r="M27" s="689">
        <v>31</v>
      </c>
      <c r="N27" s="690"/>
      <c r="O27" s="690"/>
      <c r="P27" s="690"/>
      <c r="Q27" s="654" t="s">
        <v>93</v>
      </c>
      <c r="R27" s="655"/>
      <c r="S27" s="679">
        <v>0</v>
      </c>
      <c r="T27" s="679"/>
      <c r="U27" s="679"/>
      <c r="V27" s="680"/>
      <c r="W27" s="681"/>
      <c r="X27" s="682"/>
      <c r="Y27" s="683">
        <v>0</v>
      </c>
      <c r="Z27" s="684"/>
      <c r="AA27" s="685"/>
      <c r="AB27" s="686">
        <v>0</v>
      </c>
      <c r="AC27" s="684"/>
      <c r="AD27" s="684"/>
      <c r="AE27" s="680"/>
      <c r="AF27" s="681"/>
      <c r="AG27" s="682"/>
      <c r="AH27" s="683">
        <v>0</v>
      </c>
      <c r="AI27" s="684"/>
      <c r="AJ27" s="685"/>
      <c r="AK27" s="686">
        <v>0</v>
      </c>
      <c r="AL27" s="684"/>
      <c r="AM27" s="684"/>
      <c r="AN27" s="680"/>
      <c r="AO27" s="681"/>
      <c r="AP27" s="682"/>
      <c r="AQ27" s="683">
        <v>0</v>
      </c>
      <c r="AR27" s="684"/>
      <c r="AS27" s="685"/>
      <c r="AT27" s="686">
        <v>0</v>
      </c>
      <c r="AU27" s="684"/>
      <c r="AV27" s="684"/>
      <c r="AW27" s="683">
        <v>0</v>
      </c>
      <c r="AX27" s="684"/>
      <c r="AY27" s="684"/>
      <c r="AZ27" s="683">
        <v>0</v>
      </c>
      <c r="BA27" s="684"/>
      <c r="BB27" s="685"/>
      <c r="BC27" s="686">
        <v>0</v>
      </c>
      <c r="BD27" s="684"/>
      <c r="BE27" s="684"/>
      <c r="BF27" s="683">
        <v>0</v>
      </c>
      <c r="BG27" s="684"/>
      <c r="BH27" s="684"/>
      <c r="BI27" s="683">
        <v>0</v>
      </c>
      <c r="BJ27" s="684"/>
      <c r="BK27" s="685"/>
      <c r="BL27" s="686">
        <v>0</v>
      </c>
      <c r="BM27" s="684"/>
      <c r="BN27" s="684"/>
      <c r="BO27" s="683">
        <v>0</v>
      </c>
      <c r="BP27" s="684"/>
      <c r="BQ27" s="684"/>
      <c r="BR27" s="683">
        <v>0</v>
      </c>
      <c r="BS27" s="684"/>
      <c r="BT27" s="685"/>
      <c r="BU27" s="687">
        <f t="shared" si="0"/>
        <v>0</v>
      </c>
      <c r="BV27" s="687"/>
      <c r="BW27" s="687"/>
      <c r="BX27" s="632" t="s">
        <v>110</v>
      </c>
      <c r="BY27" s="688"/>
    </row>
    <row r="28" spans="7:80" ht="13.9" customHeight="1">
      <c r="G28" s="670" t="s">
        <v>104</v>
      </c>
      <c r="H28" s="629"/>
      <c r="I28" s="629"/>
      <c r="J28" s="629"/>
      <c r="K28" s="629"/>
      <c r="L28" s="629"/>
      <c r="M28" s="710">
        <f>SUM(M16:P27)</f>
        <v>364</v>
      </c>
      <c r="N28" s="711"/>
      <c r="O28" s="711"/>
      <c r="P28" s="711"/>
      <c r="Q28" s="654" t="s">
        <v>93</v>
      </c>
      <c r="R28" s="655"/>
      <c r="S28" s="693">
        <f>SUM(S16:U27)</f>
        <v>0</v>
      </c>
      <c r="T28" s="693"/>
      <c r="U28" s="693"/>
      <c r="V28" s="707"/>
      <c r="W28" s="708"/>
      <c r="X28" s="709"/>
      <c r="Y28" s="692">
        <f>SUM(Y16:AA27)</f>
        <v>0</v>
      </c>
      <c r="Z28" s="693"/>
      <c r="AA28" s="694"/>
      <c r="AB28" s="691">
        <f>SUM(AB16:AD27)</f>
        <v>0</v>
      </c>
      <c r="AC28" s="687"/>
      <c r="AD28" s="687"/>
      <c r="AE28" s="707"/>
      <c r="AF28" s="708"/>
      <c r="AG28" s="709"/>
      <c r="AH28" s="692">
        <f>SUM(AH16:AJ27)</f>
        <v>0</v>
      </c>
      <c r="AI28" s="693"/>
      <c r="AJ28" s="694"/>
      <c r="AK28" s="691">
        <f>SUM(AK16:AM27)</f>
        <v>0</v>
      </c>
      <c r="AL28" s="687"/>
      <c r="AM28" s="687"/>
      <c r="AN28" s="707"/>
      <c r="AO28" s="708"/>
      <c r="AP28" s="709"/>
      <c r="AQ28" s="692">
        <f>SUM(AQ16:AS27)</f>
        <v>0</v>
      </c>
      <c r="AR28" s="693"/>
      <c r="AS28" s="694"/>
      <c r="AT28" s="687">
        <f>SUM(AT16:AV27)</f>
        <v>0</v>
      </c>
      <c r="AU28" s="687"/>
      <c r="AV28" s="687"/>
      <c r="AW28" s="692">
        <f>SUM(AW16:AY27)</f>
        <v>0</v>
      </c>
      <c r="AX28" s="693"/>
      <c r="AY28" s="693"/>
      <c r="AZ28" s="692">
        <f>SUM(AZ16:BB27)</f>
        <v>0</v>
      </c>
      <c r="BA28" s="693"/>
      <c r="BB28" s="693"/>
      <c r="BC28" s="691">
        <f>SUM(BC16:BE27)</f>
        <v>0</v>
      </c>
      <c r="BD28" s="687"/>
      <c r="BE28" s="687"/>
      <c r="BF28" s="692">
        <f>SUM(BF16:BH27)</f>
        <v>0</v>
      </c>
      <c r="BG28" s="693"/>
      <c r="BH28" s="693"/>
      <c r="BI28" s="692">
        <f>SUM(BI16:BK27)</f>
        <v>0</v>
      </c>
      <c r="BJ28" s="693"/>
      <c r="BK28" s="694"/>
      <c r="BL28" s="691">
        <f>SUM(BL16:BN27)</f>
        <v>0</v>
      </c>
      <c r="BM28" s="687"/>
      <c r="BN28" s="687"/>
      <c r="BO28" s="692">
        <f>SUM(BO16:BQ27)</f>
        <v>0</v>
      </c>
      <c r="BP28" s="693"/>
      <c r="BQ28" s="693"/>
      <c r="BR28" s="692">
        <f>SUM(BR16:BT27)</f>
        <v>0</v>
      </c>
      <c r="BS28" s="693"/>
      <c r="BT28" s="694"/>
      <c r="BU28" s="687">
        <f>SUM(BU16:BW27)</f>
        <v>0</v>
      </c>
      <c r="BV28" s="687"/>
      <c r="BW28" s="687"/>
      <c r="BX28" s="632" t="s">
        <v>110</v>
      </c>
      <c r="BY28" s="688"/>
    </row>
    <row r="29" spans="7:80" ht="21.75" customHeight="1" thickBot="1">
      <c r="G29" s="695" t="s">
        <v>122</v>
      </c>
      <c r="H29" s="696"/>
      <c r="I29" s="696"/>
      <c r="J29" s="696"/>
      <c r="K29" s="696"/>
      <c r="L29" s="697"/>
      <c r="M29" s="698"/>
      <c r="N29" s="699"/>
      <c r="O29" s="699"/>
      <c r="P29" s="699"/>
      <c r="Q29" s="699"/>
      <c r="R29" s="700"/>
      <c r="S29" s="701">
        <f>IFERROR(ROUNDUP(S28/$M$28,1),"0")</f>
        <v>0</v>
      </c>
      <c r="T29" s="701"/>
      <c r="U29" s="701"/>
      <c r="V29" s="702"/>
      <c r="W29" s="703"/>
      <c r="X29" s="704"/>
      <c r="Y29" s="705">
        <f>IFERROR(ROUNDUP(Y28/$M$28,1),"0")</f>
        <v>0</v>
      </c>
      <c r="Z29" s="701"/>
      <c r="AA29" s="706"/>
      <c r="AB29" s="714">
        <f>IFERROR(ROUNDUP(AB28/$M$28,1),"0")</f>
        <v>0</v>
      </c>
      <c r="AC29" s="701"/>
      <c r="AD29" s="701"/>
      <c r="AE29" s="702"/>
      <c r="AF29" s="703"/>
      <c r="AG29" s="704"/>
      <c r="AH29" s="705">
        <f>IFERROR(ROUNDUP(AH28/$M$28,1),"0")</f>
        <v>0</v>
      </c>
      <c r="AI29" s="701"/>
      <c r="AJ29" s="706"/>
      <c r="AK29" s="714">
        <f>IFERROR(ROUNDUP(AK28/$M$28,1),"0")</f>
        <v>0</v>
      </c>
      <c r="AL29" s="701"/>
      <c r="AM29" s="701"/>
      <c r="AN29" s="702"/>
      <c r="AO29" s="703"/>
      <c r="AP29" s="704"/>
      <c r="AQ29" s="705">
        <f>IFERROR(ROUNDUP(AQ28/$M$28,1),"0")</f>
        <v>0</v>
      </c>
      <c r="AR29" s="701"/>
      <c r="AS29" s="706"/>
      <c r="AT29" s="701">
        <f>IFERROR(ROUNDUP(AT28/$M$28,1),"0")</f>
        <v>0</v>
      </c>
      <c r="AU29" s="701"/>
      <c r="AV29" s="701"/>
      <c r="AW29" s="705">
        <f>IFERROR(ROUNDUP(AW28/$M$28,1),"0")</f>
        <v>0</v>
      </c>
      <c r="AX29" s="701"/>
      <c r="AY29" s="701"/>
      <c r="AZ29" s="705">
        <f>IFERROR(ROUNDUP(AZ28/$M$28,1),"0")</f>
        <v>0</v>
      </c>
      <c r="BA29" s="701"/>
      <c r="BB29" s="701"/>
      <c r="BC29" s="714">
        <f>IFERROR(ROUNDUP(BC28/$M$28,1),"0")</f>
        <v>0</v>
      </c>
      <c r="BD29" s="701"/>
      <c r="BE29" s="701"/>
      <c r="BF29" s="705">
        <f>IFERROR(ROUNDUP(BF28/$M$28,1),"0")</f>
        <v>0</v>
      </c>
      <c r="BG29" s="701"/>
      <c r="BH29" s="701"/>
      <c r="BI29" s="705">
        <f>IFERROR(ROUNDUP(BI28/$M$28,1),"0")</f>
        <v>0</v>
      </c>
      <c r="BJ29" s="701"/>
      <c r="BK29" s="706"/>
      <c r="BL29" s="714">
        <f>IFERROR(ROUNDUP(BL28/$M$28,1),"0")</f>
        <v>0</v>
      </c>
      <c r="BM29" s="701"/>
      <c r="BN29" s="701"/>
      <c r="BO29" s="705">
        <f>IFERROR(ROUNDUP(BO28/$M$28,1),"0")</f>
        <v>0</v>
      </c>
      <c r="BP29" s="701"/>
      <c r="BQ29" s="701"/>
      <c r="BR29" s="705">
        <f>IFERROR(ROUNDUP(BR28/$M$28,1),"0")</f>
        <v>0</v>
      </c>
      <c r="BS29" s="701"/>
      <c r="BT29" s="706"/>
      <c r="BU29" s="715">
        <f>S29+AB29+AK29+AT29+BC29+BL29</f>
        <v>0</v>
      </c>
      <c r="BV29" s="715"/>
      <c r="BW29" s="715"/>
      <c r="BX29" s="716" t="s">
        <v>110</v>
      </c>
      <c r="BY29" s="717"/>
    </row>
    <row r="30" spans="7:80" ht="13.9" customHeight="1" thickBot="1">
      <c r="G30" s="718" t="s">
        <v>123</v>
      </c>
      <c r="H30" s="719"/>
      <c r="I30" s="719"/>
      <c r="J30" s="719"/>
      <c r="K30" s="719"/>
      <c r="L30" s="719"/>
      <c r="M30" s="719"/>
      <c r="N30" s="719"/>
      <c r="O30" s="719"/>
      <c r="P30" s="719"/>
      <c r="Q30" s="719"/>
      <c r="R30" s="720"/>
      <c r="S30" s="721">
        <f>S29+Y29</f>
        <v>0</v>
      </c>
      <c r="T30" s="712"/>
      <c r="U30" s="712"/>
      <c r="V30" s="712"/>
      <c r="W30" s="712"/>
      <c r="X30" s="712"/>
      <c r="Y30" s="712"/>
      <c r="Z30" s="712"/>
      <c r="AA30" s="712"/>
      <c r="AB30" s="712">
        <f>AB29+AH29</f>
        <v>0</v>
      </c>
      <c r="AC30" s="712"/>
      <c r="AD30" s="712"/>
      <c r="AE30" s="712"/>
      <c r="AF30" s="712"/>
      <c r="AG30" s="712"/>
      <c r="AH30" s="712"/>
      <c r="AI30" s="712"/>
      <c r="AJ30" s="712"/>
      <c r="AK30" s="712">
        <f>AK29+AQ29</f>
        <v>0</v>
      </c>
      <c r="AL30" s="712"/>
      <c r="AM30" s="712"/>
      <c r="AN30" s="712"/>
      <c r="AO30" s="712"/>
      <c r="AP30" s="712"/>
      <c r="AQ30" s="712"/>
      <c r="AR30" s="712"/>
      <c r="AS30" s="712"/>
      <c r="AT30" s="712">
        <f>AT29+AZ29</f>
        <v>0</v>
      </c>
      <c r="AU30" s="712"/>
      <c r="AV30" s="712"/>
      <c r="AW30" s="712"/>
      <c r="AX30" s="712"/>
      <c r="AY30" s="712"/>
      <c r="AZ30" s="712"/>
      <c r="BA30" s="712"/>
      <c r="BB30" s="712"/>
      <c r="BC30" s="712">
        <f>BC29+BI29</f>
        <v>0</v>
      </c>
      <c r="BD30" s="712"/>
      <c r="BE30" s="712"/>
      <c r="BF30" s="712"/>
      <c r="BG30" s="712"/>
      <c r="BH30" s="712"/>
      <c r="BI30" s="712"/>
      <c r="BJ30" s="712"/>
      <c r="BK30" s="712"/>
      <c r="BL30" s="712">
        <f>BL29+BR29</f>
        <v>0</v>
      </c>
      <c r="BM30" s="712"/>
      <c r="BN30" s="712"/>
      <c r="BO30" s="712"/>
      <c r="BP30" s="712"/>
      <c r="BQ30" s="712"/>
      <c r="BR30" s="712"/>
      <c r="BS30" s="712"/>
      <c r="BT30" s="713"/>
      <c r="BU30" s="158"/>
      <c r="BV30" s="158"/>
      <c r="BW30" s="158"/>
      <c r="BX30" s="125"/>
      <c r="BY30" s="125"/>
    </row>
    <row r="31" spans="7:80" ht="13.9" customHeight="1">
      <c r="G31" s="159"/>
      <c r="H31" s="159"/>
      <c r="I31" s="159"/>
      <c r="J31" s="159"/>
      <c r="K31" s="159"/>
      <c r="L31" s="159"/>
      <c r="M31" s="125"/>
      <c r="N31" s="125"/>
      <c r="O31" s="125"/>
      <c r="P31" s="125"/>
      <c r="Q31" s="125"/>
      <c r="R31" s="125"/>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25"/>
      <c r="BY31" s="125"/>
    </row>
    <row r="32" spans="7:80" ht="13.9" customHeight="1">
      <c r="G32" s="160" t="s">
        <v>124</v>
      </c>
      <c r="H32" s="161"/>
      <c r="I32" s="161"/>
      <c r="J32" s="161"/>
      <c r="K32" s="161"/>
      <c r="L32" s="161"/>
      <c r="M32" s="161"/>
      <c r="N32" s="161"/>
      <c r="O32" s="161"/>
      <c r="P32" s="161"/>
      <c r="Q32" s="161"/>
      <c r="R32" s="161"/>
      <c r="S32" s="161"/>
      <c r="T32" s="161"/>
      <c r="U32" s="161"/>
      <c r="V32" s="161"/>
      <c r="W32" s="161"/>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62" t="str">
        <f>IFERROR(IF(BU29&gt;#REF!,"「１　事業者名等」の定員数を超過しています。",""),"")</f>
        <v/>
      </c>
    </row>
    <row r="33" spans="7:77" ht="13.9" customHeight="1">
      <c r="G33" s="160" t="s">
        <v>125</v>
      </c>
      <c r="H33" s="161"/>
      <c r="I33" s="161"/>
      <c r="J33" s="161"/>
      <c r="K33" s="161"/>
      <c r="L33" s="161"/>
      <c r="M33" s="161"/>
      <c r="N33" s="161"/>
      <c r="O33" s="161"/>
      <c r="P33" s="161"/>
      <c r="Q33" s="161"/>
      <c r="R33" s="161"/>
      <c r="S33" s="161"/>
      <c r="T33" s="161"/>
      <c r="U33" s="161"/>
      <c r="V33" s="161"/>
      <c r="W33" s="161"/>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row>
    <row r="34" spans="7:77" ht="13.9" customHeight="1">
      <c r="G34" s="160" t="s">
        <v>126</v>
      </c>
      <c r="H34" s="161"/>
      <c r="I34" s="161"/>
      <c r="J34" s="161"/>
      <c r="K34" s="161"/>
      <c r="L34" s="161"/>
      <c r="M34" s="161"/>
      <c r="N34" s="161"/>
      <c r="O34" s="161"/>
      <c r="P34" s="161"/>
      <c r="Q34" s="161"/>
      <c r="R34" s="161"/>
      <c r="S34" s="161"/>
      <c r="T34" s="161"/>
      <c r="U34" s="161"/>
      <c r="V34" s="161"/>
      <c r="W34" s="161"/>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row>
    <row r="35" spans="7:77" ht="13.9" customHeight="1">
      <c r="G35" s="160" t="s">
        <v>127</v>
      </c>
      <c r="H35" s="161"/>
      <c r="I35" s="161"/>
      <c r="J35" s="161"/>
      <c r="K35" s="161"/>
      <c r="L35" s="161"/>
      <c r="M35" s="161"/>
      <c r="N35" s="161"/>
      <c r="O35" s="161"/>
      <c r="P35" s="161"/>
      <c r="Q35" s="161"/>
      <c r="R35" s="161"/>
      <c r="S35" s="161"/>
      <c r="T35" s="161"/>
      <c r="U35" s="161"/>
      <c r="V35" s="161"/>
      <c r="W35" s="161"/>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AZ27:BB27"/>
    <mergeCell ref="BC27:BE27"/>
    <mergeCell ref="BF27:BH27"/>
    <mergeCell ref="Y27:AA27"/>
    <mergeCell ref="AB27:AD27"/>
    <mergeCell ref="AE27:AG27"/>
    <mergeCell ref="AH27:AJ27"/>
    <mergeCell ref="AK27:AM27"/>
    <mergeCell ref="AN27:AP27"/>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3"/>
  <dataValidations count="4">
    <dataValidation type="whole" allowBlank="1" showInputMessage="1" showErrorMessage="1" error="入力月の月日数を超過しています" sqref="M17:P17 M19:P20 M22:P22 M24:P25 M27:P27" xr:uid="{00000000-0002-0000-0500-000000000000}">
      <formula1>0</formula1>
      <formula2>31</formula2>
    </dataValidation>
    <dataValidation type="whole" allowBlank="1" showInputMessage="1" showErrorMessage="1" error="入力月の月日数を超過しています" sqref="M26:P26" xr:uid="{00000000-0002-0000-0500-000001000000}">
      <formula1>0</formula1>
      <formula2>29</formula2>
    </dataValidation>
    <dataValidation type="whole" allowBlank="1" showInputMessage="1" showErrorMessage="1" error="入力月の月日数を超過しています" sqref="M16:P16 M18:P18 M21:P21 M23:P23" xr:uid="{00000000-0002-0000-0500-000002000000}">
      <formula1>0</formula1>
      <formula2>30</formula2>
    </dataValidation>
    <dataValidation type="list" allowBlank="1" showInputMessage="1" showErrorMessage="1" sqref="BE2:BK2 BO8:BQ10 CG10 AZ7:BB9" xr:uid="{00000000-0002-0000-0500-000003000000}">
      <formula1>$T$3:$T$4</formula1>
    </dataValidation>
  </dataValidations>
  <printOptions horizontalCentered="1" verticalCentered="1"/>
  <pageMargins left="0.25" right="0.25" top="0.75" bottom="0.75"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6"/>
  <sheetViews>
    <sheetView view="pageBreakPreview" topLeftCell="A3" zoomScaleNormal="100" zoomScaleSheetLayoutView="100" workbookViewId="0">
      <selection activeCell="G34" sqref="G34"/>
    </sheetView>
  </sheetViews>
  <sheetFormatPr defaultRowHeight="13.5"/>
  <cols>
    <col min="1" max="1" width="3.125" style="198" customWidth="1"/>
    <col min="2" max="2" width="36.125" style="198" bestFit="1" customWidth="1"/>
    <col min="3" max="3" width="15.25" style="198" customWidth="1"/>
    <col min="4" max="5" width="12.625" style="198" customWidth="1"/>
    <col min="6" max="6" width="29.5" style="198" customWidth="1"/>
    <col min="7" max="7" width="16.75" style="198" customWidth="1"/>
    <col min="8" max="9" width="12.625" style="198" customWidth="1"/>
    <col min="10" max="256" width="9" style="198"/>
    <col min="257" max="257" width="3.125" style="198" customWidth="1"/>
    <col min="258" max="258" width="36.125" style="198" bestFit="1" customWidth="1"/>
    <col min="259" max="259" width="15.25" style="198" customWidth="1"/>
    <col min="260" max="261" width="12.625" style="198" customWidth="1"/>
    <col min="262" max="262" width="29.5" style="198" customWidth="1"/>
    <col min="263" max="263" width="16.75" style="198" customWidth="1"/>
    <col min="264" max="265" width="12.625" style="198" customWidth="1"/>
    <col min="266" max="512" width="9" style="198"/>
    <col min="513" max="513" width="3.125" style="198" customWidth="1"/>
    <col min="514" max="514" width="36.125" style="198" bestFit="1" customWidth="1"/>
    <col min="515" max="515" width="15.25" style="198" customWidth="1"/>
    <col min="516" max="517" width="12.625" style="198" customWidth="1"/>
    <col min="518" max="518" width="29.5" style="198" customWidth="1"/>
    <col min="519" max="519" width="16.75" style="198" customWidth="1"/>
    <col min="520" max="521" width="12.625" style="198" customWidth="1"/>
    <col min="522" max="768" width="9" style="198"/>
    <col min="769" max="769" width="3.125" style="198" customWidth="1"/>
    <col min="770" max="770" width="36.125" style="198" bestFit="1" customWidth="1"/>
    <col min="771" max="771" width="15.25" style="198" customWidth="1"/>
    <col min="772" max="773" width="12.625" style="198" customWidth="1"/>
    <col min="774" max="774" width="29.5" style="198" customWidth="1"/>
    <col min="775" max="775" width="16.75" style="198" customWidth="1"/>
    <col min="776" max="777" width="12.625" style="198" customWidth="1"/>
    <col min="778" max="1024" width="9" style="198"/>
    <col min="1025" max="1025" width="3.125" style="198" customWidth="1"/>
    <col min="1026" max="1026" width="36.125" style="198" bestFit="1" customWidth="1"/>
    <col min="1027" max="1027" width="15.25" style="198" customWidth="1"/>
    <col min="1028" max="1029" width="12.625" style="198" customWidth="1"/>
    <col min="1030" max="1030" width="29.5" style="198" customWidth="1"/>
    <col min="1031" max="1031" width="16.75" style="198" customWidth="1"/>
    <col min="1032" max="1033" width="12.625" style="198" customWidth="1"/>
    <col min="1034" max="1280" width="9" style="198"/>
    <col min="1281" max="1281" width="3.125" style="198" customWidth="1"/>
    <col min="1282" max="1282" width="36.125" style="198" bestFit="1" customWidth="1"/>
    <col min="1283" max="1283" width="15.25" style="198" customWidth="1"/>
    <col min="1284" max="1285" width="12.625" style="198" customWidth="1"/>
    <col min="1286" max="1286" width="29.5" style="198" customWidth="1"/>
    <col min="1287" max="1287" width="16.75" style="198" customWidth="1"/>
    <col min="1288" max="1289" width="12.625" style="198" customWidth="1"/>
    <col min="1290" max="1536" width="9" style="198"/>
    <col min="1537" max="1537" width="3.125" style="198" customWidth="1"/>
    <col min="1538" max="1538" width="36.125" style="198" bestFit="1" customWidth="1"/>
    <col min="1539" max="1539" width="15.25" style="198" customWidth="1"/>
    <col min="1540" max="1541" width="12.625" style="198" customWidth="1"/>
    <col min="1542" max="1542" width="29.5" style="198" customWidth="1"/>
    <col min="1543" max="1543" width="16.75" style="198" customWidth="1"/>
    <col min="1544" max="1545" width="12.625" style="198" customWidth="1"/>
    <col min="1546" max="1792" width="9" style="198"/>
    <col min="1793" max="1793" width="3.125" style="198" customWidth="1"/>
    <col min="1794" max="1794" width="36.125" style="198" bestFit="1" customWidth="1"/>
    <col min="1795" max="1795" width="15.25" style="198" customWidth="1"/>
    <col min="1796" max="1797" width="12.625" style="198" customWidth="1"/>
    <col min="1798" max="1798" width="29.5" style="198" customWidth="1"/>
    <col min="1799" max="1799" width="16.75" style="198" customWidth="1"/>
    <col min="1800" max="1801" width="12.625" style="198" customWidth="1"/>
    <col min="1802" max="2048" width="9" style="198"/>
    <col min="2049" max="2049" width="3.125" style="198" customWidth="1"/>
    <col min="2050" max="2050" width="36.125" style="198" bestFit="1" customWidth="1"/>
    <col min="2051" max="2051" width="15.25" style="198" customWidth="1"/>
    <col min="2052" max="2053" width="12.625" style="198" customWidth="1"/>
    <col min="2054" max="2054" width="29.5" style="198" customWidth="1"/>
    <col min="2055" max="2055" width="16.75" style="198" customWidth="1"/>
    <col min="2056" max="2057" width="12.625" style="198" customWidth="1"/>
    <col min="2058" max="2304" width="9" style="198"/>
    <col min="2305" max="2305" width="3.125" style="198" customWidth="1"/>
    <col min="2306" max="2306" width="36.125" style="198" bestFit="1" customWidth="1"/>
    <col min="2307" max="2307" width="15.25" style="198" customWidth="1"/>
    <col min="2308" max="2309" width="12.625" style="198" customWidth="1"/>
    <col min="2310" max="2310" width="29.5" style="198" customWidth="1"/>
    <col min="2311" max="2311" width="16.75" style="198" customWidth="1"/>
    <col min="2312" max="2313" width="12.625" style="198" customWidth="1"/>
    <col min="2314" max="2560" width="9" style="198"/>
    <col min="2561" max="2561" width="3.125" style="198" customWidth="1"/>
    <col min="2562" max="2562" width="36.125" style="198" bestFit="1" customWidth="1"/>
    <col min="2563" max="2563" width="15.25" style="198" customWidth="1"/>
    <col min="2564" max="2565" width="12.625" style="198" customWidth="1"/>
    <col min="2566" max="2566" width="29.5" style="198" customWidth="1"/>
    <col min="2567" max="2567" width="16.75" style="198" customWidth="1"/>
    <col min="2568" max="2569" width="12.625" style="198" customWidth="1"/>
    <col min="2570" max="2816" width="9" style="198"/>
    <col min="2817" max="2817" width="3.125" style="198" customWidth="1"/>
    <col min="2818" max="2818" width="36.125" style="198" bestFit="1" customWidth="1"/>
    <col min="2819" max="2819" width="15.25" style="198" customWidth="1"/>
    <col min="2820" max="2821" width="12.625" style="198" customWidth="1"/>
    <col min="2822" max="2822" width="29.5" style="198" customWidth="1"/>
    <col min="2823" max="2823" width="16.75" style="198" customWidth="1"/>
    <col min="2824" max="2825" width="12.625" style="198" customWidth="1"/>
    <col min="2826" max="3072" width="9" style="198"/>
    <col min="3073" max="3073" width="3.125" style="198" customWidth="1"/>
    <col min="3074" max="3074" width="36.125" style="198" bestFit="1" customWidth="1"/>
    <col min="3075" max="3075" width="15.25" style="198" customWidth="1"/>
    <col min="3076" max="3077" width="12.625" style="198" customWidth="1"/>
    <col min="3078" max="3078" width="29.5" style="198" customWidth="1"/>
    <col min="3079" max="3079" width="16.75" style="198" customWidth="1"/>
    <col min="3080" max="3081" width="12.625" style="198" customWidth="1"/>
    <col min="3082" max="3328" width="9" style="198"/>
    <col min="3329" max="3329" width="3.125" style="198" customWidth="1"/>
    <col min="3330" max="3330" width="36.125" style="198" bestFit="1" customWidth="1"/>
    <col min="3331" max="3331" width="15.25" style="198" customWidth="1"/>
    <col min="3332" max="3333" width="12.625" style="198" customWidth="1"/>
    <col min="3334" max="3334" width="29.5" style="198" customWidth="1"/>
    <col min="3335" max="3335" width="16.75" style="198" customWidth="1"/>
    <col min="3336" max="3337" width="12.625" style="198" customWidth="1"/>
    <col min="3338" max="3584" width="9" style="198"/>
    <col min="3585" max="3585" width="3.125" style="198" customWidth="1"/>
    <col min="3586" max="3586" width="36.125" style="198" bestFit="1" customWidth="1"/>
    <col min="3587" max="3587" width="15.25" style="198" customWidth="1"/>
    <col min="3588" max="3589" width="12.625" style="198" customWidth="1"/>
    <col min="3590" max="3590" width="29.5" style="198" customWidth="1"/>
    <col min="3591" max="3591" width="16.75" style="198" customWidth="1"/>
    <col min="3592" max="3593" width="12.625" style="198" customWidth="1"/>
    <col min="3594" max="3840" width="9" style="198"/>
    <col min="3841" max="3841" width="3.125" style="198" customWidth="1"/>
    <col min="3842" max="3842" width="36.125" style="198" bestFit="1" customWidth="1"/>
    <col min="3843" max="3843" width="15.25" style="198" customWidth="1"/>
    <col min="3844" max="3845" width="12.625" style="198" customWidth="1"/>
    <col min="3846" max="3846" width="29.5" style="198" customWidth="1"/>
    <col min="3847" max="3847" width="16.75" style="198" customWidth="1"/>
    <col min="3848" max="3849" width="12.625" style="198" customWidth="1"/>
    <col min="3850" max="4096" width="9" style="198"/>
    <col min="4097" max="4097" width="3.125" style="198" customWidth="1"/>
    <col min="4098" max="4098" width="36.125" style="198" bestFit="1" customWidth="1"/>
    <col min="4099" max="4099" width="15.25" style="198" customWidth="1"/>
    <col min="4100" max="4101" width="12.625" style="198" customWidth="1"/>
    <col min="4102" max="4102" width="29.5" style="198" customWidth="1"/>
    <col min="4103" max="4103" width="16.75" style="198" customWidth="1"/>
    <col min="4104" max="4105" width="12.625" style="198" customWidth="1"/>
    <col min="4106" max="4352" width="9" style="198"/>
    <col min="4353" max="4353" width="3.125" style="198" customWidth="1"/>
    <col min="4354" max="4354" width="36.125" style="198" bestFit="1" customWidth="1"/>
    <col min="4355" max="4355" width="15.25" style="198" customWidth="1"/>
    <col min="4356" max="4357" width="12.625" style="198" customWidth="1"/>
    <col min="4358" max="4358" width="29.5" style="198" customWidth="1"/>
    <col min="4359" max="4359" width="16.75" style="198" customWidth="1"/>
    <col min="4360" max="4361" width="12.625" style="198" customWidth="1"/>
    <col min="4362" max="4608" width="9" style="198"/>
    <col min="4609" max="4609" width="3.125" style="198" customWidth="1"/>
    <col min="4610" max="4610" width="36.125" style="198" bestFit="1" customWidth="1"/>
    <col min="4611" max="4611" width="15.25" style="198" customWidth="1"/>
    <col min="4612" max="4613" width="12.625" style="198" customWidth="1"/>
    <col min="4614" max="4614" width="29.5" style="198" customWidth="1"/>
    <col min="4615" max="4615" width="16.75" style="198" customWidth="1"/>
    <col min="4616" max="4617" width="12.625" style="198" customWidth="1"/>
    <col min="4618" max="4864" width="9" style="198"/>
    <col min="4865" max="4865" width="3.125" style="198" customWidth="1"/>
    <col min="4866" max="4866" width="36.125" style="198" bestFit="1" customWidth="1"/>
    <col min="4867" max="4867" width="15.25" style="198" customWidth="1"/>
    <col min="4868" max="4869" width="12.625" style="198" customWidth="1"/>
    <col min="4870" max="4870" width="29.5" style="198" customWidth="1"/>
    <col min="4871" max="4871" width="16.75" style="198" customWidth="1"/>
    <col min="4872" max="4873" width="12.625" style="198" customWidth="1"/>
    <col min="4874" max="5120" width="9" style="198"/>
    <col min="5121" max="5121" width="3.125" style="198" customWidth="1"/>
    <col min="5122" max="5122" width="36.125" style="198" bestFit="1" customWidth="1"/>
    <col min="5123" max="5123" width="15.25" style="198" customWidth="1"/>
    <col min="5124" max="5125" width="12.625" style="198" customWidth="1"/>
    <col min="5126" max="5126" width="29.5" style="198" customWidth="1"/>
    <col min="5127" max="5127" width="16.75" style="198" customWidth="1"/>
    <col min="5128" max="5129" width="12.625" style="198" customWidth="1"/>
    <col min="5130" max="5376" width="9" style="198"/>
    <col min="5377" max="5377" width="3.125" style="198" customWidth="1"/>
    <col min="5378" max="5378" width="36.125" style="198" bestFit="1" customWidth="1"/>
    <col min="5379" max="5379" width="15.25" style="198" customWidth="1"/>
    <col min="5380" max="5381" width="12.625" style="198" customWidth="1"/>
    <col min="5382" max="5382" width="29.5" style="198" customWidth="1"/>
    <col min="5383" max="5383" width="16.75" style="198" customWidth="1"/>
    <col min="5384" max="5385" width="12.625" style="198" customWidth="1"/>
    <col min="5386" max="5632" width="9" style="198"/>
    <col min="5633" max="5633" width="3.125" style="198" customWidth="1"/>
    <col min="5634" max="5634" width="36.125" style="198" bestFit="1" customWidth="1"/>
    <col min="5635" max="5635" width="15.25" style="198" customWidth="1"/>
    <col min="5636" max="5637" width="12.625" style="198" customWidth="1"/>
    <col min="5638" max="5638" width="29.5" style="198" customWidth="1"/>
    <col min="5639" max="5639" width="16.75" style="198" customWidth="1"/>
    <col min="5640" max="5641" width="12.625" style="198" customWidth="1"/>
    <col min="5642" max="5888" width="9" style="198"/>
    <col min="5889" max="5889" width="3.125" style="198" customWidth="1"/>
    <col min="5890" max="5890" width="36.125" style="198" bestFit="1" customWidth="1"/>
    <col min="5891" max="5891" width="15.25" style="198" customWidth="1"/>
    <col min="5892" max="5893" width="12.625" style="198" customWidth="1"/>
    <col min="5894" max="5894" width="29.5" style="198" customWidth="1"/>
    <col min="5895" max="5895" width="16.75" style="198" customWidth="1"/>
    <col min="5896" max="5897" width="12.625" style="198" customWidth="1"/>
    <col min="5898" max="6144" width="9" style="198"/>
    <col min="6145" max="6145" width="3.125" style="198" customWidth="1"/>
    <col min="6146" max="6146" width="36.125" style="198" bestFit="1" customWidth="1"/>
    <col min="6147" max="6147" width="15.25" style="198" customWidth="1"/>
    <col min="6148" max="6149" width="12.625" style="198" customWidth="1"/>
    <col min="6150" max="6150" width="29.5" style="198" customWidth="1"/>
    <col min="6151" max="6151" width="16.75" style="198" customWidth="1"/>
    <col min="6152" max="6153" width="12.625" style="198" customWidth="1"/>
    <col min="6154" max="6400" width="9" style="198"/>
    <col min="6401" max="6401" width="3.125" style="198" customWidth="1"/>
    <col min="6402" max="6402" width="36.125" style="198" bestFit="1" customWidth="1"/>
    <col min="6403" max="6403" width="15.25" style="198" customWidth="1"/>
    <col min="6404" max="6405" width="12.625" style="198" customWidth="1"/>
    <col min="6406" max="6406" width="29.5" style="198" customWidth="1"/>
    <col min="6407" max="6407" width="16.75" style="198" customWidth="1"/>
    <col min="6408" max="6409" width="12.625" style="198" customWidth="1"/>
    <col min="6410" max="6656" width="9" style="198"/>
    <col min="6657" max="6657" width="3.125" style="198" customWidth="1"/>
    <col min="6658" max="6658" width="36.125" style="198" bestFit="1" customWidth="1"/>
    <col min="6659" max="6659" width="15.25" style="198" customWidth="1"/>
    <col min="6660" max="6661" width="12.625" style="198" customWidth="1"/>
    <col min="6662" max="6662" width="29.5" style="198" customWidth="1"/>
    <col min="6663" max="6663" width="16.75" style="198" customWidth="1"/>
    <col min="6664" max="6665" width="12.625" style="198" customWidth="1"/>
    <col min="6666" max="6912" width="9" style="198"/>
    <col min="6913" max="6913" width="3.125" style="198" customWidth="1"/>
    <col min="6914" max="6914" width="36.125" style="198" bestFit="1" customWidth="1"/>
    <col min="6915" max="6915" width="15.25" style="198" customWidth="1"/>
    <col min="6916" max="6917" width="12.625" style="198" customWidth="1"/>
    <col min="6918" max="6918" width="29.5" style="198" customWidth="1"/>
    <col min="6919" max="6919" width="16.75" style="198" customWidth="1"/>
    <col min="6920" max="6921" width="12.625" style="198" customWidth="1"/>
    <col min="6922" max="7168" width="9" style="198"/>
    <col min="7169" max="7169" width="3.125" style="198" customWidth="1"/>
    <col min="7170" max="7170" width="36.125" style="198" bestFit="1" customWidth="1"/>
    <col min="7171" max="7171" width="15.25" style="198" customWidth="1"/>
    <col min="7172" max="7173" width="12.625" style="198" customWidth="1"/>
    <col min="7174" max="7174" width="29.5" style="198" customWidth="1"/>
    <col min="7175" max="7175" width="16.75" style="198" customWidth="1"/>
    <col min="7176" max="7177" width="12.625" style="198" customWidth="1"/>
    <col min="7178" max="7424" width="9" style="198"/>
    <col min="7425" max="7425" width="3.125" style="198" customWidth="1"/>
    <col min="7426" max="7426" width="36.125" style="198" bestFit="1" customWidth="1"/>
    <col min="7427" max="7427" width="15.25" style="198" customWidth="1"/>
    <col min="7428" max="7429" width="12.625" style="198" customWidth="1"/>
    <col min="7430" max="7430" width="29.5" style="198" customWidth="1"/>
    <col min="7431" max="7431" width="16.75" style="198" customWidth="1"/>
    <col min="7432" max="7433" width="12.625" style="198" customWidth="1"/>
    <col min="7434" max="7680" width="9" style="198"/>
    <col min="7681" max="7681" width="3.125" style="198" customWidth="1"/>
    <col min="7682" max="7682" width="36.125" style="198" bestFit="1" customWidth="1"/>
    <col min="7683" max="7683" width="15.25" style="198" customWidth="1"/>
    <col min="7684" max="7685" width="12.625" style="198" customWidth="1"/>
    <col min="7686" max="7686" width="29.5" style="198" customWidth="1"/>
    <col min="7687" max="7687" width="16.75" style="198" customWidth="1"/>
    <col min="7688" max="7689" width="12.625" style="198" customWidth="1"/>
    <col min="7690" max="7936" width="9" style="198"/>
    <col min="7937" max="7937" width="3.125" style="198" customWidth="1"/>
    <col min="7938" max="7938" width="36.125" style="198" bestFit="1" customWidth="1"/>
    <col min="7939" max="7939" width="15.25" style="198" customWidth="1"/>
    <col min="7940" max="7941" width="12.625" style="198" customWidth="1"/>
    <col min="7942" max="7942" width="29.5" style="198" customWidth="1"/>
    <col min="7943" max="7943" width="16.75" style="198" customWidth="1"/>
    <col min="7944" max="7945" width="12.625" style="198" customWidth="1"/>
    <col min="7946" max="8192" width="9" style="198"/>
    <col min="8193" max="8193" width="3.125" style="198" customWidth="1"/>
    <col min="8194" max="8194" width="36.125" style="198" bestFit="1" customWidth="1"/>
    <col min="8195" max="8195" width="15.25" style="198" customWidth="1"/>
    <col min="8196" max="8197" width="12.625" style="198" customWidth="1"/>
    <col min="8198" max="8198" width="29.5" style="198" customWidth="1"/>
    <col min="8199" max="8199" width="16.75" style="198" customWidth="1"/>
    <col min="8200" max="8201" width="12.625" style="198" customWidth="1"/>
    <col min="8202" max="8448" width="9" style="198"/>
    <col min="8449" max="8449" width="3.125" style="198" customWidth="1"/>
    <col min="8450" max="8450" width="36.125" style="198" bestFit="1" customWidth="1"/>
    <col min="8451" max="8451" width="15.25" style="198" customWidth="1"/>
    <col min="8452" max="8453" width="12.625" style="198" customWidth="1"/>
    <col min="8454" max="8454" width="29.5" style="198" customWidth="1"/>
    <col min="8455" max="8455" width="16.75" style="198" customWidth="1"/>
    <col min="8456" max="8457" width="12.625" style="198" customWidth="1"/>
    <col min="8458" max="8704" width="9" style="198"/>
    <col min="8705" max="8705" width="3.125" style="198" customWidth="1"/>
    <col min="8706" max="8706" width="36.125" style="198" bestFit="1" customWidth="1"/>
    <col min="8707" max="8707" width="15.25" style="198" customWidth="1"/>
    <col min="8708" max="8709" width="12.625" style="198" customWidth="1"/>
    <col min="8710" max="8710" width="29.5" style="198" customWidth="1"/>
    <col min="8711" max="8711" width="16.75" style="198" customWidth="1"/>
    <col min="8712" max="8713" width="12.625" style="198" customWidth="1"/>
    <col min="8714" max="8960" width="9" style="198"/>
    <col min="8961" max="8961" width="3.125" style="198" customWidth="1"/>
    <col min="8962" max="8962" width="36.125" style="198" bestFit="1" customWidth="1"/>
    <col min="8963" max="8963" width="15.25" style="198" customWidth="1"/>
    <col min="8964" max="8965" width="12.625" style="198" customWidth="1"/>
    <col min="8966" max="8966" width="29.5" style="198" customWidth="1"/>
    <col min="8967" max="8967" width="16.75" style="198" customWidth="1"/>
    <col min="8968" max="8969" width="12.625" style="198" customWidth="1"/>
    <col min="8970" max="9216" width="9" style="198"/>
    <col min="9217" max="9217" width="3.125" style="198" customWidth="1"/>
    <col min="9218" max="9218" width="36.125" style="198" bestFit="1" customWidth="1"/>
    <col min="9219" max="9219" width="15.25" style="198" customWidth="1"/>
    <col min="9220" max="9221" width="12.625" style="198" customWidth="1"/>
    <col min="9222" max="9222" width="29.5" style="198" customWidth="1"/>
    <col min="9223" max="9223" width="16.75" style="198" customWidth="1"/>
    <col min="9224" max="9225" width="12.625" style="198" customWidth="1"/>
    <col min="9226" max="9472" width="9" style="198"/>
    <col min="9473" max="9473" width="3.125" style="198" customWidth="1"/>
    <col min="9474" max="9474" width="36.125" style="198" bestFit="1" customWidth="1"/>
    <col min="9475" max="9475" width="15.25" style="198" customWidth="1"/>
    <col min="9476" max="9477" width="12.625" style="198" customWidth="1"/>
    <col min="9478" max="9478" width="29.5" style="198" customWidth="1"/>
    <col min="9479" max="9479" width="16.75" style="198" customWidth="1"/>
    <col min="9480" max="9481" width="12.625" style="198" customWidth="1"/>
    <col min="9482" max="9728" width="9" style="198"/>
    <col min="9729" max="9729" width="3.125" style="198" customWidth="1"/>
    <col min="9730" max="9730" width="36.125" style="198" bestFit="1" customWidth="1"/>
    <col min="9731" max="9731" width="15.25" style="198" customWidth="1"/>
    <col min="9732" max="9733" width="12.625" style="198" customWidth="1"/>
    <col min="9734" max="9734" width="29.5" style="198" customWidth="1"/>
    <col min="9735" max="9735" width="16.75" style="198" customWidth="1"/>
    <col min="9736" max="9737" width="12.625" style="198" customWidth="1"/>
    <col min="9738" max="9984" width="9" style="198"/>
    <col min="9985" max="9985" width="3.125" style="198" customWidth="1"/>
    <col min="9986" max="9986" width="36.125" style="198" bestFit="1" customWidth="1"/>
    <col min="9987" max="9987" width="15.25" style="198" customWidth="1"/>
    <col min="9988" max="9989" width="12.625" style="198" customWidth="1"/>
    <col min="9990" max="9990" width="29.5" style="198" customWidth="1"/>
    <col min="9991" max="9991" width="16.75" style="198" customWidth="1"/>
    <col min="9992" max="9993" width="12.625" style="198" customWidth="1"/>
    <col min="9994" max="10240" width="9" style="198"/>
    <col min="10241" max="10241" width="3.125" style="198" customWidth="1"/>
    <col min="10242" max="10242" width="36.125" style="198" bestFit="1" customWidth="1"/>
    <col min="10243" max="10243" width="15.25" style="198" customWidth="1"/>
    <col min="10244" max="10245" width="12.625" style="198" customWidth="1"/>
    <col min="10246" max="10246" width="29.5" style="198" customWidth="1"/>
    <col min="10247" max="10247" width="16.75" style="198" customWidth="1"/>
    <col min="10248" max="10249" width="12.625" style="198" customWidth="1"/>
    <col min="10250" max="10496" width="9" style="198"/>
    <col min="10497" max="10497" width="3.125" style="198" customWidth="1"/>
    <col min="10498" max="10498" width="36.125" style="198" bestFit="1" customWidth="1"/>
    <col min="10499" max="10499" width="15.25" style="198" customWidth="1"/>
    <col min="10500" max="10501" width="12.625" style="198" customWidth="1"/>
    <col min="10502" max="10502" width="29.5" style="198" customWidth="1"/>
    <col min="10503" max="10503" width="16.75" style="198" customWidth="1"/>
    <col min="10504" max="10505" width="12.625" style="198" customWidth="1"/>
    <col min="10506" max="10752" width="9" style="198"/>
    <col min="10753" max="10753" width="3.125" style="198" customWidth="1"/>
    <col min="10754" max="10754" width="36.125" style="198" bestFit="1" customWidth="1"/>
    <col min="10755" max="10755" width="15.25" style="198" customWidth="1"/>
    <col min="10756" max="10757" width="12.625" style="198" customWidth="1"/>
    <col min="10758" max="10758" width="29.5" style="198" customWidth="1"/>
    <col min="10759" max="10759" width="16.75" style="198" customWidth="1"/>
    <col min="10760" max="10761" width="12.625" style="198" customWidth="1"/>
    <col min="10762" max="11008" width="9" style="198"/>
    <col min="11009" max="11009" width="3.125" style="198" customWidth="1"/>
    <col min="11010" max="11010" width="36.125" style="198" bestFit="1" customWidth="1"/>
    <col min="11011" max="11011" width="15.25" style="198" customWidth="1"/>
    <col min="11012" max="11013" width="12.625" style="198" customWidth="1"/>
    <col min="11014" max="11014" width="29.5" style="198" customWidth="1"/>
    <col min="11015" max="11015" width="16.75" style="198" customWidth="1"/>
    <col min="11016" max="11017" width="12.625" style="198" customWidth="1"/>
    <col min="11018" max="11264" width="9" style="198"/>
    <col min="11265" max="11265" width="3.125" style="198" customWidth="1"/>
    <col min="11266" max="11266" width="36.125" style="198" bestFit="1" customWidth="1"/>
    <col min="11267" max="11267" width="15.25" style="198" customWidth="1"/>
    <col min="11268" max="11269" width="12.625" style="198" customWidth="1"/>
    <col min="11270" max="11270" width="29.5" style="198" customWidth="1"/>
    <col min="11271" max="11271" width="16.75" style="198" customWidth="1"/>
    <col min="11272" max="11273" width="12.625" style="198" customWidth="1"/>
    <col min="11274" max="11520" width="9" style="198"/>
    <col min="11521" max="11521" width="3.125" style="198" customWidth="1"/>
    <col min="11522" max="11522" width="36.125" style="198" bestFit="1" customWidth="1"/>
    <col min="11523" max="11523" width="15.25" style="198" customWidth="1"/>
    <col min="11524" max="11525" width="12.625" style="198" customWidth="1"/>
    <col min="11526" max="11526" width="29.5" style="198" customWidth="1"/>
    <col min="11527" max="11527" width="16.75" style="198" customWidth="1"/>
    <col min="11528" max="11529" width="12.625" style="198" customWidth="1"/>
    <col min="11530" max="11776" width="9" style="198"/>
    <col min="11777" max="11777" width="3.125" style="198" customWidth="1"/>
    <col min="11778" max="11778" width="36.125" style="198" bestFit="1" customWidth="1"/>
    <col min="11779" max="11779" width="15.25" style="198" customWidth="1"/>
    <col min="11780" max="11781" width="12.625" style="198" customWidth="1"/>
    <col min="11782" max="11782" width="29.5" style="198" customWidth="1"/>
    <col min="11783" max="11783" width="16.75" style="198" customWidth="1"/>
    <col min="11784" max="11785" width="12.625" style="198" customWidth="1"/>
    <col min="11786" max="12032" width="9" style="198"/>
    <col min="12033" max="12033" width="3.125" style="198" customWidth="1"/>
    <col min="12034" max="12034" width="36.125" style="198" bestFit="1" customWidth="1"/>
    <col min="12035" max="12035" width="15.25" style="198" customWidth="1"/>
    <col min="12036" max="12037" width="12.625" style="198" customWidth="1"/>
    <col min="12038" max="12038" width="29.5" style="198" customWidth="1"/>
    <col min="12039" max="12039" width="16.75" style="198" customWidth="1"/>
    <col min="12040" max="12041" width="12.625" style="198" customWidth="1"/>
    <col min="12042" max="12288" width="9" style="198"/>
    <col min="12289" max="12289" width="3.125" style="198" customWidth="1"/>
    <col min="12290" max="12290" width="36.125" style="198" bestFit="1" customWidth="1"/>
    <col min="12291" max="12291" width="15.25" style="198" customWidth="1"/>
    <col min="12292" max="12293" width="12.625" style="198" customWidth="1"/>
    <col min="12294" max="12294" width="29.5" style="198" customWidth="1"/>
    <col min="12295" max="12295" width="16.75" style="198" customWidth="1"/>
    <col min="12296" max="12297" width="12.625" style="198" customWidth="1"/>
    <col min="12298" max="12544" width="9" style="198"/>
    <col min="12545" max="12545" width="3.125" style="198" customWidth="1"/>
    <col min="12546" max="12546" width="36.125" style="198" bestFit="1" customWidth="1"/>
    <col min="12547" max="12547" width="15.25" style="198" customWidth="1"/>
    <col min="12548" max="12549" width="12.625" style="198" customWidth="1"/>
    <col min="12550" max="12550" width="29.5" style="198" customWidth="1"/>
    <col min="12551" max="12551" width="16.75" style="198" customWidth="1"/>
    <col min="12552" max="12553" width="12.625" style="198" customWidth="1"/>
    <col min="12554" max="12800" width="9" style="198"/>
    <col min="12801" max="12801" width="3.125" style="198" customWidth="1"/>
    <col min="12802" max="12802" width="36.125" style="198" bestFit="1" customWidth="1"/>
    <col min="12803" max="12803" width="15.25" style="198" customWidth="1"/>
    <col min="12804" max="12805" width="12.625" style="198" customWidth="1"/>
    <col min="12806" max="12806" width="29.5" style="198" customWidth="1"/>
    <col min="12807" max="12807" width="16.75" style="198" customWidth="1"/>
    <col min="12808" max="12809" width="12.625" style="198" customWidth="1"/>
    <col min="12810" max="13056" width="9" style="198"/>
    <col min="13057" max="13057" width="3.125" style="198" customWidth="1"/>
    <col min="13058" max="13058" width="36.125" style="198" bestFit="1" customWidth="1"/>
    <col min="13059" max="13059" width="15.25" style="198" customWidth="1"/>
    <col min="13060" max="13061" width="12.625" style="198" customWidth="1"/>
    <col min="13062" max="13062" width="29.5" style="198" customWidth="1"/>
    <col min="13063" max="13063" width="16.75" style="198" customWidth="1"/>
    <col min="13064" max="13065" width="12.625" style="198" customWidth="1"/>
    <col min="13066" max="13312" width="9" style="198"/>
    <col min="13313" max="13313" width="3.125" style="198" customWidth="1"/>
    <col min="13314" max="13314" width="36.125" style="198" bestFit="1" customWidth="1"/>
    <col min="13315" max="13315" width="15.25" style="198" customWidth="1"/>
    <col min="13316" max="13317" width="12.625" style="198" customWidth="1"/>
    <col min="13318" max="13318" width="29.5" style="198" customWidth="1"/>
    <col min="13319" max="13319" width="16.75" style="198" customWidth="1"/>
    <col min="13320" max="13321" width="12.625" style="198" customWidth="1"/>
    <col min="13322" max="13568" width="9" style="198"/>
    <col min="13569" max="13569" width="3.125" style="198" customWidth="1"/>
    <col min="13570" max="13570" width="36.125" style="198" bestFit="1" customWidth="1"/>
    <col min="13571" max="13571" width="15.25" style="198" customWidth="1"/>
    <col min="13572" max="13573" width="12.625" style="198" customWidth="1"/>
    <col min="13574" max="13574" width="29.5" style="198" customWidth="1"/>
    <col min="13575" max="13575" width="16.75" style="198" customWidth="1"/>
    <col min="13576" max="13577" width="12.625" style="198" customWidth="1"/>
    <col min="13578" max="13824" width="9" style="198"/>
    <col min="13825" max="13825" width="3.125" style="198" customWidth="1"/>
    <col min="13826" max="13826" width="36.125" style="198" bestFit="1" customWidth="1"/>
    <col min="13827" max="13827" width="15.25" style="198" customWidth="1"/>
    <col min="13828" max="13829" width="12.625" style="198" customWidth="1"/>
    <col min="13830" max="13830" width="29.5" style="198" customWidth="1"/>
    <col min="13831" max="13831" width="16.75" style="198" customWidth="1"/>
    <col min="13832" max="13833" width="12.625" style="198" customWidth="1"/>
    <col min="13834" max="14080" width="9" style="198"/>
    <col min="14081" max="14081" width="3.125" style="198" customWidth="1"/>
    <col min="14082" max="14082" width="36.125" style="198" bestFit="1" customWidth="1"/>
    <col min="14083" max="14083" width="15.25" style="198" customWidth="1"/>
    <col min="14084" max="14085" width="12.625" style="198" customWidth="1"/>
    <col min="14086" max="14086" width="29.5" style="198" customWidth="1"/>
    <col min="14087" max="14087" width="16.75" style="198" customWidth="1"/>
    <col min="14088" max="14089" width="12.625" style="198" customWidth="1"/>
    <col min="14090" max="14336" width="9" style="198"/>
    <col min="14337" max="14337" width="3.125" style="198" customWidth="1"/>
    <col min="14338" max="14338" width="36.125" style="198" bestFit="1" customWidth="1"/>
    <col min="14339" max="14339" width="15.25" style="198" customWidth="1"/>
    <col min="14340" max="14341" width="12.625" style="198" customWidth="1"/>
    <col min="14342" max="14342" width="29.5" style="198" customWidth="1"/>
    <col min="14343" max="14343" width="16.75" style="198" customWidth="1"/>
    <col min="14344" max="14345" width="12.625" style="198" customWidth="1"/>
    <col min="14346" max="14592" width="9" style="198"/>
    <col min="14593" max="14593" width="3.125" style="198" customWidth="1"/>
    <col min="14594" max="14594" width="36.125" style="198" bestFit="1" customWidth="1"/>
    <col min="14595" max="14595" width="15.25" style="198" customWidth="1"/>
    <col min="14596" max="14597" width="12.625" style="198" customWidth="1"/>
    <col min="14598" max="14598" width="29.5" style="198" customWidth="1"/>
    <col min="14599" max="14599" width="16.75" style="198" customWidth="1"/>
    <col min="14600" max="14601" width="12.625" style="198" customWidth="1"/>
    <col min="14602" max="14848" width="9" style="198"/>
    <col min="14849" max="14849" width="3.125" style="198" customWidth="1"/>
    <col min="14850" max="14850" width="36.125" style="198" bestFit="1" customWidth="1"/>
    <col min="14851" max="14851" width="15.25" style="198" customWidth="1"/>
    <col min="14852" max="14853" width="12.625" style="198" customWidth="1"/>
    <col min="14854" max="14854" width="29.5" style="198" customWidth="1"/>
    <col min="14855" max="14855" width="16.75" style="198" customWidth="1"/>
    <col min="14856" max="14857" width="12.625" style="198" customWidth="1"/>
    <col min="14858" max="15104" width="9" style="198"/>
    <col min="15105" max="15105" width="3.125" style="198" customWidth="1"/>
    <col min="15106" max="15106" width="36.125" style="198" bestFit="1" customWidth="1"/>
    <col min="15107" max="15107" width="15.25" style="198" customWidth="1"/>
    <col min="15108" max="15109" width="12.625" style="198" customWidth="1"/>
    <col min="15110" max="15110" width="29.5" style="198" customWidth="1"/>
    <col min="15111" max="15111" width="16.75" style="198" customWidth="1"/>
    <col min="15112" max="15113" width="12.625" style="198" customWidth="1"/>
    <col min="15114" max="15360" width="9" style="198"/>
    <col min="15361" max="15361" width="3.125" style="198" customWidth="1"/>
    <col min="15362" max="15362" width="36.125" style="198" bestFit="1" customWidth="1"/>
    <col min="15363" max="15363" width="15.25" style="198" customWidth="1"/>
    <col min="15364" max="15365" width="12.625" style="198" customWidth="1"/>
    <col min="15366" max="15366" width="29.5" style="198" customWidth="1"/>
    <col min="15367" max="15367" width="16.75" style="198" customWidth="1"/>
    <col min="15368" max="15369" width="12.625" style="198" customWidth="1"/>
    <col min="15370" max="15616" width="9" style="198"/>
    <col min="15617" max="15617" width="3.125" style="198" customWidth="1"/>
    <col min="15618" max="15618" width="36.125" style="198" bestFit="1" customWidth="1"/>
    <col min="15619" max="15619" width="15.25" style="198" customWidth="1"/>
    <col min="15620" max="15621" width="12.625" style="198" customWidth="1"/>
    <col min="15622" max="15622" width="29.5" style="198" customWidth="1"/>
    <col min="15623" max="15623" width="16.75" style="198" customWidth="1"/>
    <col min="15624" max="15625" width="12.625" style="198" customWidth="1"/>
    <col min="15626" max="15872" width="9" style="198"/>
    <col min="15873" max="15873" width="3.125" style="198" customWidth="1"/>
    <col min="15874" max="15874" width="36.125" style="198" bestFit="1" customWidth="1"/>
    <col min="15875" max="15875" width="15.25" style="198" customWidth="1"/>
    <col min="15876" max="15877" width="12.625" style="198" customWidth="1"/>
    <col min="15878" max="15878" width="29.5" style="198" customWidth="1"/>
    <col min="15879" max="15879" width="16.75" style="198" customWidth="1"/>
    <col min="15880" max="15881" width="12.625" style="198" customWidth="1"/>
    <col min="15882" max="16128" width="9" style="198"/>
    <col min="16129" max="16129" width="3.125" style="198" customWidth="1"/>
    <col min="16130" max="16130" width="36.125" style="198" bestFit="1" customWidth="1"/>
    <col min="16131" max="16131" width="15.25" style="198" customWidth="1"/>
    <col min="16132" max="16133" width="12.625" style="198" customWidth="1"/>
    <col min="16134" max="16134" width="29.5" style="198" customWidth="1"/>
    <col min="16135" max="16135" width="16.75" style="198" customWidth="1"/>
    <col min="16136" max="16137" width="12.625" style="198" customWidth="1"/>
    <col min="16138" max="16384" width="9" style="198"/>
  </cols>
  <sheetData>
    <row r="1" spans="1:12" ht="21" customHeight="1">
      <c r="A1" s="197" t="s">
        <v>209</v>
      </c>
    </row>
    <row r="2" spans="1:12" s="164" customFormat="1" ht="16.350000000000001" customHeight="1">
      <c r="A2" s="163"/>
      <c r="D2" s="199" t="s">
        <v>210</v>
      </c>
      <c r="E2" s="200" t="s">
        <v>211</v>
      </c>
      <c r="F2" s="201" t="s">
        <v>212</v>
      </c>
      <c r="K2" s="169"/>
      <c r="L2" s="169"/>
    </row>
    <row r="3" spans="1:12" s="164" customFormat="1" ht="16.350000000000001" customHeight="1">
      <c r="A3" s="163"/>
      <c r="D3" s="199"/>
      <c r="E3" s="202" t="s">
        <v>213</v>
      </c>
      <c r="F3" s="201"/>
      <c r="K3" s="734" t="s">
        <v>214</v>
      </c>
      <c r="L3" s="734"/>
    </row>
    <row r="4" spans="1:12" ht="11.25" customHeight="1">
      <c r="H4" s="735" t="s">
        <v>215</v>
      </c>
      <c r="I4" s="735"/>
    </row>
    <row r="5" spans="1:12" ht="12.95" customHeight="1">
      <c r="B5" s="736"/>
      <c r="C5" s="737"/>
      <c r="D5" s="740" t="s">
        <v>216</v>
      </c>
      <c r="E5" s="203" t="s">
        <v>217</v>
      </c>
      <c r="F5" s="742"/>
      <c r="G5" s="743"/>
      <c r="H5" s="203" t="s">
        <v>218</v>
      </c>
      <c r="I5" s="203" t="s">
        <v>217</v>
      </c>
    </row>
    <row r="6" spans="1:12">
      <c r="B6" s="738"/>
      <c r="C6" s="739"/>
      <c r="D6" s="741"/>
      <c r="E6" s="183" t="s">
        <v>219</v>
      </c>
      <c r="F6" s="744"/>
      <c r="G6" s="745"/>
      <c r="H6" s="204" t="s">
        <v>220</v>
      </c>
      <c r="I6" s="183" t="s">
        <v>219</v>
      </c>
    </row>
    <row r="7" spans="1:12">
      <c r="B7" s="728" t="s">
        <v>221</v>
      </c>
      <c r="C7" s="729"/>
      <c r="D7" s="205"/>
      <c r="E7" s="206"/>
      <c r="F7" s="728" t="s">
        <v>222</v>
      </c>
      <c r="G7" s="729"/>
      <c r="H7" s="207"/>
      <c r="I7" s="206"/>
    </row>
    <row r="8" spans="1:12">
      <c r="B8" s="728" t="s">
        <v>223</v>
      </c>
      <c r="C8" s="729"/>
      <c r="D8" s="205"/>
      <c r="E8" s="206"/>
      <c r="F8" s="728" t="s">
        <v>224</v>
      </c>
      <c r="G8" s="729"/>
      <c r="H8" s="208"/>
      <c r="I8" s="206"/>
    </row>
    <row r="9" spans="1:12">
      <c r="B9" s="728" t="s">
        <v>225</v>
      </c>
      <c r="C9" s="729"/>
      <c r="D9" s="205"/>
      <c r="E9" s="206"/>
      <c r="F9" s="728" t="s">
        <v>226</v>
      </c>
      <c r="G9" s="729"/>
      <c r="H9" s="206"/>
      <c r="I9" s="206"/>
    </row>
    <row r="10" spans="1:12">
      <c r="B10" s="728" t="s">
        <v>227</v>
      </c>
      <c r="C10" s="729"/>
      <c r="D10" s="205"/>
      <c r="E10" s="206"/>
      <c r="F10" s="209" t="s">
        <v>228</v>
      </c>
      <c r="G10" s="210" t="s">
        <v>229</v>
      </c>
      <c r="H10" s="206"/>
      <c r="I10" s="206"/>
    </row>
    <row r="11" spans="1:12">
      <c r="B11" s="728" t="s">
        <v>230</v>
      </c>
      <c r="C11" s="729"/>
      <c r="D11" s="205"/>
      <c r="E11" s="206"/>
      <c r="F11" s="209" t="s">
        <v>228</v>
      </c>
      <c r="G11" s="210" t="s">
        <v>231</v>
      </c>
      <c r="H11" s="206"/>
      <c r="I11" s="206"/>
    </row>
    <row r="12" spans="1:12">
      <c r="B12" s="728" t="s">
        <v>232</v>
      </c>
      <c r="C12" s="729"/>
      <c r="D12" s="205"/>
      <c r="E12" s="206"/>
      <c r="F12" s="209" t="s">
        <v>228</v>
      </c>
      <c r="G12" s="211" t="s">
        <v>233</v>
      </c>
      <c r="H12" s="206"/>
      <c r="I12" s="206"/>
    </row>
    <row r="13" spans="1:12">
      <c r="B13" s="728" t="s">
        <v>234</v>
      </c>
      <c r="C13" s="729"/>
      <c r="D13" s="205"/>
      <c r="E13" s="206"/>
      <c r="F13" s="209" t="s">
        <v>235</v>
      </c>
      <c r="G13" s="210" t="s">
        <v>229</v>
      </c>
      <c r="H13" s="212"/>
      <c r="I13" s="206"/>
    </row>
    <row r="14" spans="1:12">
      <c r="B14" s="728" t="s">
        <v>236</v>
      </c>
      <c r="C14" s="729"/>
      <c r="D14" s="205"/>
      <c r="E14" s="206"/>
      <c r="F14" s="209" t="s">
        <v>235</v>
      </c>
      <c r="G14" s="210" t="s">
        <v>231</v>
      </c>
      <c r="H14" s="212"/>
      <c r="I14" s="213"/>
    </row>
    <row r="15" spans="1:12">
      <c r="B15" s="732" t="s">
        <v>237</v>
      </c>
      <c r="C15" s="733"/>
      <c r="D15" s="205"/>
      <c r="E15" s="206"/>
      <c r="F15" s="209" t="s">
        <v>235</v>
      </c>
      <c r="G15" s="211" t="s">
        <v>233</v>
      </c>
      <c r="H15" s="212"/>
      <c r="I15" s="213"/>
    </row>
    <row r="16" spans="1:12">
      <c r="B16" s="732" t="s">
        <v>238</v>
      </c>
      <c r="C16" s="733"/>
      <c r="D16" s="205"/>
      <c r="E16" s="206"/>
      <c r="F16" s="209" t="s">
        <v>239</v>
      </c>
      <c r="G16" s="210" t="s">
        <v>229</v>
      </c>
      <c r="H16" s="212"/>
      <c r="I16" s="213"/>
    </row>
    <row r="17" spans="2:9">
      <c r="B17" s="730" t="s">
        <v>240</v>
      </c>
      <c r="C17" s="731"/>
      <c r="D17" s="205"/>
      <c r="E17" s="206"/>
      <c r="F17" s="209" t="s">
        <v>239</v>
      </c>
      <c r="G17" s="210" t="s">
        <v>231</v>
      </c>
      <c r="H17" s="212"/>
      <c r="I17" s="213"/>
    </row>
    <row r="18" spans="2:9">
      <c r="B18" s="730" t="s">
        <v>241</v>
      </c>
      <c r="C18" s="731"/>
      <c r="D18" s="205"/>
      <c r="E18" s="206"/>
      <c r="F18" s="209" t="s">
        <v>239</v>
      </c>
      <c r="G18" s="211" t="s">
        <v>242</v>
      </c>
      <c r="H18" s="212"/>
      <c r="I18" s="213"/>
    </row>
    <row r="19" spans="2:9">
      <c r="B19" s="728" t="s">
        <v>243</v>
      </c>
      <c r="C19" s="729"/>
      <c r="D19" s="205"/>
      <c r="E19" s="206"/>
      <c r="F19" s="728" t="s">
        <v>244</v>
      </c>
      <c r="G19" s="729"/>
      <c r="H19" s="212"/>
      <c r="I19" s="213"/>
    </row>
    <row r="20" spans="2:9">
      <c r="B20" s="728" t="s">
        <v>245</v>
      </c>
      <c r="C20" s="729"/>
      <c r="D20" s="205"/>
      <c r="E20" s="206"/>
      <c r="F20" s="728" t="s">
        <v>246</v>
      </c>
      <c r="G20" s="729"/>
      <c r="H20" s="212"/>
      <c r="I20" s="213"/>
    </row>
    <row r="21" spans="2:9">
      <c r="B21" s="728" t="s">
        <v>247</v>
      </c>
      <c r="C21" s="729"/>
      <c r="D21" s="205"/>
      <c r="E21" s="206"/>
      <c r="F21" s="728" t="s">
        <v>248</v>
      </c>
      <c r="G21" s="729"/>
      <c r="H21" s="212"/>
      <c r="I21" s="213"/>
    </row>
    <row r="22" spans="2:9">
      <c r="B22" s="728" t="s">
        <v>249</v>
      </c>
      <c r="C22" s="729"/>
      <c r="D22" s="205"/>
      <c r="E22" s="206"/>
      <c r="F22" s="214" t="s">
        <v>250</v>
      </c>
      <c r="G22" s="215"/>
      <c r="H22" s="212"/>
      <c r="I22" s="213"/>
    </row>
    <row r="23" spans="2:9">
      <c r="B23" s="728" t="s">
        <v>251</v>
      </c>
      <c r="C23" s="729"/>
      <c r="D23" s="205"/>
      <c r="E23" s="206"/>
      <c r="F23" s="728" t="s">
        <v>252</v>
      </c>
      <c r="G23" s="729"/>
      <c r="H23" s="212"/>
      <c r="I23" s="213"/>
    </row>
    <row r="24" spans="2:9">
      <c r="B24" s="728" t="s">
        <v>253</v>
      </c>
      <c r="C24" s="729"/>
      <c r="D24" s="205"/>
      <c r="E24" s="206"/>
      <c r="F24" s="728" t="s">
        <v>254</v>
      </c>
      <c r="G24" s="729"/>
      <c r="H24" s="212"/>
      <c r="I24" s="213"/>
    </row>
    <row r="25" spans="2:9">
      <c r="B25" s="728" t="s">
        <v>255</v>
      </c>
      <c r="C25" s="729"/>
      <c r="D25" s="205"/>
      <c r="E25" s="206"/>
      <c r="F25" s="216" t="s">
        <v>256</v>
      </c>
      <c r="G25" s="215"/>
      <c r="H25" s="212"/>
      <c r="I25" s="213"/>
    </row>
    <row r="26" spans="2:9">
      <c r="B26" s="728" t="s">
        <v>257</v>
      </c>
      <c r="C26" s="729"/>
      <c r="D26" s="205"/>
      <c r="E26" s="206"/>
      <c r="F26" s="728" t="s">
        <v>258</v>
      </c>
      <c r="G26" s="729"/>
      <c r="H26" s="212"/>
      <c r="I26" s="213"/>
    </row>
    <row r="27" spans="2:9">
      <c r="B27" s="728" t="s">
        <v>259</v>
      </c>
      <c r="C27" s="729"/>
      <c r="D27" s="205"/>
      <c r="E27" s="206"/>
      <c r="F27" s="728" t="s">
        <v>260</v>
      </c>
      <c r="G27" s="729"/>
      <c r="H27" s="212"/>
      <c r="I27" s="213"/>
    </row>
    <row r="28" spans="2:9">
      <c r="B28" s="728" t="s">
        <v>261</v>
      </c>
      <c r="C28" s="729"/>
      <c r="D28" s="205"/>
      <c r="E28" s="206"/>
      <c r="F28" s="728" t="s">
        <v>262</v>
      </c>
      <c r="G28" s="729"/>
      <c r="H28" s="212"/>
      <c r="I28" s="213"/>
    </row>
    <row r="29" spans="2:9">
      <c r="B29" s="728" t="s">
        <v>263</v>
      </c>
      <c r="C29" s="729"/>
      <c r="D29" s="205"/>
      <c r="E29" s="206"/>
      <c r="F29" s="728" t="s">
        <v>264</v>
      </c>
      <c r="G29" s="729"/>
      <c r="H29" s="206"/>
      <c r="I29" s="213"/>
    </row>
    <row r="30" spans="2:9">
      <c r="B30" s="728" t="s">
        <v>265</v>
      </c>
      <c r="C30" s="729"/>
      <c r="D30" s="205"/>
      <c r="E30" s="206"/>
      <c r="F30" s="728" t="s">
        <v>266</v>
      </c>
      <c r="G30" s="729"/>
      <c r="H30" s="217"/>
      <c r="I30" s="206"/>
    </row>
    <row r="31" spans="2:9">
      <c r="B31" s="728" t="s">
        <v>267</v>
      </c>
      <c r="C31" s="729"/>
      <c r="D31" s="205"/>
      <c r="E31" s="206"/>
      <c r="F31" s="218" t="s">
        <v>268</v>
      </c>
      <c r="G31" s="215"/>
      <c r="H31" s="212"/>
      <c r="I31" s="206"/>
    </row>
    <row r="32" spans="2:9">
      <c r="B32" s="728" t="s">
        <v>269</v>
      </c>
      <c r="C32" s="729"/>
      <c r="D32" s="205"/>
      <c r="E32" s="206"/>
      <c r="F32" s="218" t="s">
        <v>270</v>
      </c>
      <c r="G32" s="215"/>
      <c r="H32" s="212"/>
      <c r="I32" s="206"/>
    </row>
    <row r="33" spans="2:9">
      <c r="B33" s="728" t="s">
        <v>271</v>
      </c>
      <c r="C33" s="729"/>
      <c r="D33" s="205"/>
      <c r="E33" s="206"/>
      <c r="F33" s="728" t="s">
        <v>272</v>
      </c>
      <c r="G33" s="729"/>
      <c r="H33" s="206"/>
      <c r="I33" s="206"/>
    </row>
    <row r="34" spans="2:9">
      <c r="B34" s="728" t="s">
        <v>273</v>
      </c>
      <c r="C34" s="729"/>
      <c r="D34" s="205"/>
      <c r="E34" s="206"/>
      <c r="F34" s="216" t="s">
        <v>274</v>
      </c>
      <c r="G34" s="215"/>
      <c r="H34" s="212"/>
      <c r="I34" s="213"/>
    </row>
    <row r="35" spans="2:9">
      <c r="B35" s="728" t="s">
        <v>275</v>
      </c>
      <c r="C35" s="729"/>
      <c r="D35" s="205"/>
      <c r="E35" s="206"/>
      <c r="F35" s="730"/>
      <c r="G35" s="731"/>
      <c r="H35" s="212"/>
      <c r="I35" s="213"/>
    </row>
    <row r="36" spans="2:9" ht="14.25" thickBot="1">
      <c r="B36" s="728"/>
      <c r="C36" s="729"/>
      <c r="D36" s="205"/>
      <c r="E36" s="206"/>
      <c r="F36" s="730"/>
      <c r="G36" s="731"/>
      <c r="H36" s="206"/>
      <c r="I36" s="206"/>
    </row>
    <row r="37" spans="2:9" ht="14.25" thickBot="1">
      <c r="B37" s="722" t="s">
        <v>276</v>
      </c>
      <c r="C37" s="723"/>
      <c r="D37" s="219"/>
      <c r="E37" s="219"/>
      <c r="F37" s="724"/>
      <c r="G37" s="725"/>
      <c r="H37" s="726" t="s">
        <v>277</v>
      </c>
      <c r="I37" s="727"/>
    </row>
    <row r="38" spans="2:9" ht="12.95" customHeight="1">
      <c r="B38" s="173" t="s">
        <v>278</v>
      </c>
      <c r="C38" s="220"/>
      <c r="D38" s="220"/>
      <c r="E38" s="220"/>
      <c r="F38" s="220"/>
      <c r="G38" s="220"/>
    </row>
    <row r="39" spans="2:9" ht="24.75" customHeight="1">
      <c r="B39" s="221"/>
      <c r="C39" s="220"/>
      <c r="D39" s="220"/>
      <c r="E39" s="220"/>
      <c r="F39" s="220"/>
      <c r="G39" s="220"/>
    </row>
    <row r="40" spans="2:9" ht="24.75" customHeight="1">
      <c r="B40" s="221"/>
      <c r="C40" s="220"/>
      <c r="D40" s="220"/>
      <c r="E40" s="220"/>
      <c r="F40" s="220"/>
      <c r="G40" s="220"/>
    </row>
    <row r="41" spans="2:9" ht="24.75" customHeight="1">
      <c r="B41" s="221"/>
      <c r="C41" s="220"/>
      <c r="D41" s="220"/>
      <c r="E41" s="220"/>
      <c r="F41" s="220"/>
      <c r="G41" s="220"/>
    </row>
    <row r="42" spans="2:9" ht="24.75" customHeight="1">
      <c r="B42" s="221"/>
      <c r="C42" s="220"/>
      <c r="D42" s="220"/>
      <c r="E42" s="220"/>
      <c r="F42" s="220"/>
      <c r="G42" s="220"/>
    </row>
    <row r="43" spans="2:9" ht="24.75" customHeight="1">
      <c r="B43" s="221"/>
      <c r="C43" s="220"/>
      <c r="D43" s="220"/>
      <c r="E43" s="220"/>
      <c r="F43" s="220"/>
      <c r="G43" s="220"/>
    </row>
    <row r="44" spans="2:9" ht="24.75" customHeight="1">
      <c r="B44" s="221"/>
      <c r="C44" s="220"/>
      <c r="D44" s="220"/>
      <c r="E44" s="220"/>
      <c r="F44" s="220"/>
      <c r="G44" s="220"/>
    </row>
    <row r="45" spans="2:9" ht="24.75" customHeight="1">
      <c r="B45" s="221"/>
      <c r="C45" s="220"/>
      <c r="D45" s="220"/>
      <c r="E45" s="220"/>
      <c r="F45" s="220"/>
      <c r="G45" s="220"/>
    </row>
    <row r="46" spans="2:9" ht="24.75" customHeight="1">
      <c r="B46" s="221"/>
      <c r="C46" s="220"/>
      <c r="D46" s="220"/>
      <c r="E46" s="220"/>
      <c r="F46" s="220"/>
      <c r="G46" s="220"/>
    </row>
    <row r="47" spans="2:9" ht="24.75" customHeight="1">
      <c r="B47" s="221"/>
      <c r="C47" s="220"/>
      <c r="D47" s="220"/>
      <c r="E47" s="220"/>
      <c r="F47" s="220"/>
      <c r="G47" s="220"/>
    </row>
    <row r="48" spans="2:9" ht="24.75" customHeight="1">
      <c r="B48" s="221"/>
      <c r="C48" s="220"/>
      <c r="D48" s="220"/>
      <c r="E48" s="220"/>
      <c r="F48" s="220"/>
      <c r="G48" s="220"/>
    </row>
    <row r="49" spans="2:7" ht="24.75" customHeight="1">
      <c r="B49" s="221"/>
      <c r="C49" s="220"/>
      <c r="D49" s="220"/>
      <c r="E49" s="220"/>
      <c r="F49" s="220"/>
      <c r="G49" s="220"/>
    </row>
    <row r="50" spans="2:7" ht="24.75" customHeight="1">
      <c r="B50" s="221"/>
      <c r="C50" s="220"/>
      <c r="D50" s="220"/>
      <c r="E50" s="220"/>
      <c r="F50" s="220"/>
      <c r="G50" s="220"/>
    </row>
    <row r="51" spans="2:7" ht="24.75" customHeight="1">
      <c r="B51" s="221"/>
      <c r="C51" s="220"/>
      <c r="D51" s="220"/>
      <c r="E51" s="220"/>
      <c r="F51" s="220"/>
      <c r="G51" s="220"/>
    </row>
    <row r="52" spans="2:7" ht="24.75" customHeight="1">
      <c r="B52" s="221"/>
      <c r="C52" s="220"/>
      <c r="D52" s="220"/>
      <c r="E52" s="220"/>
      <c r="F52" s="220"/>
      <c r="G52" s="220"/>
    </row>
    <row r="53" spans="2:7" ht="24.75" customHeight="1">
      <c r="B53" s="221"/>
      <c r="C53" s="220"/>
      <c r="D53" s="220"/>
      <c r="E53" s="220"/>
      <c r="F53" s="220"/>
      <c r="G53" s="220"/>
    </row>
    <row r="54" spans="2:7" ht="24.75" customHeight="1">
      <c r="B54" s="221"/>
      <c r="C54" s="220"/>
      <c r="D54" s="220"/>
      <c r="E54" s="220"/>
      <c r="F54" s="220"/>
      <c r="G54" s="220"/>
    </row>
    <row r="55" spans="2:7">
      <c r="C55" s="164" t="s">
        <v>279</v>
      </c>
      <c r="D55" s="164" t="s">
        <v>280</v>
      </c>
    </row>
    <row r="56" spans="2:7">
      <c r="C56" s="164" t="s">
        <v>280</v>
      </c>
      <c r="D56" s="164" t="s">
        <v>281</v>
      </c>
    </row>
    <row r="57" spans="2:7">
      <c r="C57" s="164"/>
      <c r="D57" s="164" t="s">
        <v>282</v>
      </c>
    </row>
    <row r="58" spans="2:7">
      <c r="C58" s="164"/>
      <c r="D58" s="164" t="s">
        <v>283</v>
      </c>
    </row>
    <row r="59" spans="2:7">
      <c r="C59" s="164" t="s">
        <v>280</v>
      </c>
      <c r="D59" s="164" t="s">
        <v>284</v>
      </c>
    </row>
    <row r="60" spans="2:7">
      <c r="C60" s="164" t="s">
        <v>352</v>
      </c>
      <c r="D60" s="164"/>
    </row>
    <row r="61" spans="2:7">
      <c r="C61" s="164" t="s">
        <v>353</v>
      </c>
      <c r="D61" s="164"/>
    </row>
    <row r="62" spans="2:7">
      <c r="C62" s="164" t="s">
        <v>354</v>
      </c>
      <c r="D62" s="164"/>
    </row>
    <row r="63" spans="2:7">
      <c r="C63" s="164" t="s">
        <v>355</v>
      </c>
      <c r="D63" s="164"/>
    </row>
    <row r="64" spans="2:7">
      <c r="C64" s="164"/>
      <c r="D64" s="164"/>
    </row>
    <row r="65" spans="3:4">
      <c r="C65" s="164"/>
      <c r="D65" s="164"/>
    </row>
    <row r="66" spans="3:4">
      <c r="C66" s="164"/>
    </row>
  </sheetData>
  <mergeCells count="54">
    <mergeCell ref="B7:C7"/>
    <mergeCell ref="F7:G7"/>
    <mergeCell ref="K3:L3"/>
    <mergeCell ref="H4:I4"/>
    <mergeCell ref="B5:C6"/>
    <mergeCell ref="D5:D6"/>
    <mergeCell ref="F5:G6"/>
    <mergeCell ref="B17:C17"/>
    <mergeCell ref="B8:C8"/>
    <mergeCell ref="F8:G8"/>
    <mergeCell ref="B9:C9"/>
    <mergeCell ref="F9:G9"/>
    <mergeCell ref="B10:C10"/>
    <mergeCell ref="B11:C11"/>
    <mergeCell ref="B12:C12"/>
    <mergeCell ref="B13:C13"/>
    <mergeCell ref="B14:C14"/>
    <mergeCell ref="B15:C15"/>
    <mergeCell ref="B16:C16"/>
    <mergeCell ref="B25:C25"/>
    <mergeCell ref="B18:C18"/>
    <mergeCell ref="B19:C19"/>
    <mergeCell ref="F19:G19"/>
    <mergeCell ref="B20:C20"/>
    <mergeCell ref="F20:G20"/>
    <mergeCell ref="B21:C21"/>
    <mergeCell ref="F21:G21"/>
    <mergeCell ref="B22:C22"/>
    <mergeCell ref="B23:C23"/>
    <mergeCell ref="F23:G23"/>
    <mergeCell ref="B24:C24"/>
    <mergeCell ref="F24:G24"/>
    <mergeCell ref="B32:C32"/>
    <mergeCell ref="B26:C26"/>
    <mergeCell ref="F26:G26"/>
    <mergeCell ref="B27:C27"/>
    <mergeCell ref="F27:G27"/>
    <mergeCell ref="B28:C28"/>
    <mergeCell ref="F28:G28"/>
    <mergeCell ref="B29:C29"/>
    <mergeCell ref="F29:G29"/>
    <mergeCell ref="B30:C30"/>
    <mergeCell ref="F30:G30"/>
    <mergeCell ref="B31:C31"/>
    <mergeCell ref="B37:C37"/>
    <mergeCell ref="F37:G37"/>
    <mergeCell ref="H37:I37"/>
    <mergeCell ref="B33:C33"/>
    <mergeCell ref="F33:G33"/>
    <mergeCell ref="B34:C34"/>
    <mergeCell ref="B35:C35"/>
    <mergeCell ref="B36:C36"/>
    <mergeCell ref="F36:G36"/>
    <mergeCell ref="F35:G35"/>
  </mergeCells>
  <phoneticPr fontId="3"/>
  <dataValidations count="3">
    <dataValidation type="list" allowBlank="1" showInputMessage="1" showErrorMessage="1" sqref="WVO98307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xr:uid="{00000000-0002-0000-0600-000000000000}">
      <formula1>"算定なし,Ⅰ型,Ⅱ型,区分なし"</formula1>
    </dataValidation>
    <dataValidation type="list" allowBlank="1" showInputMessage="1" showErrorMessage="1" sqref="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xr:uid="{00000000-0002-0000-0600-000001000000}">
      <formula1>$C$59:$C$65</formula1>
    </dataValidation>
    <dataValidation type="list" allowBlank="1" showInputMessage="1" showErrorMessage="1"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31:G32 JC31:JC32 SY31:SY32 ACU31:ACU32 AMQ31:AMQ32 AWM31:AWM32 BGI31:BGI32 BQE31:BQE32 CAA31:CAA32 CJW31:CJW32 CTS31:CTS32 DDO31:DDO32 DNK31:DNK32 DXG31:DXG32 EHC31:EHC32 EQY31:EQY32 FAU31:FAU32 FKQ31:FKQ32 FUM31:FUM32 GEI31:GEI32 GOE31:GOE32 GYA31:GYA32 HHW31:HHW32 HRS31:HRS32 IBO31:IBO32 ILK31:ILK32 IVG31:IVG32 JFC31:JFC32 JOY31:JOY32 JYU31:JYU32 KIQ31:KIQ32 KSM31:KSM32 LCI31:LCI32 LME31:LME32 LWA31:LWA32 MFW31:MFW32 MPS31:MPS32 MZO31:MZO32 NJK31:NJK32 NTG31:NTG32 ODC31:ODC32 OMY31:OMY32 OWU31:OWU32 PGQ31:PGQ32 PQM31:PQM32 QAI31:QAI32 QKE31:QKE32 QUA31:QUA32 RDW31:RDW32 RNS31:RNS32 RXO31:RXO32 SHK31:SHK32 SRG31:SRG32 TBC31:TBC32 TKY31:TKY32 TUU31:TUU32 UEQ31:UEQ32 UOM31:UOM32 UYI31:UYI32 VIE31:VIE32 VSA31:VSA32 WBW31:WBW32 WLS31:WLS32 WVO31:WVO32 G65567:G65568 JC65567:JC65568 SY65567:SY65568 ACU65567:ACU65568 AMQ65567:AMQ65568 AWM65567:AWM65568 BGI65567:BGI65568 BQE65567:BQE65568 CAA65567:CAA65568 CJW65567:CJW65568 CTS65567:CTS65568 DDO65567:DDO65568 DNK65567:DNK65568 DXG65567:DXG65568 EHC65567:EHC65568 EQY65567:EQY65568 FAU65567:FAU65568 FKQ65567:FKQ65568 FUM65567:FUM65568 GEI65567:GEI65568 GOE65567:GOE65568 GYA65567:GYA65568 HHW65567:HHW65568 HRS65567:HRS65568 IBO65567:IBO65568 ILK65567:ILK65568 IVG65567:IVG65568 JFC65567:JFC65568 JOY65567:JOY65568 JYU65567:JYU65568 KIQ65567:KIQ65568 KSM65567:KSM65568 LCI65567:LCI65568 LME65567:LME65568 LWA65567:LWA65568 MFW65567:MFW65568 MPS65567:MPS65568 MZO65567:MZO65568 NJK65567:NJK65568 NTG65567:NTG65568 ODC65567:ODC65568 OMY65567:OMY65568 OWU65567:OWU65568 PGQ65567:PGQ65568 PQM65567:PQM65568 QAI65567:QAI65568 QKE65567:QKE65568 QUA65567:QUA65568 RDW65567:RDW65568 RNS65567:RNS65568 RXO65567:RXO65568 SHK65567:SHK65568 SRG65567:SRG65568 TBC65567:TBC65568 TKY65567:TKY65568 TUU65567:TUU65568 UEQ65567:UEQ65568 UOM65567:UOM65568 UYI65567:UYI65568 VIE65567:VIE65568 VSA65567:VSA65568 WBW65567:WBW65568 WLS65567:WLS65568 WVO65567:WVO65568 G131103:G131104 JC131103:JC131104 SY131103:SY131104 ACU131103:ACU131104 AMQ131103:AMQ131104 AWM131103:AWM131104 BGI131103:BGI131104 BQE131103:BQE131104 CAA131103:CAA131104 CJW131103:CJW131104 CTS131103:CTS131104 DDO131103:DDO131104 DNK131103:DNK131104 DXG131103:DXG131104 EHC131103:EHC131104 EQY131103:EQY131104 FAU131103:FAU131104 FKQ131103:FKQ131104 FUM131103:FUM131104 GEI131103:GEI131104 GOE131103:GOE131104 GYA131103:GYA131104 HHW131103:HHW131104 HRS131103:HRS131104 IBO131103:IBO131104 ILK131103:ILK131104 IVG131103:IVG131104 JFC131103:JFC131104 JOY131103:JOY131104 JYU131103:JYU131104 KIQ131103:KIQ131104 KSM131103:KSM131104 LCI131103:LCI131104 LME131103:LME131104 LWA131103:LWA131104 MFW131103:MFW131104 MPS131103:MPS131104 MZO131103:MZO131104 NJK131103:NJK131104 NTG131103:NTG131104 ODC131103:ODC131104 OMY131103:OMY131104 OWU131103:OWU131104 PGQ131103:PGQ131104 PQM131103:PQM131104 QAI131103:QAI131104 QKE131103:QKE131104 QUA131103:QUA131104 RDW131103:RDW131104 RNS131103:RNS131104 RXO131103:RXO131104 SHK131103:SHK131104 SRG131103:SRG131104 TBC131103:TBC131104 TKY131103:TKY131104 TUU131103:TUU131104 UEQ131103:UEQ131104 UOM131103:UOM131104 UYI131103:UYI131104 VIE131103:VIE131104 VSA131103:VSA131104 WBW131103:WBW131104 WLS131103:WLS131104 WVO131103:WVO131104 G196639:G196640 JC196639:JC196640 SY196639:SY196640 ACU196639:ACU196640 AMQ196639:AMQ196640 AWM196639:AWM196640 BGI196639:BGI196640 BQE196639:BQE196640 CAA196639:CAA196640 CJW196639:CJW196640 CTS196639:CTS196640 DDO196639:DDO196640 DNK196639:DNK196640 DXG196639:DXG196640 EHC196639:EHC196640 EQY196639:EQY196640 FAU196639:FAU196640 FKQ196639:FKQ196640 FUM196639:FUM196640 GEI196639:GEI196640 GOE196639:GOE196640 GYA196639:GYA196640 HHW196639:HHW196640 HRS196639:HRS196640 IBO196639:IBO196640 ILK196639:ILK196640 IVG196639:IVG196640 JFC196639:JFC196640 JOY196639:JOY196640 JYU196639:JYU196640 KIQ196639:KIQ196640 KSM196639:KSM196640 LCI196639:LCI196640 LME196639:LME196640 LWA196639:LWA196640 MFW196639:MFW196640 MPS196639:MPS196640 MZO196639:MZO196640 NJK196639:NJK196640 NTG196639:NTG196640 ODC196639:ODC196640 OMY196639:OMY196640 OWU196639:OWU196640 PGQ196639:PGQ196640 PQM196639:PQM196640 QAI196639:QAI196640 QKE196639:QKE196640 QUA196639:QUA196640 RDW196639:RDW196640 RNS196639:RNS196640 RXO196639:RXO196640 SHK196639:SHK196640 SRG196639:SRG196640 TBC196639:TBC196640 TKY196639:TKY196640 TUU196639:TUU196640 UEQ196639:UEQ196640 UOM196639:UOM196640 UYI196639:UYI196640 VIE196639:VIE196640 VSA196639:VSA196640 WBW196639:WBW196640 WLS196639:WLS196640 WVO196639:WVO196640 G262175:G262176 JC262175:JC262176 SY262175:SY262176 ACU262175:ACU262176 AMQ262175:AMQ262176 AWM262175:AWM262176 BGI262175:BGI262176 BQE262175:BQE262176 CAA262175:CAA262176 CJW262175:CJW262176 CTS262175:CTS262176 DDO262175:DDO262176 DNK262175:DNK262176 DXG262175:DXG262176 EHC262175:EHC262176 EQY262175:EQY262176 FAU262175:FAU262176 FKQ262175:FKQ262176 FUM262175:FUM262176 GEI262175:GEI262176 GOE262175:GOE262176 GYA262175:GYA262176 HHW262175:HHW262176 HRS262175:HRS262176 IBO262175:IBO262176 ILK262175:ILK262176 IVG262175:IVG262176 JFC262175:JFC262176 JOY262175:JOY262176 JYU262175:JYU262176 KIQ262175:KIQ262176 KSM262175:KSM262176 LCI262175:LCI262176 LME262175:LME262176 LWA262175:LWA262176 MFW262175:MFW262176 MPS262175:MPS262176 MZO262175:MZO262176 NJK262175:NJK262176 NTG262175:NTG262176 ODC262175:ODC262176 OMY262175:OMY262176 OWU262175:OWU262176 PGQ262175:PGQ262176 PQM262175:PQM262176 QAI262175:QAI262176 QKE262175:QKE262176 QUA262175:QUA262176 RDW262175:RDW262176 RNS262175:RNS262176 RXO262175:RXO262176 SHK262175:SHK262176 SRG262175:SRG262176 TBC262175:TBC262176 TKY262175:TKY262176 TUU262175:TUU262176 UEQ262175:UEQ262176 UOM262175:UOM262176 UYI262175:UYI262176 VIE262175:VIE262176 VSA262175:VSA262176 WBW262175:WBW262176 WLS262175:WLS262176 WVO262175:WVO262176 G327711:G327712 JC327711:JC327712 SY327711:SY327712 ACU327711:ACU327712 AMQ327711:AMQ327712 AWM327711:AWM327712 BGI327711:BGI327712 BQE327711:BQE327712 CAA327711:CAA327712 CJW327711:CJW327712 CTS327711:CTS327712 DDO327711:DDO327712 DNK327711:DNK327712 DXG327711:DXG327712 EHC327711:EHC327712 EQY327711:EQY327712 FAU327711:FAU327712 FKQ327711:FKQ327712 FUM327711:FUM327712 GEI327711:GEI327712 GOE327711:GOE327712 GYA327711:GYA327712 HHW327711:HHW327712 HRS327711:HRS327712 IBO327711:IBO327712 ILK327711:ILK327712 IVG327711:IVG327712 JFC327711:JFC327712 JOY327711:JOY327712 JYU327711:JYU327712 KIQ327711:KIQ327712 KSM327711:KSM327712 LCI327711:LCI327712 LME327711:LME327712 LWA327711:LWA327712 MFW327711:MFW327712 MPS327711:MPS327712 MZO327711:MZO327712 NJK327711:NJK327712 NTG327711:NTG327712 ODC327711:ODC327712 OMY327711:OMY327712 OWU327711:OWU327712 PGQ327711:PGQ327712 PQM327711:PQM327712 QAI327711:QAI327712 QKE327711:QKE327712 QUA327711:QUA327712 RDW327711:RDW327712 RNS327711:RNS327712 RXO327711:RXO327712 SHK327711:SHK327712 SRG327711:SRG327712 TBC327711:TBC327712 TKY327711:TKY327712 TUU327711:TUU327712 UEQ327711:UEQ327712 UOM327711:UOM327712 UYI327711:UYI327712 VIE327711:VIE327712 VSA327711:VSA327712 WBW327711:WBW327712 WLS327711:WLS327712 WVO327711:WVO327712 G393247:G393248 JC393247:JC393248 SY393247:SY393248 ACU393247:ACU393248 AMQ393247:AMQ393248 AWM393247:AWM393248 BGI393247:BGI393248 BQE393247:BQE393248 CAA393247:CAA393248 CJW393247:CJW393248 CTS393247:CTS393248 DDO393247:DDO393248 DNK393247:DNK393248 DXG393247:DXG393248 EHC393247:EHC393248 EQY393247:EQY393248 FAU393247:FAU393248 FKQ393247:FKQ393248 FUM393247:FUM393248 GEI393247:GEI393248 GOE393247:GOE393248 GYA393247:GYA393248 HHW393247:HHW393248 HRS393247:HRS393248 IBO393247:IBO393248 ILK393247:ILK393248 IVG393247:IVG393248 JFC393247:JFC393248 JOY393247:JOY393248 JYU393247:JYU393248 KIQ393247:KIQ393248 KSM393247:KSM393248 LCI393247:LCI393248 LME393247:LME393248 LWA393247:LWA393248 MFW393247:MFW393248 MPS393247:MPS393248 MZO393247:MZO393248 NJK393247:NJK393248 NTG393247:NTG393248 ODC393247:ODC393248 OMY393247:OMY393248 OWU393247:OWU393248 PGQ393247:PGQ393248 PQM393247:PQM393248 QAI393247:QAI393248 QKE393247:QKE393248 QUA393247:QUA393248 RDW393247:RDW393248 RNS393247:RNS393248 RXO393247:RXO393248 SHK393247:SHK393248 SRG393247:SRG393248 TBC393247:TBC393248 TKY393247:TKY393248 TUU393247:TUU393248 UEQ393247:UEQ393248 UOM393247:UOM393248 UYI393247:UYI393248 VIE393247:VIE393248 VSA393247:VSA393248 WBW393247:WBW393248 WLS393247:WLS393248 WVO393247:WVO393248 G458783:G458784 JC458783:JC458784 SY458783:SY458784 ACU458783:ACU458784 AMQ458783:AMQ458784 AWM458783:AWM458784 BGI458783:BGI458784 BQE458783:BQE458784 CAA458783:CAA458784 CJW458783:CJW458784 CTS458783:CTS458784 DDO458783:DDO458784 DNK458783:DNK458784 DXG458783:DXG458784 EHC458783:EHC458784 EQY458783:EQY458784 FAU458783:FAU458784 FKQ458783:FKQ458784 FUM458783:FUM458784 GEI458783:GEI458784 GOE458783:GOE458784 GYA458783:GYA458784 HHW458783:HHW458784 HRS458783:HRS458784 IBO458783:IBO458784 ILK458783:ILK458784 IVG458783:IVG458784 JFC458783:JFC458784 JOY458783:JOY458784 JYU458783:JYU458784 KIQ458783:KIQ458784 KSM458783:KSM458784 LCI458783:LCI458784 LME458783:LME458784 LWA458783:LWA458784 MFW458783:MFW458784 MPS458783:MPS458784 MZO458783:MZO458784 NJK458783:NJK458784 NTG458783:NTG458784 ODC458783:ODC458784 OMY458783:OMY458784 OWU458783:OWU458784 PGQ458783:PGQ458784 PQM458783:PQM458784 QAI458783:QAI458784 QKE458783:QKE458784 QUA458783:QUA458784 RDW458783:RDW458784 RNS458783:RNS458784 RXO458783:RXO458784 SHK458783:SHK458784 SRG458783:SRG458784 TBC458783:TBC458784 TKY458783:TKY458784 TUU458783:TUU458784 UEQ458783:UEQ458784 UOM458783:UOM458784 UYI458783:UYI458784 VIE458783:VIE458784 VSA458783:VSA458784 WBW458783:WBW458784 WLS458783:WLS458784 WVO458783:WVO458784 G524319:G524320 JC524319:JC524320 SY524319:SY524320 ACU524319:ACU524320 AMQ524319:AMQ524320 AWM524319:AWM524320 BGI524319:BGI524320 BQE524319:BQE524320 CAA524319:CAA524320 CJW524319:CJW524320 CTS524319:CTS524320 DDO524319:DDO524320 DNK524319:DNK524320 DXG524319:DXG524320 EHC524319:EHC524320 EQY524319:EQY524320 FAU524319:FAU524320 FKQ524319:FKQ524320 FUM524319:FUM524320 GEI524319:GEI524320 GOE524319:GOE524320 GYA524319:GYA524320 HHW524319:HHW524320 HRS524319:HRS524320 IBO524319:IBO524320 ILK524319:ILK524320 IVG524319:IVG524320 JFC524319:JFC524320 JOY524319:JOY524320 JYU524319:JYU524320 KIQ524319:KIQ524320 KSM524319:KSM524320 LCI524319:LCI524320 LME524319:LME524320 LWA524319:LWA524320 MFW524319:MFW524320 MPS524319:MPS524320 MZO524319:MZO524320 NJK524319:NJK524320 NTG524319:NTG524320 ODC524319:ODC524320 OMY524319:OMY524320 OWU524319:OWU524320 PGQ524319:PGQ524320 PQM524319:PQM524320 QAI524319:QAI524320 QKE524319:QKE524320 QUA524319:QUA524320 RDW524319:RDW524320 RNS524319:RNS524320 RXO524319:RXO524320 SHK524319:SHK524320 SRG524319:SRG524320 TBC524319:TBC524320 TKY524319:TKY524320 TUU524319:TUU524320 UEQ524319:UEQ524320 UOM524319:UOM524320 UYI524319:UYI524320 VIE524319:VIE524320 VSA524319:VSA524320 WBW524319:WBW524320 WLS524319:WLS524320 WVO524319:WVO524320 G589855:G589856 JC589855:JC589856 SY589855:SY589856 ACU589855:ACU589856 AMQ589855:AMQ589856 AWM589855:AWM589856 BGI589855:BGI589856 BQE589855:BQE589856 CAA589855:CAA589856 CJW589855:CJW589856 CTS589855:CTS589856 DDO589855:DDO589856 DNK589855:DNK589856 DXG589855:DXG589856 EHC589855:EHC589856 EQY589855:EQY589856 FAU589855:FAU589856 FKQ589855:FKQ589856 FUM589855:FUM589856 GEI589855:GEI589856 GOE589855:GOE589856 GYA589855:GYA589856 HHW589855:HHW589856 HRS589855:HRS589856 IBO589855:IBO589856 ILK589855:ILK589856 IVG589855:IVG589856 JFC589855:JFC589856 JOY589855:JOY589856 JYU589855:JYU589856 KIQ589855:KIQ589856 KSM589855:KSM589856 LCI589855:LCI589856 LME589855:LME589856 LWA589855:LWA589856 MFW589855:MFW589856 MPS589855:MPS589856 MZO589855:MZO589856 NJK589855:NJK589856 NTG589855:NTG589856 ODC589855:ODC589856 OMY589855:OMY589856 OWU589855:OWU589856 PGQ589855:PGQ589856 PQM589855:PQM589856 QAI589855:QAI589856 QKE589855:QKE589856 QUA589855:QUA589856 RDW589855:RDW589856 RNS589855:RNS589856 RXO589855:RXO589856 SHK589855:SHK589856 SRG589855:SRG589856 TBC589855:TBC589856 TKY589855:TKY589856 TUU589855:TUU589856 UEQ589855:UEQ589856 UOM589855:UOM589856 UYI589855:UYI589856 VIE589855:VIE589856 VSA589855:VSA589856 WBW589855:WBW589856 WLS589855:WLS589856 WVO589855:WVO589856 G655391:G655392 JC655391:JC655392 SY655391:SY655392 ACU655391:ACU655392 AMQ655391:AMQ655392 AWM655391:AWM655392 BGI655391:BGI655392 BQE655391:BQE655392 CAA655391:CAA655392 CJW655391:CJW655392 CTS655391:CTS655392 DDO655391:DDO655392 DNK655391:DNK655392 DXG655391:DXG655392 EHC655391:EHC655392 EQY655391:EQY655392 FAU655391:FAU655392 FKQ655391:FKQ655392 FUM655391:FUM655392 GEI655391:GEI655392 GOE655391:GOE655392 GYA655391:GYA655392 HHW655391:HHW655392 HRS655391:HRS655392 IBO655391:IBO655392 ILK655391:ILK655392 IVG655391:IVG655392 JFC655391:JFC655392 JOY655391:JOY655392 JYU655391:JYU655392 KIQ655391:KIQ655392 KSM655391:KSM655392 LCI655391:LCI655392 LME655391:LME655392 LWA655391:LWA655392 MFW655391:MFW655392 MPS655391:MPS655392 MZO655391:MZO655392 NJK655391:NJK655392 NTG655391:NTG655392 ODC655391:ODC655392 OMY655391:OMY655392 OWU655391:OWU655392 PGQ655391:PGQ655392 PQM655391:PQM655392 QAI655391:QAI655392 QKE655391:QKE655392 QUA655391:QUA655392 RDW655391:RDW655392 RNS655391:RNS655392 RXO655391:RXO655392 SHK655391:SHK655392 SRG655391:SRG655392 TBC655391:TBC655392 TKY655391:TKY655392 TUU655391:TUU655392 UEQ655391:UEQ655392 UOM655391:UOM655392 UYI655391:UYI655392 VIE655391:VIE655392 VSA655391:VSA655392 WBW655391:WBW655392 WLS655391:WLS655392 WVO655391:WVO655392 G720927:G720928 JC720927:JC720928 SY720927:SY720928 ACU720927:ACU720928 AMQ720927:AMQ720928 AWM720927:AWM720928 BGI720927:BGI720928 BQE720927:BQE720928 CAA720927:CAA720928 CJW720927:CJW720928 CTS720927:CTS720928 DDO720927:DDO720928 DNK720927:DNK720928 DXG720927:DXG720928 EHC720927:EHC720928 EQY720927:EQY720928 FAU720927:FAU720928 FKQ720927:FKQ720928 FUM720927:FUM720928 GEI720927:GEI720928 GOE720927:GOE720928 GYA720927:GYA720928 HHW720927:HHW720928 HRS720927:HRS720928 IBO720927:IBO720928 ILK720927:ILK720928 IVG720927:IVG720928 JFC720927:JFC720928 JOY720927:JOY720928 JYU720927:JYU720928 KIQ720927:KIQ720928 KSM720927:KSM720928 LCI720927:LCI720928 LME720927:LME720928 LWA720927:LWA720928 MFW720927:MFW720928 MPS720927:MPS720928 MZO720927:MZO720928 NJK720927:NJK720928 NTG720927:NTG720928 ODC720927:ODC720928 OMY720927:OMY720928 OWU720927:OWU720928 PGQ720927:PGQ720928 PQM720927:PQM720928 QAI720927:QAI720928 QKE720927:QKE720928 QUA720927:QUA720928 RDW720927:RDW720928 RNS720927:RNS720928 RXO720927:RXO720928 SHK720927:SHK720928 SRG720927:SRG720928 TBC720927:TBC720928 TKY720927:TKY720928 TUU720927:TUU720928 UEQ720927:UEQ720928 UOM720927:UOM720928 UYI720927:UYI720928 VIE720927:VIE720928 VSA720927:VSA720928 WBW720927:WBW720928 WLS720927:WLS720928 WVO720927:WVO720928 G786463:G786464 JC786463:JC786464 SY786463:SY786464 ACU786463:ACU786464 AMQ786463:AMQ786464 AWM786463:AWM786464 BGI786463:BGI786464 BQE786463:BQE786464 CAA786463:CAA786464 CJW786463:CJW786464 CTS786463:CTS786464 DDO786463:DDO786464 DNK786463:DNK786464 DXG786463:DXG786464 EHC786463:EHC786464 EQY786463:EQY786464 FAU786463:FAU786464 FKQ786463:FKQ786464 FUM786463:FUM786464 GEI786463:GEI786464 GOE786463:GOE786464 GYA786463:GYA786464 HHW786463:HHW786464 HRS786463:HRS786464 IBO786463:IBO786464 ILK786463:ILK786464 IVG786463:IVG786464 JFC786463:JFC786464 JOY786463:JOY786464 JYU786463:JYU786464 KIQ786463:KIQ786464 KSM786463:KSM786464 LCI786463:LCI786464 LME786463:LME786464 LWA786463:LWA786464 MFW786463:MFW786464 MPS786463:MPS786464 MZO786463:MZO786464 NJK786463:NJK786464 NTG786463:NTG786464 ODC786463:ODC786464 OMY786463:OMY786464 OWU786463:OWU786464 PGQ786463:PGQ786464 PQM786463:PQM786464 QAI786463:QAI786464 QKE786463:QKE786464 QUA786463:QUA786464 RDW786463:RDW786464 RNS786463:RNS786464 RXO786463:RXO786464 SHK786463:SHK786464 SRG786463:SRG786464 TBC786463:TBC786464 TKY786463:TKY786464 TUU786463:TUU786464 UEQ786463:UEQ786464 UOM786463:UOM786464 UYI786463:UYI786464 VIE786463:VIE786464 VSA786463:VSA786464 WBW786463:WBW786464 WLS786463:WLS786464 WVO786463:WVO786464 G851999:G852000 JC851999:JC852000 SY851999:SY852000 ACU851999:ACU852000 AMQ851999:AMQ852000 AWM851999:AWM852000 BGI851999:BGI852000 BQE851999:BQE852000 CAA851999:CAA852000 CJW851999:CJW852000 CTS851999:CTS852000 DDO851999:DDO852000 DNK851999:DNK852000 DXG851999:DXG852000 EHC851999:EHC852000 EQY851999:EQY852000 FAU851999:FAU852000 FKQ851999:FKQ852000 FUM851999:FUM852000 GEI851999:GEI852000 GOE851999:GOE852000 GYA851999:GYA852000 HHW851999:HHW852000 HRS851999:HRS852000 IBO851999:IBO852000 ILK851999:ILK852000 IVG851999:IVG852000 JFC851999:JFC852000 JOY851999:JOY852000 JYU851999:JYU852000 KIQ851999:KIQ852000 KSM851999:KSM852000 LCI851999:LCI852000 LME851999:LME852000 LWA851999:LWA852000 MFW851999:MFW852000 MPS851999:MPS852000 MZO851999:MZO852000 NJK851999:NJK852000 NTG851999:NTG852000 ODC851999:ODC852000 OMY851999:OMY852000 OWU851999:OWU852000 PGQ851999:PGQ852000 PQM851999:PQM852000 QAI851999:QAI852000 QKE851999:QKE852000 QUA851999:QUA852000 RDW851999:RDW852000 RNS851999:RNS852000 RXO851999:RXO852000 SHK851999:SHK852000 SRG851999:SRG852000 TBC851999:TBC852000 TKY851999:TKY852000 TUU851999:TUU852000 UEQ851999:UEQ852000 UOM851999:UOM852000 UYI851999:UYI852000 VIE851999:VIE852000 VSA851999:VSA852000 WBW851999:WBW852000 WLS851999:WLS852000 WVO851999:WVO852000 G917535:G917536 JC917535:JC917536 SY917535:SY917536 ACU917535:ACU917536 AMQ917535:AMQ917536 AWM917535:AWM917536 BGI917535:BGI917536 BQE917535:BQE917536 CAA917535:CAA917536 CJW917535:CJW917536 CTS917535:CTS917536 DDO917535:DDO917536 DNK917535:DNK917536 DXG917535:DXG917536 EHC917535:EHC917536 EQY917535:EQY917536 FAU917535:FAU917536 FKQ917535:FKQ917536 FUM917535:FUM917536 GEI917535:GEI917536 GOE917535:GOE917536 GYA917535:GYA917536 HHW917535:HHW917536 HRS917535:HRS917536 IBO917535:IBO917536 ILK917535:ILK917536 IVG917535:IVG917536 JFC917535:JFC917536 JOY917535:JOY917536 JYU917535:JYU917536 KIQ917535:KIQ917536 KSM917535:KSM917536 LCI917535:LCI917536 LME917535:LME917536 LWA917535:LWA917536 MFW917535:MFW917536 MPS917535:MPS917536 MZO917535:MZO917536 NJK917535:NJK917536 NTG917535:NTG917536 ODC917535:ODC917536 OMY917535:OMY917536 OWU917535:OWU917536 PGQ917535:PGQ917536 PQM917535:PQM917536 QAI917535:QAI917536 QKE917535:QKE917536 QUA917535:QUA917536 RDW917535:RDW917536 RNS917535:RNS917536 RXO917535:RXO917536 SHK917535:SHK917536 SRG917535:SRG917536 TBC917535:TBC917536 TKY917535:TKY917536 TUU917535:TUU917536 UEQ917535:UEQ917536 UOM917535:UOM917536 UYI917535:UYI917536 VIE917535:VIE917536 VSA917535:VSA917536 WBW917535:WBW917536 WLS917535:WLS917536 WVO917535:WVO917536 G983071:G983072 JC983071:JC983072 SY983071:SY983072 ACU983071:ACU983072 AMQ983071:AMQ983072 AWM983071:AWM983072 BGI983071:BGI983072 BQE983071:BQE983072 CAA983071:CAA983072 CJW983071:CJW983072 CTS983071:CTS983072 DDO983071:DDO983072 DNK983071:DNK983072 DXG983071:DXG983072 EHC983071:EHC983072 EQY983071:EQY983072 FAU983071:FAU983072 FKQ983071:FKQ983072 FUM983071:FUM983072 GEI983071:GEI983072 GOE983071:GOE983072 GYA983071:GYA983072 HHW983071:HHW983072 HRS983071:HRS983072 IBO983071:IBO983072 ILK983071:ILK983072 IVG983071:IVG983072 JFC983071:JFC983072 JOY983071:JOY983072 JYU983071:JYU983072 KIQ983071:KIQ983072 KSM983071:KSM983072 LCI983071:LCI983072 LME983071:LME983072 LWA983071:LWA983072 MFW983071:MFW983072 MPS983071:MPS983072 MZO983071:MZO983072 NJK983071:NJK983072 NTG983071:NTG983072 ODC983071:ODC983072 OMY983071:OMY983072 OWU983071:OWU983072 PGQ983071:PGQ983072 PQM983071:PQM983072 QAI983071:QAI983072 QKE983071:QKE983072 QUA983071:QUA983072 RDW983071:RDW983072 RNS983071:RNS983072 RXO983071:RXO983072 SHK983071:SHK983072 SRG983071:SRG983072 TBC983071:TBC983072 TKY983071:TKY983072 TUU983071:TUU983072 UEQ983071:UEQ983072 UOM983071:UOM983072 UYI983071:UYI983072 VIE983071:VIE983072 VSA983071:VSA983072 WBW983071:WBW983072 WLS983071:WLS983072 WVO983071:WVO983072" xr:uid="{00000000-0002-0000-0600-000002000000}">
      <formula1>$D$55:$D$57</formula1>
    </dataValidation>
  </dataValidations>
  <pageMargins left="0.75" right="0.75" top="0.54" bottom="0.88" header="0.51200000000000001" footer="0.5"/>
  <pageSetup paperSize="9" scale="67" fitToHeight="0" orientation="landscape" r:id="rId1"/>
  <headerFooter alignWithMargins="0">
    <oddFooter>&amp;C短期入所-5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6"/>
  <sheetViews>
    <sheetView view="pageBreakPreview" zoomScaleNormal="100" zoomScaleSheetLayoutView="100" workbookViewId="0">
      <selection activeCell="F25" sqref="F25:J25"/>
    </sheetView>
  </sheetViews>
  <sheetFormatPr defaultRowHeight="13.5"/>
  <cols>
    <col min="1" max="1" width="3.125" style="164" customWidth="1"/>
    <col min="2" max="2" width="15.625" style="164" customWidth="1"/>
    <col min="3" max="4" width="14.125" style="164" customWidth="1"/>
    <col min="5" max="5" width="16.875" style="164" customWidth="1"/>
    <col min="6" max="7" width="14.125" style="164" customWidth="1"/>
    <col min="8" max="8" width="14.625" style="164" customWidth="1"/>
    <col min="9" max="10" width="13.125" style="164" customWidth="1"/>
    <col min="11" max="256" width="9" style="164"/>
    <col min="257" max="257" width="3.125" style="164" customWidth="1"/>
    <col min="258" max="258" width="15.625" style="164" customWidth="1"/>
    <col min="259" max="260" width="14.125" style="164" customWidth="1"/>
    <col min="261" max="261" width="16.875" style="164" customWidth="1"/>
    <col min="262" max="263" width="14.125" style="164" customWidth="1"/>
    <col min="264" max="264" width="14.625" style="164" customWidth="1"/>
    <col min="265" max="266" width="13.125" style="164" customWidth="1"/>
    <col min="267" max="512" width="9" style="164"/>
    <col min="513" max="513" width="3.125" style="164" customWidth="1"/>
    <col min="514" max="514" width="15.625" style="164" customWidth="1"/>
    <col min="515" max="516" width="14.125" style="164" customWidth="1"/>
    <col min="517" max="517" width="16.875" style="164" customWidth="1"/>
    <col min="518" max="519" width="14.125" style="164" customWidth="1"/>
    <col min="520" max="520" width="14.625" style="164" customWidth="1"/>
    <col min="521" max="522" width="13.125" style="164" customWidth="1"/>
    <col min="523" max="768" width="9" style="164"/>
    <col min="769" max="769" width="3.125" style="164" customWidth="1"/>
    <col min="770" max="770" width="15.625" style="164" customWidth="1"/>
    <col min="771" max="772" width="14.125" style="164" customWidth="1"/>
    <col min="773" max="773" width="16.875" style="164" customWidth="1"/>
    <col min="774" max="775" width="14.125" style="164" customWidth="1"/>
    <col min="776" max="776" width="14.625" style="164" customWidth="1"/>
    <col min="777" max="778" width="13.125" style="164" customWidth="1"/>
    <col min="779" max="1024" width="9" style="164"/>
    <col min="1025" max="1025" width="3.125" style="164" customWidth="1"/>
    <col min="1026" max="1026" width="15.625" style="164" customWidth="1"/>
    <col min="1027" max="1028" width="14.125" style="164" customWidth="1"/>
    <col min="1029" max="1029" width="16.875" style="164" customWidth="1"/>
    <col min="1030" max="1031" width="14.125" style="164" customWidth="1"/>
    <col min="1032" max="1032" width="14.625" style="164" customWidth="1"/>
    <col min="1033" max="1034" width="13.125" style="164" customWidth="1"/>
    <col min="1035" max="1280" width="9" style="164"/>
    <col min="1281" max="1281" width="3.125" style="164" customWidth="1"/>
    <col min="1282" max="1282" width="15.625" style="164" customWidth="1"/>
    <col min="1283" max="1284" width="14.125" style="164" customWidth="1"/>
    <col min="1285" max="1285" width="16.875" style="164" customWidth="1"/>
    <col min="1286" max="1287" width="14.125" style="164" customWidth="1"/>
    <col min="1288" max="1288" width="14.625" style="164" customWidth="1"/>
    <col min="1289" max="1290" width="13.125" style="164" customWidth="1"/>
    <col min="1291" max="1536" width="9" style="164"/>
    <col min="1537" max="1537" width="3.125" style="164" customWidth="1"/>
    <col min="1538" max="1538" width="15.625" style="164" customWidth="1"/>
    <col min="1539" max="1540" width="14.125" style="164" customWidth="1"/>
    <col min="1541" max="1541" width="16.875" style="164" customWidth="1"/>
    <col min="1542" max="1543" width="14.125" style="164" customWidth="1"/>
    <col min="1544" max="1544" width="14.625" style="164" customWidth="1"/>
    <col min="1545" max="1546" width="13.125" style="164" customWidth="1"/>
    <col min="1547" max="1792" width="9" style="164"/>
    <col min="1793" max="1793" width="3.125" style="164" customWidth="1"/>
    <col min="1794" max="1794" width="15.625" style="164" customWidth="1"/>
    <col min="1795" max="1796" width="14.125" style="164" customWidth="1"/>
    <col min="1797" max="1797" width="16.875" style="164" customWidth="1"/>
    <col min="1798" max="1799" width="14.125" style="164" customWidth="1"/>
    <col min="1800" max="1800" width="14.625" style="164" customWidth="1"/>
    <col min="1801" max="1802" width="13.125" style="164" customWidth="1"/>
    <col min="1803" max="2048" width="9" style="164"/>
    <col min="2049" max="2049" width="3.125" style="164" customWidth="1"/>
    <col min="2050" max="2050" width="15.625" style="164" customWidth="1"/>
    <col min="2051" max="2052" width="14.125" style="164" customWidth="1"/>
    <col min="2053" max="2053" width="16.875" style="164" customWidth="1"/>
    <col min="2054" max="2055" width="14.125" style="164" customWidth="1"/>
    <col min="2056" max="2056" width="14.625" style="164" customWidth="1"/>
    <col min="2057" max="2058" width="13.125" style="164" customWidth="1"/>
    <col min="2059" max="2304" width="9" style="164"/>
    <col min="2305" max="2305" width="3.125" style="164" customWidth="1"/>
    <col min="2306" max="2306" width="15.625" style="164" customWidth="1"/>
    <col min="2307" max="2308" width="14.125" style="164" customWidth="1"/>
    <col min="2309" max="2309" width="16.875" style="164" customWidth="1"/>
    <col min="2310" max="2311" width="14.125" style="164" customWidth="1"/>
    <col min="2312" max="2312" width="14.625" style="164" customWidth="1"/>
    <col min="2313" max="2314" width="13.125" style="164" customWidth="1"/>
    <col min="2315" max="2560" width="9" style="164"/>
    <col min="2561" max="2561" width="3.125" style="164" customWidth="1"/>
    <col min="2562" max="2562" width="15.625" style="164" customWidth="1"/>
    <col min="2563" max="2564" width="14.125" style="164" customWidth="1"/>
    <col min="2565" max="2565" width="16.875" style="164" customWidth="1"/>
    <col min="2566" max="2567" width="14.125" style="164" customWidth="1"/>
    <col min="2568" max="2568" width="14.625" style="164" customWidth="1"/>
    <col min="2569" max="2570" width="13.125" style="164" customWidth="1"/>
    <col min="2571" max="2816" width="9" style="164"/>
    <col min="2817" max="2817" width="3.125" style="164" customWidth="1"/>
    <col min="2818" max="2818" width="15.625" style="164" customWidth="1"/>
    <col min="2819" max="2820" width="14.125" style="164" customWidth="1"/>
    <col min="2821" max="2821" width="16.875" style="164" customWidth="1"/>
    <col min="2822" max="2823" width="14.125" style="164" customWidth="1"/>
    <col min="2824" max="2824" width="14.625" style="164" customWidth="1"/>
    <col min="2825" max="2826" width="13.125" style="164" customWidth="1"/>
    <col min="2827" max="3072" width="9" style="164"/>
    <col min="3073" max="3073" width="3.125" style="164" customWidth="1"/>
    <col min="3074" max="3074" width="15.625" style="164" customWidth="1"/>
    <col min="3075" max="3076" width="14.125" style="164" customWidth="1"/>
    <col min="3077" max="3077" width="16.875" style="164" customWidth="1"/>
    <col min="3078" max="3079" width="14.125" style="164" customWidth="1"/>
    <col min="3080" max="3080" width="14.625" style="164" customWidth="1"/>
    <col min="3081" max="3082" width="13.125" style="164" customWidth="1"/>
    <col min="3083" max="3328" width="9" style="164"/>
    <col min="3329" max="3329" width="3.125" style="164" customWidth="1"/>
    <col min="3330" max="3330" width="15.625" style="164" customWidth="1"/>
    <col min="3331" max="3332" width="14.125" style="164" customWidth="1"/>
    <col min="3333" max="3333" width="16.875" style="164" customWidth="1"/>
    <col min="3334" max="3335" width="14.125" style="164" customWidth="1"/>
    <col min="3336" max="3336" width="14.625" style="164" customWidth="1"/>
    <col min="3337" max="3338" width="13.125" style="164" customWidth="1"/>
    <col min="3339" max="3584" width="9" style="164"/>
    <col min="3585" max="3585" width="3.125" style="164" customWidth="1"/>
    <col min="3586" max="3586" width="15.625" style="164" customWidth="1"/>
    <col min="3587" max="3588" width="14.125" style="164" customWidth="1"/>
    <col min="3589" max="3589" width="16.875" style="164" customWidth="1"/>
    <col min="3590" max="3591" width="14.125" style="164" customWidth="1"/>
    <col min="3592" max="3592" width="14.625" style="164" customWidth="1"/>
    <col min="3593" max="3594" width="13.125" style="164" customWidth="1"/>
    <col min="3595" max="3840" width="9" style="164"/>
    <col min="3841" max="3841" width="3.125" style="164" customWidth="1"/>
    <col min="3842" max="3842" width="15.625" style="164" customWidth="1"/>
    <col min="3843" max="3844" width="14.125" style="164" customWidth="1"/>
    <col min="3845" max="3845" width="16.875" style="164" customWidth="1"/>
    <col min="3846" max="3847" width="14.125" style="164" customWidth="1"/>
    <col min="3848" max="3848" width="14.625" style="164" customWidth="1"/>
    <col min="3849" max="3850" width="13.125" style="164" customWidth="1"/>
    <col min="3851" max="4096" width="9" style="164"/>
    <col min="4097" max="4097" width="3.125" style="164" customWidth="1"/>
    <col min="4098" max="4098" width="15.625" style="164" customWidth="1"/>
    <col min="4099" max="4100" width="14.125" style="164" customWidth="1"/>
    <col min="4101" max="4101" width="16.875" style="164" customWidth="1"/>
    <col min="4102" max="4103" width="14.125" style="164" customWidth="1"/>
    <col min="4104" max="4104" width="14.625" style="164" customWidth="1"/>
    <col min="4105" max="4106" width="13.125" style="164" customWidth="1"/>
    <col min="4107" max="4352" width="9" style="164"/>
    <col min="4353" max="4353" width="3.125" style="164" customWidth="1"/>
    <col min="4354" max="4354" width="15.625" style="164" customWidth="1"/>
    <col min="4355" max="4356" width="14.125" style="164" customWidth="1"/>
    <col min="4357" max="4357" width="16.875" style="164" customWidth="1"/>
    <col min="4358" max="4359" width="14.125" style="164" customWidth="1"/>
    <col min="4360" max="4360" width="14.625" style="164" customWidth="1"/>
    <col min="4361" max="4362" width="13.125" style="164" customWidth="1"/>
    <col min="4363" max="4608" width="9" style="164"/>
    <col min="4609" max="4609" width="3.125" style="164" customWidth="1"/>
    <col min="4610" max="4610" width="15.625" style="164" customWidth="1"/>
    <col min="4611" max="4612" width="14.125" style="164" customWidth="1"/>
    <col min="4613" max="4613" width="16.875" style="164" customWidth="1"/>
    <col min="4614" max="4615" width="14.125" style="164" customWidth="1"/>
    <col min="4616" max="4616" width="14.625" style="164" customWidth="1"/>
    <col min="4617" max="4618" width="13.125" style="164" customWidth="1"/>
    <col min="4619" max="4864" width="9" style="164"/>
    <col min="4865" max="4865" width="3.125" style="164" customWidth="1"/>
    <col min="4866" max="4866" width="15.625" style="164" customWidth="1"/>
    <col min="4867" max="4868" width="14.125" style="164" customWidth="1"/>
    <col min="4869" max="4869" width="16.875" style="164" customWidth="1"/>
    <col min="4870" max="4871" width="14.125" style="164" customWidth="1"/>
    <col min="4872" max="4872" width="14.625" style="164" customWidth="1"/>
    <col min="4873" max="4874" width="13.125" style="164" customWidth="1"/>
    <col min="4875" max="5120" width="9" style="164"/>
    <col min="5121" max="5121" width="3.125" style="164" customWidth="1"/>
    <col min="5122" max="5122" width="15.625" style="164" customWidth="1"/>
    <col min="5123" max="5124" width="14.125" style="164" customWidth="1"/>
    <col min="5125" max="5125" width="16.875" style="164" customWidth="1"/>
    <col min="5126" max="5127" width="14.125" style="164" customWidth="1"/>
    <col min="5128" max="5128" width="14.625" style="164" customWidth="1"/>
    <col min="5129" max="5130" width="13.125" style="164" customWidth="1"/>
    <col min="5131" max="5376" width="9" style="164"/>
    <col min="5377" max="5377" width="3.125" style="164" customWidth="1"/>
    <col min="5378" max="5378" width="15.625" style="164" customWidth="1"/>
    <col min="5379" max="5380" width="14.125" style="164" customWidth="1"/>
    <col min="5381" max="5381" width="16.875" style="164" customWidth="1"/>
    <col min="5382" max="5383" width="14.125" style="164" customWidth="1"/>
    <col min="5384" max="5384" width="14.625" style="164" customWidth="1"/>
    <col min="5385" max="5386" width="13.125" style="164" customWidth="1"/>
    <col min="5387" max="5632" width="9" style="164"/>
    <col min="5633" max="5633" width="3.125" style="164" customWidth="1"/>
    <col min="5634" max="5634" width="15.625" style="164" customWidth="1"/>
    <col min="5635" max="5636" width="14.125" style="164" customWidth="1"/>
    <col min="5637" max="5637" width="16.875" style="164" customWidth="1"/>
    <col min="5638" max="5639" width="14.125" style="164" customWidth="1"/>
    <col min="5640" max="5640" width="14.625" style="164" customWidth="1"/>
    <col min="5641" max="5642" width="13.125" style="164" customWidth="1"/>
    <col min="5643" max="5888" width="9" style="164"/>
    <col min="5889" max="5889" width="3.125" style="164" customWidth="1"/>
    <col min="5890" max="5890" width="15.625" style="164" customWidth="1"/>
    <col min="5891" max="5892" width="14.125" style="164" customWidth="1"/>
    <col min="5893" max="5893" width="16.875" style="164" customWidth="1"/>
    <col min="5894" max="5895" width="14.125" style="164" customWidth="1"/>
    <col min="5896" max="5896" width="14.625" style="164" customWidth="1"/>
    <col min="5897" max="5898" width="13.125" style="164" customWidth="1"/>
    <col min="5899" max="6144" width="9" style="164"/>
    <col min="6145" max="6145" width="3.125" style="164" customWidth="1"/>
    <col min="6146" max="6146" width="15.625" style="164" customWidth="1"/>
    <col min="6147" max="6148" width="14.125" style="164" customWidth="1"/>
    <col min="6149" max="6149" width="16.875" style="164" customWidth="1"/>
    <col min="6150" max="6151" width="14.125" style="164" customWidth="1"/>
    <col min="6152" max="6152" width="14.625" style="164" customWidth="1"/>
    <col min="6153" max="6154" width="13.125" style="164" customWidth="1"/>
    <col min="6155" max="6400" width="9" style="164"/>
    <col min="6401" max="6401" width="3.125" style="164" customWidth="1"/>
    <col min="6402" max="6402" width="15.625" style="164" customWidth="1"/>
    <col min="6403" max="6404" width="14.125" style="164" customWidth="1"/>
    <col min="6405" max="6405" width="16.875" style="164" customWidth="1"/>
    <col min="6406" max="6407" width="14.125" style="164" customWidth="1"/>
    <col min="6408" max="6408" width="14.625" style="164" customWidth="1"/>
    <col min="6409" max="6410" width="13.125" style="164" customWidth="1"/>
    <col min="6411" max="6656" width="9" style="164"/>
    <col min="6657" max="6657" width="3.125" style="164" customWidth="1"/>
    <col min="6658" max="6658" width="15.625" style="164" customWidth="1"/>
    <col min="6659" max="6660" width="14.125" style="164" customWidth="1"/>
    <col min="6661" max="6661" width="16.875" style="164" customWidth="1"/>
    <col min="6662" max="6663" width="14.125" style="164" customWidth="1"/>
    <col min="6664" max="6664" width="14.625" style="164" customWidth="1"/>
    <col min="6665" max="6666" width="13.125" style="164" customWidth="1"/>
    <col min="6667" max="6912" width="9" style="164"/>
    <col min="6913" max="6913" width="3.125" style="164" customWidth="1"/>
    <col min="6914" max="6914" width="15.625" style="164" customWidth="1"/>
    <col min="6915" max="6916" width="14.125" style="164" customWidth="1"/>
    <col min="6917" max="6917" width="16.875" style="164" customWidth="1"/>
    <col min="6918" max="6919" width="14.125" style="164" customWidth="1"/>
    <col min="6920" max="6920" width="14.625" style="164" customWidth="1"/>
    <col min="6921" max="6922" width="13.125" style="164" customWidth="1"/>
    <col min="6923" max="7168" width="9" style="164"/>
    <col min="7169" max="7169" width="3.125" style="164" customWidth="1"/>
    <col min="7170" max="7170" width="15.625" style="164" customWidth="1"/>
    <col min="7171" max="7172" width="14.125" style="164" customWidth="1"/>
    <col min="7173" max="7173" width="16.875" style="164" customWidth="1"/>
    <col min="7174" max="7175" width="14.125" style="164" customWidth="1"/>
    <col min="7176" max="7176" width="14.625" style="164" customWidth="1"/>
    <col min="7177" max="7178" width="13.125" style="164" customWidth="1"/>
    <col min="7179" max="7424" width="9" style="164"/>
    <col min="7425" max="7425" width="3.125" style="164" customWidth="1"/>
    <col min="7426" max="7426" width="15.625" style="164" customWidth="1"/>
    <col min="7427" max="7428" width="14.125" style="164" customWidth="1"/>
    <col min="7429" max="7429" width="16.875" style="164" customWidth="1"/>
    <col min="7430" max="7431" width="14.125" style="164" customWidth="1"/>
    <col min="7432" max="7432" width="14.625" style="164" customWidth="1"/>
    <col min="7433" max="7434" width="13.125" style="164" customWidth="1"/>
    <col min="7435" max="7680" width="9" style="164"/>
    <col min="7681" max="7681" width="3.125" style="164" customWidth="1"/>
    <col min="7682" max="7682" width="15.625" style="164" customWidth="1"/>
    <col min="7683" max="7684" width="14.125" style="164" customWidth="1"/>
    <col min="7685" max="7685" width="16.875" style="164" customWidth="1"/>
    <col min="7686" max="7687" width="14.125" style="164" customWidth="1"/>
    <col min="7688" max="7688" width="14.625" style="164" customWidth="1"/>
    <col min="7689" max="7690" width="13.125" style="164" customWidth="1"/>
    <col min="7691" max="7936" width="9" style="164"/>
    <col min="7937" max="7937" width="3.125" style="164" customWidth="1"/>
    <col min="7938" max="7938" width="15.625" style="164" customWidth="1"/>
    <col min="7939" max="7940" width="14.125" style="164" customWidth="1"/>
    <col min="7941" max="7941" width="16.875" style="164" customWidth="1"/>
    <col min="7942" max="7943" width="14.125" style="164" customWidth="1"/>
    <col min="7944" max="7944" width="14.625" style="164" customWidth="1"/>
    <col min="7945" max="7946" width="13.125" style="164" customWidth="1"/>
    <col min="7947" max="8192" width="9" style="164"/>
    <col min="8193" max="8193" width="3.125" style="164" customWidth="1"/>
    <col min="8194" max="8194" width="15.625" style="164" customWidth="1"/>
    <col min="8195" max="8196" width="14.125" style="164" customWidth="1"/>
    <col min="8197" max="8197" width="16.875" style="164" customWidth="1"/>
    <col min="8198" max="8199" width="14.125" style="164" customWidth="1"/>
    <col min="8200" max="8200" width="14.625" style="164" customWidth="1"/>
    <col min="8201" max="8202" width="13.125" style="164" customWidth="1"/>
    <col min="8203" max="8448" width="9" style="164"/>
    <col min="8449" max="8449" width="3.125" style="164" customWidth="1"/>
    <col min="8450" max="8450" width="15.625" style="164" customWidth="1"/>
    <col min="8451" max="8452" width="14.125" style="164" customWidth="1"/>
    <col min="8453" max="8453" width="16.875" style="164" customWidth="1"/>
    <col min="8454" max="8455" width="14.125" style="164" customWidth="1"/>
    <col min="8456" max="8456" width="14.625" style="164" customWidth="1"/>
    <col min="8457" max="8458" width="13.125" style="164" customWidth="1"/>
    <col min="8459" max="8704" width="9" style="164"/>
    <col min="8705" max="8705" width="3.125" style="164" customWidth="1"/>
    <col min="8706" max="8706" width="15.625" style="164" customWidth="1"/>
    <col min="8707" max="8708" width="14.125" style="164" customWidth="1"/>
    <col min="8709" max="8709" width="16.875" style="164" customWidth="1"/>
    <col min="8710" max="8711" width="14.125" style="164" customWidth="1"/>
    <col min="8712" max="8712" width="14.625" style="164" customWidth="1"/>
    <col min="8713" max="8714" width="13.125" style="164" customWidth="1"/>
    <col min="8715" max="8960" width="9" style="164"/>
    <col min="8961" max="8961" width="3.125" style="164" customWidth="1"/>
    <col min="8962" max="8962" width="15.625" style="164" customWidth="1"/>
    <col min="8963" max="8964" width="14.125" style="164" customWidth="1"/>
    <col min="8965" max="8965" width="16.875" style="164" customWidth="1"/>
    <col min="8966" max="8967" width="14.125" style="164" customWidth="1"/>
    <col min="8968" max="8968" width="14.625" style="164" customWidth="1"/>
    <col min="8969" max="8970" width="13.125" style="164" customWidth="1"/>
    <col min="8971" max="9216" width="9" style="164"/>
    <col min="9217" max="9217" width="3.125" style="164" customWidth="1"/>
    <col min="9218" max="9218" width="15.625" style="164" customWidth="1"/>
    <col min="9219" max="9220" width="14.125" style="164" customWidth="1"/>
    <col min="9221" max="9221" width="16.875" style="164" customWidth="1"/>
    <col min="9222" max="9223" width="14.125" style="164" customWidth="1"/>
    <col min="9224" max="9224" width="14.625" style="164" customWidth="1"/>
    <col min="9225" max="9226" width="13.125" style="164" customWidth="1"/>
    <col min="9227" max="9472" width="9" style="164"/>
    <col min="9473" max="9473" width="3.125" style="164" customWidth="1"/>
    <col min="9474" max="9474" width="15.625" style="164" customWidth="1"/>
    <col min="9475" max="9476" width="14.125" style="164" customWidth="1"/>
    <col min="9477" max="9477" width="16.875" style="164" customWidth="1"/>
    <col min="9478" max="9479" width="14.125" style="164" customWidth="1"/>
    <col min="9480" max="9480" width="14.625" style="164" customWidth="1"/>
    <col min="9481" max="9482" width="13.125" style="164" customWidth="1"/>
    <col min="9483" max="9728" width="9" style="164"/>
    <col min="9729" max="9729" width="3.125" style="164" customWidth="1"/>
    <col min="9730" max="9730" width="15.625" style="164" customWidth="1"/>
    <col min="9731" max="9732" width="14.125" style="164" customWidth="1"/>
    <col min="9733" max="9733" width="16.875" style="164" customWidth="1"/>
    <col min="9734" max="9735" width="14.125" style="164" customWidth="1"/>
    <col min="9736" max="9736" width="14.625" style="164" customWidth="1"/>
    <col min="9737" max="9738" width="13.125" style="164" customWidth="1"/>
    <col min="9739" max="9984" width="9" style="164"/>
    <col min="9985" max="9985" width="3.125" style="164" customWidth="1"/>
    <col min="9986" max="9986" width="15.625" style="164" customWidth="1"/>
    <col min="9987" max="9988" width="14.125" style="164" customWidth="1"/>
    <col min="9989" max="9989" width="16.875" style="164" customWidth="1"/>
    <col min="9990" max="9991" width="14.125" style="164" customWidth="1"/>
    <col min="9992" max="9992" width="14.625" style="164" customWidth="1"/>
    <col min="9993" max="9994" width="13.125" style="164" customWidth="1"/>
    <col min="9995" max="10240" width="9" style="164"/>
    <col min="10241" max="10241" width="3.125" style="164" customWidth="1"/>
    <col min="10242" max="10242" width="15.625" style="164" customWidth="1"/>
    <col min="10243" max="10244" width="14.125" style="164" customWidth="1"/>
    <col min="10245" max="10245" width="16.875" style="164" customWidth="1"/>
    <col min="10246" max="10247" width="14.125" style="164" customWidth="1"/>
    <col min="10248" max="10248" width="14.625" style="164" customWidth="1"/>
    <col min="10249" max="10250" width="13.125" style="164" customWidth="1"/>
    <col min="10251" max="10496" width="9" style="164"/>
    <col min="10497" max="10497" width="3.125" style="164" customWidth="1"/>
    <col min="10498" max="10498" width="15.625" style="164" customWidth="1"/>
    <col min="10499" max="10500" width="14.125" style="164" customWidth="1"/>
    <col min="10501" max="10501" width="16.875" style="164" customWidth="1"/>
    <col min="10502" max="10503" width="14.125" style="164" customWidth="1"/>
    <col min="10504" max="10504" width="14.625" style="164" customWidth="1"/>
    <col min="10505" max="10506" width="13.125" style="164" customWidth="1"/>
    <col min="10507" max="10752" width="9" style="164"/>
    <col min="10753" max="10753" width="3.125" style="164" customWidth="1"/>
    <col min="10754" max="10754" width="15.625" style="164" customWidth="1"/>
    <col min="10755" max="10756" width="14.125" style="164" customWidth="1"/>
    <col min="10757" max="10757" width="16.875" style="164" customWidth="1"/>
    <col min="10758" max="10759" width="14.125" style="164" customWidth="1"/>
    <col min="10760" max="10760" width="14.625" style="164" customWidth="1"/>
    <col min="10761" max="10762" width="13.125" style="164" customWidth="1"/>
    <col min="10763" max="11008" width="9" style="164"/>
    <col min="11009" max="11009" width="3.125" style="164" customWidth="1"/>
    <col min="11010" max="11010" width="15.625" style="164" customWidth="1"/>
    <col min="11011" max="11012" width="14.125" style="164" customWidth="1"/>
    <col min="11013" max="11013" width="16.875" style="164" customWidth="1"/>
    <col min="11014" max="11015" width="14.125" style="164" customWidth="1"/>
    <col min="11016" max="11016" width="14.625" style="164" customWidth="1"/>
    <col min="11017" max="11018" width="13.125" style="164" customWidth="1"/>
    <col min="11019" max="11264" width="9" style="164"/>
    <col min="11265" max="11265" width="3.125" style="164" customWidth="1"/>
    <col min="11266" max="11266" width="15.625" style="164" customWidth="1"/>
    <col min="11267" max="11268" width="14.125" style="164" customWidth="1"/>
    <col min="11269" max="11269" width="16.875" style="164" customWidth="1"/>
    <col min="11270" max="11271" width="14.125" style="164" customWidth="1"/>
    <col min="11272" max="11272" width="14.625" style="164" customWidth="1"/>
    <col min="11273" max="11274" width="13.125" style="164" customWidth="1"/>
    <col min="11275" max="11520" width="9" style="164"/>
    <col min="11521" max="11521" width="3.125" style="164" customWidth="1"/>
    <col min="11522" max="11522" width="15.625" style="164" customWidth="1"/>
    <col min="11523" max="11524" width="14.125" style="164" customWidth="1"/>
    <col min="11525" max="11525" width="16.875" style="164" customWidth="1"/>
    <col min="11526" max="11527" width="14.125" style="164" customWidth="1"/>
    <col min="11528" max="11528" width="14.625" style="164" customWidth="1"/>
    <col min="11529" max="11530" width="13.125" style="164" customWidth="1"/>
    <col min="11531" max="11776" width="9" style="164"/>
    <col min="11777" max="11777" width="3.125" style="164" customWidth="1"/>
    <col min="11778" max="11778" width="15.625" style="164" customWidth="1"/>
    <col min="11779" max="11780" width="14.125" style="164" customWidth="1"/>
    <col min="11781" max="11781" width="16.875" style="164" customWidth="1"/>
    <col min="11782" max="11783" width="14.125" style="164" customWidth="1"/>
    <col min="11784" max="11784" width="14.625" style="164" customWidth="1"/>
    <col min="11785" max="11786" width="13.125" style="164" customWidth="1"/>
    <col min="11787" max="12032" width="9" style="164"/>
    <col min="12033" max="12033" width="3.125" style="164" customWidth="1"/>
    <col min="12034" max="12034" width="15.625" style="164" customWidth="1"/>
    <col min="12035" max="12036" width="14.125" style="164" customWidth="1"/>
    <col min="12037" max="12037" width="16.875" style="164" customWidth="1"/>
    <col min="12038" max="12039" width="14.125" style="164" customWidth="1"/>
    <col min="12040" max="12040" width="14.625" style="164" customWidth="1"/>
    <col min="12041" max="12042" width="13.125" style="164" customWidth="1"/>
    <col min="12043" max="12288" width="9" style="164"/>
    <col min="12289" max="12289" width="3.125" style="164" customWidth="1"/>
    <col min="12290" max="12290" width="15.625" style="164" customWidth="1"/>
    <col min="12291" max="12292" width="14.125" style="164" customWidth="1"/>
    <col min="12293" max="12293" width="16.875" style="164" customWidth="1"/>
    <col min="12294" max="12295" width="14.125" style="164" customWidth="1"/>
    <col min="12296" max="12296" width="14.625" style="164" customWidth="1"/>
    <col min="12297" max="12298" width="13.125" style="164" customWidth="1"/>
    <col min="12299" max="12544" width="9" style="164"/>
    <col min="12545" max="12545" width="3.125" style="164" customWidth="1"/>
    <col min="12546" max="12546" width="15.625" style="164" customWidth="1"/>
    <col min="12547" max="12548" width="14.125" style="164" customWidth="1"/>
    <col min="12549" max="12549" width="16.875" style="164" customWidth="1"/>
    <col min="12550" max="12551" width="14.125" style="164" customWidth="1"/>
    <col min="12552" max="12552" width="14.625" style="164" customWidth="1"/>
    <col min="12553" max="12554" width="13.125" style="164" customWidth="1"/>
    <col min="12555" max="12800" width="9" style="164"/>
    <col min="12801" max="12801" width="3.125" style="164" customWidth="1"/>
    <col min="12802" max="12802" width="15.625" style="164" customWidth="1"/>
    <col min="12803" max="12804" width="14.125" style="164" customWidth="1"/>
    <col min="12805" max="12805" width="16.875" style="164" customWidth="1"/>
    <col min="12806" max="12807" width="14.125" style="164" customWidth="1"/>
    <col min="12808" max="12808" width="14.625" style="164" customWidth="1"/>
    <col min="12809" max="12810" width="13.125" style="164" customWidth="1"/>
    <col min="12811" max="13056" width="9" style="164"/>
    <col min="13057" max="13057" width="3.125" style="164" customWidth="1"/>
    <col min="13058" max="13058" width="15.625" style="164" customWidth="1"/>
    <col min="13059" max="13060" width="14.125" style="164" customWidth="1"/>
    <col min="13061" max="13061" width="16.875" style="164" customWidth="1"/>
    <col min="13062" max="13063" width="14.125" style="164" customWidth="1"/>
    <col min="13064" max="13064" width="14.625" style="164" customWidth="1"/>
    <col min="13065" max="13066" width="13.125" style="164" customWidth="1"/>
    <col min="13067" max="13312" width="9" style="164"/>
    <col min="13313" max="13313" width="3.125" style="164" customWidth="1"/>
    <col min="13314" max="13314" width="15.625" style="164" customWidth="1"/>
    <col min="13315" max="13316" width="14.125" style="164" customWidth="1"/>
    <col min="13317" max="13317" width="16.875" style="164" customWidth="1"/>
    <col min="13318" max="13319" width="14.125" style="164" customWidth="1"/>
    <col min="13320" max="13320" width="14.625" style="164" customWidth="1"/>
    <col min="13321" max="13322" width="13.125" style="164" customWidth="1"/>
    <col min="13323" max="13568" width="9" style="164"/>
    <col min="13569" max="13569" width="3.125" style="164" customWidth="1"/>
    <col min="13570" max="13570" width="15.625" style="164" customWidth="1"/>
    <col min="13571" max="13572" width="14.125" style="164" customWidth="1"/>
    <col min="13573" max="13573" width="16.875" style="164" customWidth="1"/>
    <col min="13574" max="13575" width="14.125" style="164" customWidth="1"/>
    <col min="13576" max="13576" width="14.625" style="164" customWidth="1"/>
    <col min="13577" max="13578" width="13.125" style="164" customWidth="1"/>
    <col min="13579" max="13824" width="9" style="164"/>
    <col min="13825" max="13825" width="3.125" style="164" customWidth="1"/>
    <col min="13826" max="13826" width="15.625" style="164" customWidth="1"/>
    <col min="13827" max="13828" width="14.125" style="164" customWidth="1"/>
    <col min="13829" max="13829" width="16.875" style="164" customWidth="1"/>
    <col min="13830" max="13831" width="14.125" style="164" customWidth="1"/>
    <col min="13832" max="13832" width="14.625" style="164" customWidth="1"/>
    <col min="13833" max="13834" width="13.125" style="164" customWidth="1"/>
    <col min="13835" max="14080" width="9" style="164"/>
    <col min="14081" max="14081" width="3.125" style="164" customWidth="1"/>
    <col min="14082" max="14082" width="15.625" style="164" customWidth="1"/>
    <col min="14083" max="14084" width="14.125" style="164" customWidth="1"/>
    <col min="14085" max="14085" width="16.875" style="164" customWidth="1"/>
    <col min="14086" max="14087" width="14.125" style="164" customWidth="1"/>
    <col min="14088" max="14088" width="14.625" style="164" customWidth="1"/>
    <col min="14089" max="14090" width="13.125" style="164" customWidth="1"/>
    <col min="14091" max="14336" width="9" style="164"/>
    <col min="14337" max="14337" width="3.125" style="164" customWidth="1"/>
    <col min="14338" max="14338" width="15.625" style="164" customWidth="1"/>
    <col min="14339" max="14340" width="14.125" style="164" customWidth="1"/>
    <col min="14341" max="14341" width="16.875" style="164" customWidth="1"/>
    <col min="14342" max="14343" width="14.125" style="164" customWidth="1"/>
    <col min="14344" max="14344" width="14.625" style="164" customWidth="1"/>
    <col min="14345" max="14346" width="13.125" style="164" customWidth="1"/>
    <col min="14347" max="14592" width="9" style="164"/>
    <col min="14593" max="14593" width="3.125" style="164" customWidth="1"/>
    <col min="14594" max="14594" width="15.625" style="164" customWidth="1"/>
    <col min="14595" max="14596" width="14.125" style="164" customWidth="1"/>
    <col min="14597" max="14597" width="16.875" style="164" customWidth="1"/>
    <col min="14598" max="14599" width="14.125" style="164" customWidth="1"/>
    <col min="14600" max="14600" width="14.625" style="164" customWidth="1"/>
    <col min="14601" max="14602" width="13.125" style="164" customWidth="1"/>
    <col min="14603" max="14848" width="9" style="164"/>
    <col min="14849" max="14849" width="3.125" style="164" customWidth="1"/>
    <col min="14850" max="14850" width="15.625" style="164" customWidth="1"/>
    <col min="14851" max="14852" width="14.125" style="164" customWidth="1"/>
    <col min="14853" max="14853" width="16.875" style="164" customWidth="1"/>
    <col min="14854" max="14855" width="14.125" style="164" customWidth="1"/>
    <col min="14856" max="14856" width="14.625" style="164" customWidth="1"/>
    <col min="14857" max="14858" width="13.125" style="164" customWidth="1"/>
    <col min="14859" max="15104" width="9" style="164"/>
    <col min="15105" max="15105" width="3.125" style="164" customWidth="1"/>
    <col min="15106" max="15106" width="15.625" style="164" customWidth="1"/>
    <col min="15107" max="15108" width="14.125" style="164" customWidth="1"/>
    <col min="15109" max="15109" width="16.875" style="164" customWidth="1"/>
    <col min="15110" max="15111" width="14.125" style="164" customWidth="1"/>
    <col min="15112" max="15112" width="14.625" style="164" customWidth="1"/>
    <col min="15113" max="15114" width="13.125" style="164" customWidth="1"/>
    <col min="15115" max="15360" width="9" style="164"/>
    <col min="15361" max="15361" width="3.125" style="164" customWidth="1"/>
    <col min="15362" max="15362" width="15.625" style="164" customWidth="1"/>
    <col min="15363" max="15364" width="14.125" style="164" customWidth="1"/>
    <col min="15365" max="15365" width="16.875" style="164" customWidth="1"/>
    <col min="15366" max="15367" width="14.125" style="164" customWidth="1"/>
    <col min="15368" max="15368" width="14.625" style="164" customWidth="1"/>
    <col min="15369" max="15370" width="13.125" style="164" customWidth="1"/>
    <col min="15371" max="15616" width="9" style="164"/>
    <col min="15617" max="15617" width="3.125" style="164" customWidth="1"/>
    <col min="15618" max="15618" width="15.625" style="164" customWidth="1"/>
    <col min="15619" max="15620" width="14.125" style="164" customWidth="1"/>
    <col min="15621" max="15621" width="16.875" style="164" customWidth="1"/>
    <col min="15622" max="15623" width="14.125" style="164" customWidth="1"/>
    <col min="15624" max="15624" width="14.625" style="164" customWidth="1"/>
    <col min="15625" max="15626" width="13.125" style="164" customWidth="1"/>
    <col min="15627" max="15872" width="9" style="164"/>
    <col min="15873" max="15873" width="3.125" style="164" customWidth="1"/>
    <col min="15874" max="15874" width="15.625" style="164" customWidth="1"/>
    <col min="15875" max="15876" width="14.125" style="164" customWidth="1"/>
    <col min="15877" max="15877" width="16.875" style="164" customWidth="1"/>
    <col min="15878" max="15879" width="14.125" style="164" customWidth="1"/>
    <col min="15880" max="15880" width="14.625" style="164" customWidth="1"/>
    <col min="15881" max="15882" width="13.125" style="164" customWidth="1"/>
    <col min="15883" max="16128" width="9" style="164"/>
    <col min="16129" max="16129" width="3.125" style="164" customWidth="1"/>
    <col min="16130" max="16130" width="15.625" style="164" customWidth="1"/>
    <col min="16131" max="16132" width="14.125" style="164" customWidth="1"/>
    <col min="16133" max="16133" width="16.875" style="164" customWidth="1"/>
    <col min="16134" max="16135" width="14.125" style="164" customWidth="1"/>
    <col min="16136" max="16136" width="14.625" style="164" customWidth="1"/>
    <col min="16137" max="16138" width="13.125" style="164" customWidth="1"/>
    <col min="16139" max="16384" width="9" style="164"/>
  </cols>
  <sheetData>
    <row r="1" spans="1:8" ht="18" customHeight="1">
      <c r="A1" s="163" t="s">
        <v>285</v>
      </c>
      <c r="B1" s="168"/>
      <c r="C1" s="170"/>
      <c r="D1" s="170"/>
      <c r="E1" s="163"/>
      <c r="F1" s="170"/>
      <c r="G1" s="170"/>
      <c r="H1" s="170"/>
    </row>
    <row r="2" spans="1:8" ht="18" customHeight="1">
      <c r="B2" s="171" t="s">
        <v>286</v>
      </c>
      <c r="C2" s="171" t="s">
        <v>287</v>
      </c>
      <c r="D2" s="171" t="s">
        <v>288</v>
      </c>
      <c r="E2" s="171" t="s">
        <v>289</v>
      </c>
      <c r="F2" s="170"/>
      <c r="G2" s="170"/>
      <c r="H2" s="170"/>
    </row>
    <row r="3" spans="1:8" ht="18" customHeight="1">
      <c r="B3" s="222" t="s">
        <v>290</v>
      </c>
      <c r="C3" s="223"/>
      <c r="D3" s="223"/>
      <c r="E3" s="223"/>
      <c r="F3" s="170"/>
      <c r="G3" s="170"/>
      <c r="H3" s="170"/>
    </row>
    <row r="4" spans="1:8" ht="18" customHeight="1">
      <c r="B4" s="224"/>
      <c r="C4" s="225"/>
      <c r="D4" s="225"/>
      <c r="E4" s="225"/>
      <c r="F4" s="170"/>
      <c r="G4" s="170"/>
      <c r="H4" s="170"/>
    </row>
    <row r="5" spans="1:8" ht="18" customHeight="1">
      <c r="B5" s="226" t="s">
        <v>291</v>
      </c>
      <c r="C5" s="225"/>
      <c r="D5" s="225"/>
      <c r="E5" s="225"/>
      <c r="F5" s="170"/>
      <c r="G5" s="170"/>
      <c r="H5" s="170"/>
    </row>
    <row r="6" spans="1:8" ht="18" customHeight="1">
      <c r="B6" s="224"/>
      <c r="C6" s="225"/>
      <c r="D6" s="225"/>
      <c r="E6" s="225"/>
      <c r="F6" s="170"/>
      <c r="G6" s="170"/>
      <c r="H6" s="170"/>
    </row>
    <row r="7" spans="1:8" ht="18" customHeight="1">
      <c r="B7" s="224" t="s">
        <v>292</v>
      </c>
      <c r="C7" s="225"/>
      <c r="D7" s="225"/>
      <c r="E7" s="225"/>
      <c r="F7" s="170"/>
      <c r="G7" s="170"/>
      <c r="H7" s="170"/>
    </row>
    <row r="8" spans="1:8" ht="18" customHeight="1">
      <c r="B8" s="224"/>
      <c r="C8" s="225"/>
      <c r="D8" s="225"/>
      <c r="E8" s="225"/>
      <c r="F8" s="170"/>
      <c r="G8" s="170"/>
      <c r="H8" s="170"/>
    </row>
    <row r="9" spans="1:8" ht="18" customHeight="1">
      <c r="B9" s="224" t="s">
        <v>293</v>
      </c>
      <c r="C9" s="225"/>
      <c r="D9" s="225"/>
      <c r="E9" s="225"/>
      <c r="F9" s="170"/>
      <c r="G9" s="170"/>
      <c r="H9" s="170"/>
    </row>
    <row r="10" spans="1:8" ht="18" customHeight="1">
      <c r="B10" s="224"/>
      <c r="C10" s="225"/>
      <c r="D10" s="225"/>
      <c r="E10" s="225"/>
      <c r="F10" s="170"/>
      <c r="G10" s="170"/>
      <c r="H10" s="170"/>
    </row>
    <row r="11" spans="1:8" ht="18" customHeight="1">
      <c r="B11" s="224" t="s">
        <v>294</v>
      </c>
      <c r="C11" s="225"/>
      <c r="D11" s="225"/>
      <c r="E11" s="225"/>
      <c r="F11" s="170"/>
      <c r="G11" s="170"/>
      <c r="H11" s="170"/>
    </row>
    <row r="12" spans="1:8" ht="18" customHeight="1">
      <c r="B12" s="227"/>
      <c r="C12" s="228"/>
      <c r="D12" s="228"/>
      <c r="E12" s="228"/>
      <c r="F12" s="170"/>
      <c r="G12" s="170"/>
      <c r="H12" s="170"/>
    </row>
    <row r="13" spans="1:8" ht="18" customHeight="1">
      <c r="B13" s="164" t="s">
        <v>295</v>
      </c>
      <c r="C13" s="229"/>
      <c r="D13" s="229"/>
      <c r="E13" s="229"/>
      <c r="F13" s="170"/>
      <c r="G13" s="170"/>
      <c r="H13" s="170"/>
    </row>
    <row r="14" spans="1:8" ht="15.75" customHeight="1">
      <c r="B14" s="168"/>
      <c r="C14" s="170"/>
      <c r="D14" s="170"/>
      <c r="E14" s="170"/>
      <c r="F14" s="170"/>
      <c r="G14" s="170"/>
      <c r="H14" s="170"/>
    </row>
    <row r="15" spans="1:8" ht="18" customHeight="1">
      <c r="A15" s="163" t="s">
        <v>296</v>
      </c>
      <c r="B15" s="168"/>
      <c r="C15" s="170"/>
      <c r="D15" s="170"/>
      <c r="E15" s="170"/>
      <c r="F15" s="170"/>
      <c r="G15" s="170"/>
      <c r="H15" s="170"/>
    </row>
    <row r="16" spans="1:8" ht="18" customHeight="1">
      <c r="B16" s="167" t="s">
        <v>297</v>
      </c>
      <c r="E16" s="170"/>
      <c r="F16" s="170"/>
      <c r="G16" s="170"/>
      <c r="H16" s="170"/>
    </row>
    <row r="17" spans="2:10" ht="18" customHeight="1">
      <c r="B17" s="171" t="s">
        <v>298</v>
      </c>
      <c r="C17" s="307" t="s">
        <v>299</v>
      </c>
      <c r="D17" s="307"/>
      <c r="E17" s="307"/>
      <c r="F17" s="297" t="s">
        <v>300</v>
      </c>
      <c r="G17" s="305"/>
      <c r="H17" s="305"/>
      <c r="I17" s="305"/>
      <c r="J17" s="298"/>
    </row>
    <row r="18" spans="2:10" ht="40.5" customHeight="1">
      <c r="B18" s="171" t="s">
        <v>301</v>
      </c>
      <c r="C18" s="746"/>
      <c r="D18" s="746"/>
      <c r="E18" s="746"/>
      <c r="F18" s="746"/>
      <c r="G18" s="746"/>
      <c r="H18" s="746"/>
      <c r="I18" s="746"/>
      <c r="J18" s="746"/>
    </row>
    <row r="19" spans="2:10" ht="40.5" customHeight="1">
      <c r="B19" s="171" t="s">
        <v>301</v>
      </c>
      <c r="C19" s="746"/>
      <c r="D19" s="746"/>
      <c r="E19" s="746"/>
      <c r="F19" s="746"/>
      <c r="G19" s="746"/>
      <c r="H19" s="746"/>
      <c r="I19" s="746"/>
      <c r="J19" s="746"/>
    </row>
    <row r="20" spans="2:10" ht="40.5" customHeight="1">
      <c r="B20" s="171" t="s">
        <v>301</v>
      </c>
      <c r="C20" s="746"/>
      <c r="D20" s="746"/>
      <c r="E20" s="746"/>
      <c r="F20" s="746"/>
      <c r="G20" s="746"/>
      <c r="H20" s="746"/>
      <c r="I20" s="746"/>
      <c r="J20" s="746"/>
    </row>
    <row r="21" spans="2:10" ht="15.75" customHeight="1">
      <c r="B21" s="168"/>
      <c r="C21" s="170"/>
      <c r="D21" s="170"/>
      <c r="E21" s="170"/>
      <c r="F21" s="170"/>
      <c r="G21" s="170"/>
      <c r="H21" s="170"/>
    </row>
    <row r="22" spans="2:10" ht="18" customHeight="1">
      <c r="B22" s="167" t="s">
        <v>302</v>
      </c>
      <c r="C22" s="170"/>
      <c r="D22" s="170"/>
      <c r="E22" s="170"/>
      <c r="F22" s="170"/>
      <c r="G22" s="170"/>
      <c r="H22" s="170"/>
    </row>
    <row r="23" spans="2:10" ht="18" customHeight="1">
      <c r="B23" s="171" t="s">
        <v>303</v>
      </c>
      <c r="C23" s="307" t="s">
        <v>304</v>
      </c>
      <c r="D23" s="307"/>
      <c r="E23" s="307"/>
      <c r="F23" s="297" t="s">
        <v>305</v>
      </c>
      <c r="G23" s="305"/>
      <c r="H23" s="305"/>
      <c r="I23" s="305"/>
      <c r="J23" s="298"/>
    </row>
    <row r="24" spans="2:10" ht="40.5" customHeight="1">
      <c r="B24" s="171" t="s">
        <v>301</v>
      </c>
      <c r="C24" s="746"/>
      <c r="D24" s="746"/>
      <c r="E24" s="746"/>
      <c r="F24" s="746"/>
      <c r="G24" s="746"/>
      <c r="H24" s="746"/>
      <c r="I24" s="746"/>
      <c r="J24" s="746"/>
    </row>
    <row r="25" spans="2:10" ht="40.5" customHeight="1">
      <c r="B25" s="171" t="s">
        <v>301</v>
      </c>
      <c r="C25" s="746"/>
      <c r="D25" s="746"/>
      <c r="E25" s="746"/>
      <c r="F25" s="746"/>
      <c r="G25" s="746"/>
      <c r="H25" s="746"/>
      <c r="I25" s="746"/>
      <c r="J25" s="746"/>
    </row>
    <row r="26" spans="2:10">
      <c r="F26" s="196"/>
    </row>
  </sheetData>
  <mergeCells count="14">
    <mergeCell ref="C17:E17"/>
    <mergeCell ref="F17:J17"/>
    <mergeCell ref="C18:E18"/>
    <mergeCell ref="F18:J18"/>
    <mergeCell ref="C19:E19"/>
    <mergeCell ref="F19:J19"/>
    <mergeCell ref="C25:E25"/>
    <mergeCell ref="F25:J25"/>
    <mergeCell ref="C20:E20"/>
    <mergeCell ref="F20:J20"/>
    <mergeCell ref="C23:E23"/>
    <mergeCell ref="F23:J23"/>
    <mergeCell ref="C24:E24"/>
    <mergeCell ref="F24:J24"/>
  </mergeCells>
  <phoneticPr fontId="3"/>
  <pageMargins left="0.75" right="0.75" top="0.54" bottom="0.78" header="0.51200000000000001" footer="0.51"/>
  <pageSetup paperSize="9" scale="88" fitToWidth="0" orientation="landscape" r:id="rId1"/>
  <headerFooter alignWithMargins="0">
    <oddFooter>&amp;C共同生活援助-6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0"/>
  <sheetViews>
    <sheetView view="pageBreakPreview" topLeftCell="A24" zoomScale="93" zoomScaleNormal="100" zoomScaleSheetLayoutView="93" workbookViewId="0">
      <selection activeCell="B35" sqref="B35"/>
    </sheetView>
  </sheetViews>
  <sheetFormatPr defaultRowHeight="13.5"/>
  <cols>
    <col min="1" max="1" width="3.875" style="241" customWidth="1"/>
    <col min="2" max="2" width="45.625" style="241" customWidth="1"/>
    <col min="3" max="3" width="9" style="241"/>
    <col min="4" max="4" width="19.875" style="241" customWidth="1"/>
    <col min="5" max="5" width="20.5" style="241" customWidth="1"/>
    <col min="6" max="6" width="15.5" style="241" customWidth="1"/>
    <col min="7" max="7" width="13.25" style="241" customWidth="1"/>
    <col min="8" max="256" width="9" style="241"/>
    <col min="257" max="257" width="3.875" style="241" customWidth="1"/>
    <col min="258" max="258" width="45.625" style="241" customWidth="1"/>
    <col min="259" max="259" width="9" style="241"/>
    <col min="260" max="260" width="19.875" style="241" customWidth="1"/>
    <col min="261" max="261" width="20.5" style="241" customWidth="1"/>
    <col min="262" max="262" width="15.5" style="241" customWidth="1"/>
    <col min="263" max="263" width="13.25" style="241" customWidth="1"/>
    <col min="264" max="512" width="9" style="241"/>
    <col min="513" max="513" width="3.875" style="241" customWidth="1"/>
    <col min="514" max="514" width="45.625" style="241" customWidth="1"/>
    <col min="515" max="515" width="9" style="241"/>
    <col min="516" max="516" width="19.875" style="241" customWidth="1"/>
    <col min="517" max="517" width="20.5" style="241" customWidth="1"/>
    <col min="518" max="518" width="15.5" style="241" customWidth="1"/>
    <col min="519" max="519" width="13.25" style="241" customWidth="1"/>
    <col min="520" max="768" width="9" style="241"/>
    <col min="769" max="769" width="3.875" style="241" customWidth="1"/>
    <col min="770" max="770" width="45.625" style="241" customWidth="1"/>
    <col min="771" max="771" width="9" style="241"/>
    <col min="772" max="772" width="19.875" style="241" customWidth="1"/>
    <col min="773" max="773" width="20.5" style="241" customWidth="1"/>
    <col min="774" max="774" width="15.5" style="241" customWidth="1"/>
    <col min="775" max="775" width="13.25" style="241" customWidth="1"/>
    <col min="776" max="1024" width="9" style="241"/>
    <col min="1025" max="1025" width="3.875" style="241" customWidth="1"/>
    <col min="1026" max="1026" width="45.625" style="241" customWidth="1"/>
    <col min="1027" max="1027" width="9" style="241"/>
    <col min="1028" max="1028" width="19.875" style="241" customWidth="1"/>
    <col min="1029" max="1029" width="20.5" style="241" customWidth="1"/>
    <col min="1030" max="1030" width="15.5" style="241" customWidth="1"/>
    <col min="1031" max="1031" width="13.25" style="241" customWidth="1"/>
    <col min="1032" max="1280" width="9" style="241"/>
    <col min="1281" max="1281" width="3.875" style="241" customWidth="1"/>
    <col min="1282" max="1282" width="45.625" style="241" customWidth="1"/>
    <col min="1283" max="1283" width="9" style="241"/>
    <col min="1284" max="1284" width="19.875" style="241" customWidth="1"/>
    <col min="1285" max="1285" width="20.5" style="241" customWidth="1"/>
    <col min="1286" max="1286" width="15.5" style="241" customWidth="1"/>
    <col min="1287" max="1287" width="13.25" style="241" customWidth="1"/>
    <col min="1288" max="1536" width="9" style="241"/>
    <col min="1537" max="1537" width="3.875" style="241" customWidth="1"/>
    <col min="1538" max="1538" width="45.625" style="241" customWidth="1"/>
    <col min="1539" max="1539" width="9" style="241"/>
    <col min="1540" max="1540" width="19.875" style="241" customWidth="1"/>
    <col min="1541" max="1541" width="20.5" style="241" customWidth="1"/>
    <col min="1542" max="1542" width="15.5" style="241" customWidth="1"/>
    <col min="1543" max="1543" width="13.25" style="241" customWidth="1"/>
    <col min="1544" max="1792" width="9" style="241"/>
    <col min="1793" max="1793" width="3.875" style="241" customWidth="1"/>
    <col min="1794" max="1794" width="45.625" style="241" customWidth="1"/>
    <col min="1795" max="1795" width="9" style="241"/>
    <col min="1796" max="1796" width="19.875" style="241" customWidth="1"/>
    <col min="1797" max="1797" width="20.5" style="241" customWidth="1"/>
    <col min="1798" max="1798" width="15.5" style="241" customWidth="1"/>
    <col min="1799" max="1799" width="13.25" style="241" customWidth="1"/>
    <col min="1800" max="2048" width="9" style="241"/>
    <col min="2049" max="2049" width="3.875" style="241" customWidth="1"/>
    <col min="2050" max="2050" width="45.625" style="241" customWidth="1"/>
    <col min="2051" max="2051" width="9" style="241"/>
    <col min="2052" max="2052" width="19.875" style="241" customWidth="1"/>
    <col min="2053" max="2053" width="20.5" style="241" customWidth="1"/>
    <col min="2054" max="2054" width="15.5" style="241" customWidth="1"/>
    <col min="2055" max="2055" width="13.25" style="241" customWidth="1"/>
    <col min="2056" max="2304" width="9" style="241"/>
    <col min="2305" max="2305" width="3.875" style="241" customWidth="1"/>
    <col min="2306" max="2306" width="45.625" style="241" customWidth="1"/>
    <col min="2307" max="2307" width="9" style="241"/>
    <col min="2308" max="2308" width="19.875" style="241" customWidth="1"/>
    <col min="2309" max="2309" width="20.5" style="241" customWidth="1"/>
    <col min="2310" max="2310" width="15.5" style="241" customWidth="1"/>
    <col min="2311" max="2311" width="13.25" style="241" customWidth="1"/>
    <col min="2312" max="2560" width="9" style="241"/>
    <col min="2561" max="2561" width="3.875" style="241" customWidth="1"/>
    <col min="2562" max="2562" width="45.625" style="241" customWidth="1"/>
    <col min="2563" max="2563" width="9" style="241"/>
    <col min="2564" max="2564" width="19.875" style="241" customWidth="1"/>
    <col min="2565" max="2565" width="20.5" style="241" customWidth="1"/>
    <col min="2566" max="2566" width="15.5" style="241" customWidth="1"/>
    <col min="2567" max="2567" width="13.25" style="241" customWidth="1"/>
    <col min="2568" max="2816" width="9" style="241"/>
    <col min="2817" max="2817" width="3.875" style="241" customWidth="1"/>
    <col min="2818" max="2818" width="45.625" style="241" customWidth="1"/>
    <col min="2819" max="2819" width="9" style="241"/>
    <col min="2820" max="2820" width="19.875" style="241" customWidth="1"/>
    <col min="2821" max="2821" width="20.5" style="241" customWidth="1"/>
    <col min="2822" max="2822" width="15.5" style="241" customWidth="1"/>
    <col min="2823" max="2823" width="13.25" style="241" customWidth="1"/>
    <col min="2824" max="3072" width="9" style="241"/>
    <col min="3073" max="3073" width="3.875" style="241" customWidth="1"/>
    <col min="3074" max="3074" width="45.625" style="241" customWidth="1"/>
    <col min="3075" max="3075" width="9" style="241"/>
    <col min="3076" max="3076" width="19.875" style="241" customWidth="1"/>
    <col min="3077" max="3077" width="20.5" style="241" customWidth="1"/>
    <col min="3078" max="3078" width="15.5" style="241" customWidth="1"/>
    <col min="3079" max="3079" width="13.25" style="241" customWidth="1"/>
    <col min="3080" max="3328" width="9" style="241"/>
    <col min="3329" max="3329" width="3.875" style="241" customWidth="1"/>
    <col min="3330" max="3330" width="45.625" style="241" customWidth="1"/>
    <col min="3331" max="3331" width="9" style="241"/>
    <col min="3332" max="3332" width="19.875" style="241" customWidth="1"/>
    <col min="3333" max="3333" width="20.5" style="241" customWidth="1"/>
    <col min="3334" max="3334" width="15.5" style="241" customWidth="1"/>
    <col min="3335" max="3335" width="13.25" style="241" customWidth="1"/>
    <col min="3336" max="3584" width="9" style="241"/>
    <col min="3585" max="3585" width="3.875" style="241" customWidth="1"/>
    <col min="3586" max="3586" width="45.625" style="241" customWidth="1"/>
    <col min="3587" max="3587" width="9" style="241"/>
    <col min="3588" max="3588" width="19.875" style="241" customWidth="1"/>
    <col min="3589" max="3589" width="20.5" style="241" customWidth="1"/>
    <col min="3590" max="3590" width="15.5" style="241" customWidth="1"/>
    <col min="3591" max="3591" width="13.25" style="241" customWidth="1"/>
    <col min="3592" max="3840" width="9" style="241"/>
    <col min="3841" max="3841" width="3.875" style="241" customWidth="1"/>
    <col min="3842" max="3842" width="45.625" style="241" customWidth="1"/>
    <col min="3843" max="3843" width="9" style="241"/>
    <col min="3844" max="3844" width="19.875" style="241" customWidth="1"/>
    <col min="3845" max="3845" width="20.5" style="241" customWidth="1"/>
    <col min="3846" max="3846" width="15.5" style="241" customWidth="1"/>
    <col min="3847" max="3847" width="13.25" style="241" customWidth="1"/>
    <col min="3848" max="4096" width="9" style="241"/>
    <col min="4097" max="4097" width="3.875" style="241" customWidth="1"/>
    <col min="4098" max="4098" width="45.625" style="241" customWidth="1"/>
    <col min="4099" max="4099" width="9" style="241"/>
    <col min="4100" max="4100" width="19.875" style="241" customWidth="1"/>
    <col min="4101" max="4101" width="20.5" style="241" customWidth="1"/>
    <col min="4102" max="4102" width="15.5" style="241" customWidth="1"/>
    <col min="4103" max="4103" width="13.25" style="241" customWidth="1"/>
    <col min="4104" max="4352" width="9" style="241"/>
    <col min="4353" max="4353" width="3.875" style="241" customWidth="1"/>
    <col min="4354" max="4354" width="45.625" style="241" customWidth="1"/>
    <col min="4355" max="4355" width="9" style="241"/>
    <col min="4356" max="4356" width="19.875" style="241" customWidth="1"/>
    <col min="4357" max="4357" width="20.5" style="241" customWidth="1"/>
    <col min="4358" max="4358" width="15.5" style="241" customWidth="1"/>
    <col min="4359" max="4359" width="13.25" style="241" customWidth="1"/>
    <col min="4360" max="4608" width="9" style="241"/>
    <col min="4609" max="4609" width="3.875" style="241" customWidth="1"/>
    <col min="4610" max="4610" width="45.625" style="241" customWidth="1"/>
    <col min="4611" max="4611" width="9" style="241"/>
    <col min="4612" max="4612" width="19.875" style="241" customWidth="1"/>
    <col min="4613" max="4613" width="20.5" style="241" customWidth="1"/>
    <col min="4614" max="4614" width="15.5" style="241" customWidth="1"/>
    <col min="4615" max="4615" width="13.25" style="241" customWidth="1"/>
    <col min="4616" max="4864" width="9" style="241"/>
    <col min="4865" max="4865" width="3.875" style="241" customWidth="1"/>
    <col min="4866" max="4866" width="45.625" style="241" customWidth="1"/>
    <col min="4867" max="4867" width="9" style="241"/>
    <col min="4868" max="4868" width="19.875" style="241" customWidth="1"/>
    <col min="4869" max="4869" width="20.5" style="241" customWidth="1"/>
    <col min="4870" max="4870" width="15.5" style="241" customWidth="1"/>
    <col min="4871" max="4871" width="13.25" style="241" customWidth="1"/>
    <col min="4872" max="5120" width="9" style="241"/>
    <col min="5121" max="5121" width="3.875" style="241" customWidth="1"/>
    <col min="5122" max="5122" width="45.625" style="241" customWidth="1"/>
    <col min="5123" max="5123" width="9" style="241"/>
    <col min="5124" max="5124" width="19.875" style="241" customWidth="1"/>
    <col min="5125" max="5125" width="20.5" style="241" customWidth="1"/>
    <col min="5126" max="5126" width="15.5" style="241" customWidth="1"/>
    <col min="5127" max="5127" width="13.25" style="241" customWidth="1"/>
    <col min="5128" max="5376" width="9" style="241"/>
    <col min="5377" max="5377" width="3.875" style="241" customWidth="1"/>
    <col min="5378" max="5378" width="45.625" style="241" customWidth="1"/>
    <col min="5379" max="5379" width="9" style="241"/>
    <col min="5380" max="5380" width="19.875" style="241" customWidth="1"/>
    <col min="5381" max="5381" width="20.5" style="241" customWidth="1"/>
    <col min="5382" max="5382" width="15.5" style="241" customWidth="1"/>
    <col min="5383" max="5383" width="13.25" style="241" customWidth="1"/>
    <col min="5384" max="5632" width="9" style="241"/>
    <col min="5633" max="5633" width="3.875" style="241" customWidth="1"/>
    <col min="5634" max="5634" width="45.625" style="241" customWidth="1"/>
    <col min="5635" max="5635" width="9" style="241"/>
    <col min="5636" max="5636" width="19.875" style="241" customWidth="1"/>
    <col min="5637" max="5637" width="20.5" style="241" customWidth="1"/>
    <col min="5638" max="5638" width="15.5" style="241" customWidth="1"/>
    <col min="5639" max="5639" width="13.25" style="241" customWidth="1"/>
    <col min="5640" max="5888" width="9" style="241"/>
    <col min="5889" max="5889" width="3.875" style="241" customWidth="1"/>
    <col min="5890" max="5890" width="45.625" style="241" customWidth="1"/>
    <col min="5891" max="5891" width="9" style="241"/>
    <col min="5892" max="5892" width="19.875" style="241" customWidth="1"/>
    <col min="5893" max="5893" width="20.5" style="241" customWidth="1"/>
    <col min="5894" max="5894" width="15.5" style="241" customWidth="1"/>
    <col min="5895" max="5895" width="13.25" style="241" customWidth="1"/>
    <col min="5896" max="6144" width="9" style="241"/>
    <col min="6145" max="6145" width="3.875" style="241" customWidth="1"/>
    <col min="6146" max="6146" width="45.625" style="241" customWidth="1"/>
    <col min="6147" max="6147" width="9" style="241"/>
    <col min="6148" max="6148" width="19.875" style="241" customWidth="1"/>
    <col min="6149" max="6149" width="20.5" style="241" customWidth="1"/>
    <col min="6150" max="6150" width="15.5" style="241" customWidth="1"/>
    <col min="6151" max="6151" width="13.25" style="241" customWidth="1"/>
    <col min="6152" max="6400" width="9" style="241"/>
    <col min="6401" max="6401" width="3.875" style="241" customWidth="1"/>
    <col min="6402" max="6402" width="45.625" style="241" customWidth="1"/>
    <col min="6403" max="6403" width="9" style="241"/>
    <col min="6404" max="6404" width="19.875" style="241" customWidth="1"/>
    <col min="6405" max="6405" width="20.5" style="241" customWidth="1"/>
    <col min="6406" max="6406" width="15.5" style="241" customWidth="1"/>
    <col min="6407" max="6407" width="13.25" style="241" customWidth="1"/>
    <col min="6408" max="6656" width="9" style="241"/>
    <col min="6657" max="6657" width="3.875" style="241" customWidth="1"/>
    <col min="6658" max="6658" width="45.625" style="241" customWidth="1"/>
    <col min="6659" max="6659" width="9" style="241"/>
    <col min="6660" max="6660" width="19.875" style="241" customWidth="1"/>
    <col min="6661" max="6661" width="20.5" style="241" customWidth="1"/>
    <col min="6662" max="6662" width="15.5" style="241" customWidth="1"/>
    <col min="6663" max="6663" width="13.25" style="241" customWidth="1"/>
    <col min="6664" max="6912" width="9" style="241"/>
    <col min="6913" max="6913" width="3.875" style="241" customWidth="1"/>
    <col min="6914" max="6914" width="45.625" style="241" customWidth="1"/>
    <col min="6915" max="6915" width="9" style="241"/>
    <col min="6916" max="6916" width="19.875" style="241" customWidth="1"/>
    <col min="6917" max="6917" width="20.5" style="241" customWidth="1"/>
    <col min="6918" max="6918" width="15.5" style="241" customWidth="1"/>
    <col min="6919" max="6919" width="13.25" style="241" customWidth="1"/>
    <col min="6920" max="7168" width="9" style="241"/>
    <col min="7169" max="7169" width="3.875" style="241" customWidth="1"/>
    <col min="7170" max="7170" width="45.625" style="241" customWidth="1"/>
    <col min="7171" max="7171" width="9" style="241"/>
    <col min="7172" max="7172" width="19.875" style="241" customWidth="1"/>
    <col min="7173" max="7173" width="20.5" style="241" customWidth="1"/>
    <col min="7174" max="7174" width="15.5" style="241" customWidth="1"/>
    <col min="7175" max="7175" width="13.25" style="241" customWidth="1"/>
    <col min="7176" max="7424" width="9" style="241"/>
    <col min="7425" max="7425" width="3.875" style="241" customWidth="1"/>
    <col min="7426" max="7426" width="45.625" style="241" customWidth="1"/>
    <col min="7427" max="7427" width="9" style="241"/>
    <col min="7428" max="7428" width="19.875" style="241" customWidth="1"/>
    <col min="7429" max="7429" width="20.5" style="241" customWidth="1"/>
    <col min="7430" max="7430" width="15.5" style="241" customWidth="1"/>
    <col min="7431" max="7431" width="13.25" style="241" customWidth="1"/>
    <col min="7432" max="7680" width="9" style="241"/>
    <col min="7681" max="7681" width="3.875" style="241" customWidth="1"/>
    <col min="7682" max="7682" width="45.625" style="241" customWidth="1"/>
    <col min="7683" max="7683" width="9" style="241"/>
    <col min="7684" max="7684" width="19.875" style="241" customWidth="1"/>
    <col min="7685" max="7685" width="20.5" style="241" customWidth="1"/>
    <col min="7686" max="7686" width="15.5" style="241" customWidth="1"/>
    <col min="7687" max="7687" width="13.25" style="241" customWidth="1"/>
    <col min="7688" max="7936" width="9" style="241"/>
    <col min="7937" max="7937" width="3.875" style="241" customWidth="1"/>
    <col min="7938" max="7938" width="45.625" style="241" customWidth="1"/>
    <col min="7939" max="7939" width="9" style="241"/>
    <col min="7940" max="7940" width="19.875" style="241" customWidth="1"/>
    <col min="7941" max="7941" width="20.5" style="241" customWidth="1"/>
    <col min="7942" max="7942" width="15.5" style="241" customWidth="1"/>
    <col min="7943" max="7943" width="13.25" style="241" customWidth="1"/>
    <col min="7944" max="8192" width="9" style="241"/>
    <col min="8193" max="8193" width="3.875" style="241" customWidth="1"/>
    <col min="8194" max="8194" width="45.625" style="241" customWidth="1"/>
    <col min="8195" max="8195" width="9" style="241"/>
    <col min="8196" max="8196" width="19.875" style="241" customWidth="1"/>
    <col min="8197" max="8197" width="20.5" style="241" customWidth="1"/>
    <col min="8198" max="8198" width="15.5" style="241" customWidth="1"/>
    <col min="8199" max="8199" width="13.25" style="241" customWidth="1"/>
    <col min="8200" max="8448" width="9" style="241"/>
    <col min="8449" max="8449" width="3.875" style="241" customWidth="1"/>
    <col min="8450" max="8450" width="45.625" style="241" customWidth="1"/>
    <col min="8451" max="8451" width="9" style="241"/>
    <col min="8452" max="8452" width="19.875" style="241" customWidth="1"/>
    <col min="8453" max="8453" width="20.5" style="241" customWidth="1"/>
    <col min="8454" max="8454" width="15.5" style="241" customWidth="1"/>
    <col min="8455" max="8455" width="13.25" style="241" customWidth="1"/>
    <col min="8456" max="8704" width="9" style="241"/>
    <col min="8705" max="8705" width="3.875" style="241" customWidth="1"/>
    <col min="8706" max="8706" width="45.625" style="241" customWidth="1"/>
    <col min="8707" max="8707" width="9" style="241"/>
    <col min="8708" max="8708" width="19.875" style="241" customWidth="1"/>
    <col min="8709" max="8709" width="20.5" style="241" customWidth="1"/>
    <col min="8710" max="8710" width="15.5" style="241" customWidth="1"/>
    <col min="8711" max="8711" width="13.25" style="241" customWidth="1"/>
    <col min="8712" max="8960" width="9" style="241"/>
    <col min="8961" max="8961" width="3.875" style="241" customWidth="1"/>
    <col min="8962" max="8962" width="45.625" style="241" customWidth="1"/>
    <col min="8963" max="8963" width="9" style="241"/>
    <col min="8964" max="8964" width="19.875" style="241" customWidth="1"/>
    <col min="8965" max="8965" width="20.5" style="241" customWidth="1"/>
    <col min="8966" max="8966" width="15.5" style="241" customWidth="1"/>
    <col min="8967" max="8967" width="13.25" style="241" customWidth="1"/>
    <col min="8968" max="9216" width="9" style="241"/>
    <col min="9217" max="9217" width="3.875" style="241" customWidth="1"/>
    <col min="9218" max="9218" width="45.625" style="241" customWidth="1"/>
    <col min="9219" max="9219" width="9" style="241"/>
    <col min="9220" max="9220" width="19.875" style="241" customWidth="1"/>
    <col min="9221" max="9221" width="20.5" style="241" customWidth="1"/>
    <col min="9222" max="9222" width="15.5" style="241" customWidth="1"/>
    <col min="9223" max="9223" width="13.25" style="241" customWidth="1"/>
    <col min="9224" max="9472" width="9" style="241"/>
    <col min="9473" max="9473" width="3.875" style="241" customWidth="1"/>
    <col min="9474" max="9474" width="45.625" style="241" customWidth="1"/>
    <col min="9475" max="9475" width="9" style="241"/>
    <col min="9476" max="9476" width="19.875" style="241" customWidth="1"/>
    <col min="9477" max="9477" width="20.5" style="241" customWidth="1"/>
    <col min="9478" max="9478" width="15.5" style="241" customWidth="1"/>
    <col min="9479" max="9479" width="13.25" style="241" customWidth="1"/>
    <col min="9480" max="9728" width="9" style="241"/>
    <col min="9729" max="9729" width="3.875" style="241" customWidth="1"/>
    <col min="9730" max="9730" width="45.625" style="241" customWidth="1"/>
    <col min="9731" max="9731" width="9" style="241"/>
    <col min="9732" max="9732" width="19.875" style="241" customWidth="1"/>
    <col min="9733" max="9733" width="20.5" style="241" customWidth="1"/>
    <col min="9734" max="9734" width="15.5" style="241" customWidth="1"/>
    <col min="9735" max="9735" width="13.25" style="241" customWidth="1"/>
    <col min="9736" max="9984" width="9" style="241"/>
    <col min="9985" max="9985" width="3.875" style="241" customWidth="1"/>
    <col min="9986" max="9986" width="45.625" style="241" customWidth="1"/>
    <col min="9987" max="9987" width="9" style="241"/>
    <col min="9988" max="9988" width="19.875" style="241" customWidth="1"/>
    <col min="9989" max="9989" width="20.5" style="241" customWidth="1"/>
    <col min="9990" max="9990" width="15.5" style="241" customWidth="1"/>
    <col min="9991" max="9991" width="13.25" style="241" customWidth="1"/>
    <col min="9992" max="10240" width="9" style="241"/>
    <col min="10241" max="10241" width="3.875" style="241" customWidth="1"/>
    <col min="10242" max="10242" width="45.625" style="241" customWidth="1"/>
    <col min="10243" max="10243" width="9" style="241"/>
    <col min="10244" max="10244" width="19.875" style="241" customWidth="1"/>
    <col min="10245" max="10245" width="20.5" style="241" customWidth="1"/>
    <col min="10246" max="10246" width="15.5" style="241" customWidth="1"/>
    <col min="10247" max="10247" width="13.25" style="241" customWidth="1"/>
    <col min="10248" max="10496" width="9" style="241"/>
    <col min="10497" max="10497" width="3.875" style="241" customWidth="1"/>
    <col min="10498" max="10498" width="45.625" style="241" customWidth="1"/>
    <col min="10499" max="10499" width="9" style="241"/>
    <col min="10500" max="10500" width="19.875" style="241" customWidth="1"/>
    <col min="10501" max="10501" width="20.5" style="241" customWidth="1"/>
    <col min="10502" max="10502" width="15.5" style="241" customWidth="1"/>
    <col min="10503" max="10503" width="13.25" style="241" customWidth="1"/>
    <col min="10504" max="10752" width="9" style="241"/>
    <col min="10753" max="10753" width="3.875" style="241" customWidth="1"/>
    <col min="10754" max="10754" width="45.625" style="241" customWidth="1"/>
    <col min="10755" max="10755" width="9" style="241"/>
    <col min="10756" max="10756" width="19.875" style="241" customWidth="1"/>
    <col min="10757" max="10757" width="20.5" style="241" customWidth="1"/>
    <col min="10758" max="10758" width="15.5" style="241" customWidth="1"/>
    <col min="10759" max="10759" width="13.25" style="241" customWidth="1"/>
    <col min="10760" max="11008" width="9" style="241"/>
    <col min="11009" max="11009" width="3.875" style="241" customWidth="1"/>
    <col min="11010" max="11010" width="45.625" style="241" customWidth="1"/>
    <col min="11011" max="11011" width="9" style="241"/>
    <col min="11012" max="11012" width="19.875" style="241" customWidth="1"/>
    <col min="11013" max="11013" width="20.5" style="241" customWidth="1"/>
    <col min="11014" max="11014" width="15.5" style="241" customWidth="1"/>
    <col min="11015" max="11015" width="13.25" style="241" customWidth="1"/>
    <col min="11016" max="11264" width="9" style="241"/>
    <col min="11265" max="11265" width="3.875" style="241" customWidth="1"/>
    <col min="11266" max="11266" width="45.625" style="241" customWidth="1"/>
    <col min="11267" max="11267" width="9" style="241"/>
    <col min="11268" max="11268" width="19.875" style="241" customWidth="1"/>
    <col min="11269" max="11269" width="20.5" style="241" customWidth="1"/>
    <col min="11270" max="11270" width="15.5" style="241" customWidth="1"/>
    <col min="11271" max="11271" width="13.25" style="241" customWidth="1"/>
    <col min="11272" max="11520" width="9" style="241"/>
    <col min="11521" max="11521" width="3.875" style="241" customWidth="1"/>
    <col min="11522" max="11522" width="45.625" style="241" customWidth="1"/>
    <col min="11523" max="11523" width="9" style="241"/>
    <col min="11524" max="11524" width="19.875" style="241" customWidth="1"/>
    <col min="11525" max="11525" width="20.5" style="241" customWidth="1"/>
    <col min="11526" max="11526" width="15.5" style="241" customWidth="1"/>
    <col min="11527" max="11527" width="13.25" style="241" customWidth="1"/>
    <col min="11528" max="11776" width="9" style="241"/>
    <col min="11777" max="11777" width="3.875" style="241" customWidth="1"/>
    <col min="11778" max="11778" width="45.625" style="241" customWidth="1"/>
    <col min="11779" max="11779" width="9" style="241"/>
    <col min="11780" max="11780" width="19.875" style="241" customWidth="1"/>
    <col min="11781" max="11781" width="20.5" style="241" customWidth="1"/>
    <col min="11782" max="11782" width="15.5" style="241" customWidth="1"/>
    <col min="11783" max="11783" width="13.25" style="241" customWidth="1"/>
    <col min="11784" max="12032" width="9" style="241"/>
    <col min="12033" max="12033" width="3.875" style="241" customWidth="1"/>
    <col min="12034" max="12034" width="45.625" style="241" customWidth="1"/>
    <col min="12035" max="12035" width="9" style="241"/>
    <col min="12036" max="12036" width="19.875" style="241" customWidth="1"/>
    <col min="12037" max="12037" width="20.5" style="241" customWidth="1"/>
    <col min="12038" max="12038" width="15.5" style="241" customWidth="1"/>
    <col min="12039" max="12039" width="13.25" style="241" customWidth="1"/>
    <col min="12040" max="12288" width="9" style="241"/>
    <col min="12289" max="12289" width="3.875" style="241" customWidth="1"/>
    <col min="12290" max="12290" width="45.625" style="241" customWidth="1"/>
    <col min="12291" max="12291" width="9" style="241"/>
    <col min="12292" max="12292" width="19.875" style="241" customWidth="1"/>
    <col min="12293" max="12293" width="20.5" style="241" customWidth="1"/>
    <col min="12294" max="12294" width="15.5" style="241" customWidth="1"/>
    <col min="12295" max="12295" width="13.25" style="241" customWidth="1"/>
    <col min="12296" max="12544" width="9" style="241"/>
    <col min="12545" max="12545" width="3.875" style="241" customWidth="1"/>
    <col min="12546" max="12546" width="45.625" style="241" customWidth="1"/>
    <col min="12547" max="12547" width="9" style="241"/>
    <col min="12548" max="12548" width="19.875" style="241" customWidth="1"/>
    <col min="12549" max="12549" width="20.5" style="241" customWidth="1"/>
    <col min="12550" max="12550" width="15.5" style="241" customWidth="1"/>
    <col min="12551" max="12551" width="13.25" style="241" customWidth="1"/>
    <col min="12552" max="12800" width="9" style="241"/>
    <col min="12801" max="12801" width="3.875" style="241" customWidth="1"/>
    <col min="12802" max="12802" width="45.625" style="241" customWidth="1"/>
    <col min="12803" max="12803" width="9" style="241"/>
    <col min="12804" max="12804" width="19.875" style="241" customWidth="1"/>
    <col min="12805" max="12805" width="20.5" style="241" customWidth="1"/>
    <col min="12806" max="12806" width="15.5" style="241" customWidth="1"/>
    <col min="12807" max="12807" width="13.25" style="241" customWidth="1"/>
    <col min="12808" max="13056" width="9" style="241"/>
    <col min="13057" max="13057" width="3.875" style="241" customWidth="1"/>
    <col min="13058" max="13058" width="45.625" style="241" customWidth="1"/>
    <col min="13059" max="13059" width="9" style="241"/>
    <col min="13060" max="13060" width="19.875" style="241" customWidth="1"/>
    <col min="13061" max="13061" width="20.5" style="241" customWidth="1"/>
    <col min="13062" max="13062" width="15.5" style="241" customWidth="1"/>
    <col min="13063" max="13063" width="13.25" style="241" customWidth="1"/>
    <col min="13064" max="13312" width="9" style="241"/>
    <col min="13313" max="13313" width="3.875" style="241" customWidth="1"/>
    <col min="13314" max="13314" width="45.625" style="241" customWidth="1"/>
    <col min="13315" max="13315" width="9" style="241"/>
    <col min="13316" max="13316" width="19.875" style="241" customWidth="1"/>
    <col min="13317" max="13317" width="20.5" style="241" customWidth="1"/>
    <col min="13318" max="13318" width="15.5" style="241" customWidth="1"/>
    <col min="13319" max="13319" width="13.25" style="241" customWidth="1"/>
    <col min="13320" max="13568" width="9" style="241"/>
    <col min="13569" max="13569" width="3.875" style="241" customWidth="1"/>
    <col min="13570" max="13570" width="45.625" style="241" customWidth="1"/>
    <col min="13571" max="13571" width="9" style="241"/>
    <col min="13572" max="13572" width="19.875" style="241" customWidth="1"/>
    <col min="13573" max="13573" width="20.5" style="241" customWidth="1"/>
    <col min="13574" max="13574" width="15.5" style="241" customWidth="1"/>
    <col min="13575" max="13575" width="13.25" style="241" customWidth="1"/>
    <col min="13576" max="13824" width="9" style="241"/>
    <col min="13825" max="13825" width="3.875" style="241" customWidth="1"/>
    <col min="13826" max="13826" width="45.625" style="241" customWidth="1"/>
    <col min="13827" max="13827" width="9" style="241"/>
    <col min="13828" max="13828" width="19.875" style="241" customWidth="1"/>
    <col min="13829" max="13829" width="20.5" style="241" customWidth="1"/>
    <col min="13830" max="13830" width="15.5" style="241" customWidth="1"/>
    <col min="13831" max="13831" width="13.25" style="241" customWidth="1"/>
    <col min="13832" max="14080" width="9" style="241"/>
    <col min="14081" max="14081" width="3.875" style="241" customWidth="1"/>
    <col min="14082" max="14082" width="45.625" style="241" customWidth="1"/>
    <col min="14083" max="14083" width="9" style="241"/>
    <col min="14084" max="14084" width="19.875" style="241" customWidth="1"/>
    <col min="14085" max="14085" width="20.5" style="241" customWidth="1"/>
    <col min="14086" max="14086" width="15.5" style="241" customWidth="1"/>
    <col min="14087" max="14087" width="13.25" style="241" customWidth="1"/>
    <col min="14088" max="14336" width="9" style="241"/>
    <col min="14337" max="14337" width="3.875" style="241" customWidth="1"/>
    <col min="14338" max="14338" width="45.625" style="241" customWidth="1"/>
    <col min="14339" max="14339" width="9" style="241"/>
    <col min="14340" max="14340" width="19.875" style="241" customWidth="1"/>
    <col min="14341" max="14341" width="20.5" style="241" customWidth="1"/>
    <col min="14342" max="14342" width="15.5" style="241" customWidth="1"/>
    <col min="14343" max="14343" width="13.25" style="241" customWidth="1"/>
    <col min="14344" max="14592" width="9" style="241"/>
    <col min="14593" max="14593" width="3.875" style="241" customWidth="1"/>
    <col min="14594" max="14594" width="45.625" style="241" customWidth="1"/>
    <col min="14595" max="14595" width="9" style="241"/>
    <col min="14596" max="14596" width="19.875" style="241" customWidth="1"/>
    <col min="14597" max="14597" width="20.5" style="241" customWidth="1"/>
    <col min="14598" max="14598" width="15.5" style="241" customWidth="1"/>
    <col min="14599" max="14599" width="13.25" style="241" customWidth="1"/>
    <col min="14600" max="14848" width="9" style="241"/>
    <col min="14849" max="14849" width="3.875" style="241" customWidth="1"/>
    <col min="14850" max="14850" width="45.625" style="241" customWidth="1"/>
    <col min="14851" max="14851" width="9" style="241"/>
    <col min="14852" max="14852" width="19.875" style="241" customWidth="1"/>
    <col min="14853" max="14853" width="20.5" style="241" customWidth="1"/>
    <col min="14854" max="14854" width="15.5" style="241" customWidth="1"/>
    <col min="14855" max="14855" width="13.25" style="241" customWidth="1"/>
    <col min="14856" max="15104" width="9" style="241"/>
    <col min="15105" max="15105" width="3.875" style="241" customWidth="1"/>
    <col min="15106" max="15106" width="45.625" style="241" customWidth="1"/>
    <col min="15107" max="15107" width="9" style="241"/>
    <col min="15108" max="15108" width="19.875" style="241" customWidth="1"/>
    <col min="15109" max="15109" width="20.5" style="241" customWidth="1"/>
    <col min="15110" max="15110" width="15.5" style="241" customWidth="1"/>
    <col min="15111" max="15111" width="13.25" style="241" customWidth="1"/>
    <col min="15112" max="15360" width="9" style="241"/>
    <col min="15361" max="15361" width="3.875" style="241" customWidth="1"/>
    <col min="15362" max="15362" width="45.625" style="241" customWidth="1"/>
    <col min="15363" max="15363" width="9" style="241"/>
    <col min="15364" max="15364" width="19.875" style="241" customWidth="1"/>
    <col min="15365" max="15365" width="20.5" style="241" customWidth="1"/>
    <col min="15366" max="15366" width="15.5" style="241" customWidth="1"/>
    <col min="15367" max="15367" width="13.25" style="241" customWidth="1"/>
    <col min="15368" max="15616" width="9" style="241"/>
    <col min="15617" max="15617" width="3.875" style="241" customWidth="1"/>
    <col min="15618" max="15618" width="45.625" style="241" customWidth="1"/>
    <col min="15619" max="15619" width="9" style="241"/>
    <col min="15620" max="15620" width="19.875" style="241" customWidth="1"/>
    <col min="15621" max="15621" width="20.5" style="241" customWidth="1"/>
    <col min="15622" max="15622" width="15.5" style="241" customWidth="1"/>
    <col min="15623" max="15623" width="13.25" style="241" customWidth="1"/>
    <col min="15624" max="15872" width="9" style="241"/>
    <col min="15873" max="15873" width="3.875" style="241" customWidth="1"/>
    <col min="15874" max="15874" width="45.625" style="241" customWidth="1"/>
    <col min="15875" max="15875" width="9" style="241"/>
    <col min="15876" max="15876" width="19.875" style="241" customWidth="1"/>
    <col min="15877" max="15877" width="20.5" style="241" customWidth="1"/>
    <col min="15878" max="15878" width="15.5" style="241" customWidth="1"/>
    <col min="15879" max="15879" width="13.25" style="241" customWidth="1"/>
    <col min="15880" max="16128" width="9" style="241"/>
    <col min="16129" max="16129" width="3.875" style="241" customWidth="1"/>
    <col min="16130" max="16130" width="45.625" style="241" customWidth="1"/>
    <col min="16131" max="16131" width="9" style="241"/>
    <col min="16132" max="16132" width="19.875" style="241" customWidth="1"/>
    <col min="16133" max="16133" width="20.5" style="241" customWidth="1"/>
    <col min="16134" max="16134" width="15.5" style="241" customWidth="1"/>
    <col min="16135" max="16135" width="13.25" style="241" customWidth="1"/>
    <col min="16136" max="16384" width="9" style="241"/>
  </cols>
  <sheetData>
    <row r="1" spans="1:5" ht="19.5" customHeight="1">
      <c r="A1" s="240" t="s">
        <v>356</v>
      </c>
    </row>
    <row r="2" spans="1:5" ht="14.25" customHeight="1">
      <c r="A2" s="240"/>
    </row>
    <row r="3" spans="1:5" ht="19.5" customHeight="1">
      <c r="A3" s="241" t="s">
        <v>325</v>
      </c>
    </row>
    <row r="4" spans="1:5" ht="18.95" customHeight="1">
      <c r="B4" s="242" t="s">
        <v>326</v>
      </c>
      <c r="C4" s="243" t="s">
        <v>327</v>
      </c>
      <c r="D4" s="747" t="s">
        <v>328</v>
      </c>
      <c r="E4" s="748"/>
    </row>
    <row r="5" spans="1:5" ht="24.95" customHeight="1">
      <c r="B5" s="244" t="s">
        <v>329</v>
      </c>
      <c r="C5" s="245" t="s">
        <v>17</v>
      </c>
      <c r="D5" s="246" t="s">
        <v>330</v>
      </c>
      <c r="E5" s="247" t="s">
        <v>331</v>
      </c>
    </row>
    <row r="6" spans="1:5" ht="24.95" customHeight="1">
      <c r="B6" s="248" t="s">
        <v>332</v>
      </c>
      <c r="C6" s="249" t="s">
        <v>17</v>
      </c>
      <c r="D6" s="250" t="s">
        <v>333</v>
      </c>
      <c r="E6" s="251"/>
    </row>
    <row r="7" spans="1:5" ht="24.95" customHeight="1">
      <c r="B7" s="252" t="s">
        <v>334</v>
      </c>
      <c r="C7" s="253" t="s">
        <v>17</v>
      </c>
      <c r="D7" s="254" t="s">
        <v>330</v>
      </c>
      <c r="E7" s="251" t="s">
        <v>331</v>
      </c>
    </row>
    <row r="8" spans="1:5" ht="24.95" customHeight="1">
      <c r="B8" s="255" t="s">
        <v>335</v>
      </c>
      <c r="C8" s="256" t="s">
        <v>17</v>
      </c>
      <c r="D8" s="257" t="s">
        <v>336</v>
      </c>
      <c r="E8" s="258"/>
    </row>
    <row r="9" spans="1:5">
      <c r="B9" s="259" t="s">
        <v>337</v>
      </c>
    </row>
    <row r="11" spans="1:5" ht="18.75" customHeight="1">
      <c r="A11" s="241" t="s">
        <v>338</v>
      </c>
    </row>
    <row r="12" spans="1:5" ht="18.95" customHeight="1">
      <c r="B12" s="243" t="s">
        <v>326</v>
      </c>
      <c r="C12" s="243" t="s">
        <v>327</v>
      </c>
      <c r="D12" s="747" t="s">
        <v>328</v>
      </c>
      <c r="E12" s="748"/>
    </row>
    <row r="13" spans="1:5" ht="24.95" customHeight="1">
      <c r="B13" s="244" t="s">
        <v>339</v>
      </c>
      <c r="C13" s="245" t="s">
        <v>17</v>
      </c>
      <c r="D13" s="260" t="s">
        <v>330</v>
      </c>
      <c r="E13" s="247" t="s">
        <v>331</v>
      </c>
    </row>
    <row r="14" spans="1:5" ht="24.95" customHeight="1">
      <c r="B14" s="248" t="s">
        <v>332</v>
      </c>
      <c r="C14" s="249" t="s">
        <v>17</v>
      </c>
      <c r="D14" s="250" t="s">
        <v>333</v>
      </c>
      <c r="E14" s="261"/>
    </row>
    <row r="15" spans="1:5" ht="24.95" customHeight="1">
      <c r="B15" s="252" t="s">
        <v>334</v>
      </c>
      <c r="C15" s="249" t="s">
        <v>17</v>
      </c>
      <c r="D15" s="250" t="s">
        <v>330</v>
      </c>
      <c r="E15" s="251" t="s">
        <v>331</v>
      </c>
    </row>
    <row r="16" spans="1:5" ht="24.95" customHeight="1">
      <c r="B16" s="252" t="s">
        <v>340</v>
      </c>
      <c r="C16" s="249" t="s">
        <v>17</v>
      </c>
      <c r="D16" s="254" t="s">
        <v>341</v>
      </c>
      <c r="E16" s="251" t="s">
        <v>331</v>
      </c>
    </row>
    <row r="17" spans="1:5" ht="24.95" customHeight="1">
      <c r="B17" s="255" t="s">
        <v>342</v>
      </c>
      <c r="C17" s="262" t="s">
        <v>17</v>
      </c>
      <c r="D17" s="263"/>
      <c r="E17" s="264"/>
    </row>
    <row r="18" spans="1:5">
      <c r="B18" s="259" t="s">
        <v>337</v>
      </c>
    </row>
    <row r="20" spans="1:5" ht="18" customHeight="1">
      <c r="A20" s="241" t="s">
        <v>343</v>
      </c>
    </row>
    <row r="21" spans="1:5" ht="24.95" customHeight="1">
      <c r="B21" s="243" t="s">
        <v>326</v>
      </c>
      <c r="C21" s="243" t="s">
        <v>327</v>
      </c>
      <c r="D21" s="747" t="s">
        <v>328</v>
      </c>
      <c r="E21" s="748"/>
    </row>
    <row r="22" spans="1:5" ht="24.95" customHeight="1">
      <c r="B22" s="248" t="s">
        <v>344</v>
      </c>
      <c r="C22" s="245" t="s">
        <v>17</v>
      </c>
      <c r="D22" s="260" t="s">
        <v>345</v>
      </c>
      <c r="E22" s="247" t="s">
        <v>331</v>
      </c>
    </row>
    <row r="23" spans="1:5" ht="24.95" customHeight="1">
      <c r="B23" s="252" t="s">
        <v>346</v>
      </c>
      <c r="C23" s="249" t="s">
        <v>17</v>
      </c>
      <c r="D23" s="250" t="s">
        <v>330</v>
      </c>
      <c r="E23" s="251" t="s">
        <v>331</v>
      </c>
    </row>
    <row r="24" spans="1:5" ht="24.95" customHeight="1">
      <c r="B24" s="265" t="s">
        <v>347</v>
      </c>
      <c r="C24" s="249"/>
      <c r="D24" s="266" t="s">
        <v>330</v>
      </c>
      <c r="E24" s="267" t="s">
        <v>331</v>
      </c>
    </row>
    <row r="25" spans="1:5">
      <c r="B25" s="259" t="s">
        <v>348</v>
      </c>
      <c r="C25" s="268"/>
      <c r="D25" s="268"/>
      <c r="E25" s="268"/>
    </row>
    <row r="26" spans="1:5">
      <c r="D26" s="269"/>
      <c r="E26" s="269"/>
    </row>
    <row r="27" spans="1:5" ht="18" customHeight="1">
      <c r="A27" s="241" t="s">
        <v>349</v>
      </c>
      <c r="D27" s="269"/>
      <c r="E27" s="269"/>
    </row>
    <row r="28" spans="1:5" ht="24.95" customHeight="1">
      <c r="B28" s="243" t="s">
        <v>326</v>
      </c>
      <c r="C28" s="243" t="s">
        <v>327</v>
      </c>
      <c r="D28" s="747" t="s">
        <v>328</v>
      </c>
      <c r="E28" s="748"/>
    </row>
    <row r="29" spans="1:5" ht="33.75" customHeight="1">
      <c r="B29" s="270" t="s">
        <v>350</v>
      </c>
      <c r="C29" s="243" t="s">
        <v>17</v>
      </c>
      <c r="D29" s="271" t="s">
        <v>351</v>
      </c>
      <c r="E29" s="272" t="s">
        <v>331</v>
      </c>
    </row>
    <row r="30" spans="1:5" ht="19.5" customHeight="1">
      <c r="B30" s="268"/>
      <c r="D30" s="268"/>
      <c r="E30" s="268"/>
    </row>
  </sheetData>
  <mergeCells count="4">
    <mergeCell ref="D4:E4"/>
    <mergeCell ref="D12:E12"/>
    <mergeCell ref="D21:E21"/>
    <mergeCell ref="D28:E28"/>
  </mergeCells>
  <phoneticPr fontId="3"/>
  <dataValidations disablePrompts="1" count="1">
    <dataValidation type="list" allowBlank="1" showInputMessage="1" showErrorMessage="1" sqref="C5:C8 IY5:IY8 SU5:SU8 ACQ5:ACQ8 AMM5:AMM8 AWI5:AWI8 BGE5:BGE8 BQA5:BQA8 BZW5:BZW8 CJS5:CJS8 CTO5:CTO8 DDK5:DDK8 DNG5:DNG8 DXC5:DXC8 EGY5:EGY8 EQU5:EQU8 FAQ5:FAQ8 FKM5:FKM8 FUI5:FUI8 GEE5:GEE8 GOA5:GOA8 GXW5:GXW8 HHS5:HHS8 HRO5:HRO8 IBK5:IBK8 ILG5:ILG8 IVC5:IVC8 JEY5:JEY8 JOU5:JOU8 JYQ5:JYQ8 KIM5:KIM8 KSI5:KSI8 LCE5:LCE8 LMA5:LMA8 LVW5:LVW8 MFS5:MFS8 MPO5:MPO8 MZK5:MZK8 NJG5:NJG8 NTC5:NTC8 OCY5:OCY8 OMU5:OMU8 OWQ5:OWQ8 PGM5:PGM8 PQI5:PQI8 QAE5:QAE8 QKA5:QKA8 QTW5:QTW8 RDS5:RDS8 RNO5:RNO8 RXK5:RXK8 SHG5:SHG8 SRC5:SRC8 TAY5:TAY8 TKU5:TKU8 TUQ5:TUQ8 UEM5:UEM8 UOI5:UOI8 UYE5:UYE8 VIA5:VIA8 VRW5:VRW8 WBS5:WBS8 WLO5:WLO8 WVK5:WVK8 C65542:C65545 IY65542:IY65545 SU65542:SU65545 ACQ65542:ACQ65545 AMM65542:AMM65545 AWI65542:AWI65545 BGE65542:BGE65545 BQA65542:BQA65545 BZW65542:BZW65545 CJS65542:CJS65545 CTO65542:CTO65545 DDK65542:DDK65545 DNG65542:DNG65545 DXC65542:DXC65545 EGY65542:EGY65545 EQU65542:EQU65545 FAQ65542:FAQ65545 FKM65542:FKM65545 FUI65542:FUI65545 GEE65542:GEE65545 GOA65542:GOA65545 GXW65542:GXW65545 HHS65542:HHS65545 HRO65542:HRO65545 IBK65542:IBK65545 ILG65542:ILG65545 IVC65542:IVC65545 JEY65542:JEY65545 JOU65542:JOU65545 JYQ65542:JYQ65545 KIM65542:KIM65545 KSI65542:KSI65545 LCE65542:LCE65545 LMA65542:LMA65545 LVW65542:LVW65545 MFS65542:MFS65545 MPO65542:MPO65545 MZK65542:MZK65545 NJG65542:NJG65545 NTC65542:NTC65545 OCY65542:OCY65545 OMU65542:OMU65545 OWQ65542:OWQ65545 PGM65542:PGM65545 PQI65542:PQI65545 QAE65542:QAE65545 QKA65542:QKA65545 QTW65542:QTW65545 RDS65542:RDS65545 RNO65542:RNO65545 RXK65542:RXK65545 SHG65542:SHG65545 SRC65542:SRC65545 TAY65542:TAY65545 TKU65542:TKU65545 TUQ65542:TUQ65545 UEM65542:UEM65545 UOI65542:UOI65545 UYE65542:UYE65545 VIA65542:VIA65545 VRW65542:VRW65545 WBS65542:WBS65545 WLO65542:WLO65545 WVK65542:WVK65545 C131078:C131081 IY131078:IY131081 SU131078:SU131081 ACQ131078:ACQ131081 AMM131078:AMM131081 AWI131078:AWI131081 BGE131078:BGE131081 BQA131078:BQA131081 BZW131078:BZW131081 CJS131078:CJS131081 CTO131078:CTO131081 DDK131078:DDK131081 DNG131078:DNG131081 DXC131078:DXC131081 EGY131078:EGY131081 EQU131078:EQU131081 FAQ131078:FAQ131081 FKM131078:FKM131081 FUI131078:FUI131081 GEE131078:GEE131081 GOA131078:GOA131081 GXW131078:GXW131081 HHS131078:HHS131081 HRO131078:HRO131081 IBK131078:IBK131081 ILG131078:ILG131081 IVC131078:IVC131081 JEY131078:JEY131081 JOU131078:JOU131081 JYQ131078:JYQ131081 KIM131078:KIM131081 KSI131078:KSI131081 LCE131078:LCE131081 LMA131078:LMA131081 LVW131078:LVW131081 MFS131078:MFS131081 MPO131078:MPO131081 MZK131078:MZK131081 NJG131078:NJG131081 NTC131078:NTC131081 OCY131078:OCY131081 OMU131078:OMU131081 OWQ131078:OWQ131081 PGM131078:PGM131081 PQI131078:PQI131081 QAE131078:QAE131081 QKA131078:QKA131081 QTW131078:QTW131081 RDS131078:RDS131081 RNO131078:RNO131081 RXK131078:RXK131081 SHG131078:SHG131081 SRC131078:SRC131081 TAY131078:TAY131081 TKU131078:TKU131081 TUQ131078:TUQ131081 UEM131078:UEM131081 UOI131078:UOI131081 UYE131078:UYE131081 VIA131078:VIA131081 VRW131078:VRW131081 WBS131078:WBS131081 WLO131078:WLO131081 WVK131078:WVK131081 C196614:C196617 IY196614:IY196617 SU196614:SU196617 ACQ196614:ACQ196617 AMM196614:AMM196617 AWI196614:AWI196617 BGE196614:BGE196617 BQA196614:BQA196617 BZW196614:BZW196617 CJS196614:CJS196617 CTO196614:CTO196617 DDK196614:DDK196617 DNG196614:DNG196617 DXC196614:DXC196617 EGY196614:EGY196617 EQU196614:EQU196617 FAQ196614:FAQ196617 FKM196614:FKM196617 FUI196614:FUI196617 GEE196614:GEE196617 GOA196614:GOA196617 GXW196614:GXW196617 HHS196614:HHS196617 HRO196614:HRO196617 IBK196614:IBK196617 ILG196614:ILG196617 IVC196614:IVC196617 JEY196614:JEY196617 JOU196614:JOU196617 JYQ196614:JYQ196617 KIM196614:KIM196617 KSI196614:KSI196617 LCE196614:LCE196617 LMA196614:LMA196617 LVW196614:LVW196617 MFS196614:MFS196617 MPO196614:MPO196617 MZK196614:MZK196617 NJG196614:NJG196617 NTC196614:NTC196617 OCY196614:OCY196617 OMU196614:OMU196617 OWQ196614:OWQ196617 PGM196614:PGM196617 PQI196614:PQI196617 QAE196614:QAE196617 QKA196614:QKA196617 QTW196614:QTW196617 RDS196614:RDS196617 RNO196614:RNO196617 RXK196614:RXK196617 SHG196614:SHG196617 SRC196614:SRC196617 TAY196614:TAY196617 TKU196614:TKU196617 TUQ196614:TUQ196617 UEM196614:UEM196617 UOI196614:UOI196617 UYE196614:UYE196617 VIA196614:VIA196617 VRW196614:VRW196617 WBS196614:WBS196617 WLO196614:WLO196617 WVK196614:WVK196617 C262150:C262153 IY262150:IY262153 SU262150:SU262153 ACQ262150:ACQ262153 AMM262150:AMM262153 AWI262150:AWI262153 BGE262150:BGE262153 BQA262150:BQA262153 BZW262150:BZW262153 CJS262150:CJS262153 CTO262150:CTO262153 DDK262150:DDK262153 DNG262150:DNG262153 DXC262150:DXC262153 EGY262150:EGY262153 EQU262150:EQU262153 FAQ262150:FAQ262153 FKM262150:FKM262153 FUI262150:FUI262153 GEE262150:GEE262153 GOA262150:GOA262153 GXW262150:GXW262153 HHS262150:HHS262153 HRO262150:HRO262153 IBK262150:IBK262153 ILG262150:ILG262153 IVC262150:IVC262153 JEY262150:JEY262153 JOU262150:JOU262153 JYQ262150:JYQ262153 KIM262150:KIM262153 KSI262150:KSI262153 LCE262150:LCE262153 LMA262150:LMA262153 LVW262150:LVW262153 MFS262150:MFS262153 MPO262150:MPO262153 MZK262150:MZK262153 NJG262150:NJG262153 NTC262150:NTC262153 OCY262150:OCY262153 OMU262150:OMU262153 OWQ262150:OWQ262153 PGM262150:PGM262153 PQI262150:PQI262153 QAE262150:QAE262153 QKA262150:QKA262153 QTW262150:QTW262153 RDS262150:RDS262153 RNO262150:RNO262153 RXK262150:RXK262153 SHG262150:SHG262153 SRC262150:SRC262153 TAY262150:TAY262153 TKU262150:TKU262153 TUQ262150:TUQ262153 UEM262150:UEM262153 UOI262150:UOI262153 UYE262150:UYE262153 VIA262150:VIA262153 VRW262150:VRW262153 WBS262150:WBS262153 WLO262150:WLO262153 WVK262150:WVK262153 C327686:C327689 IY327686:IY327689 SU327686:SU327689 ACQ327686:ACQ327689 AMM327686:AMM327689 AWI327686:AWI327689 BGE327686:BGE327689 BQA327686:BQA327689 BZW327686:BZW327689 CJS327686:CJS327689 CTO327686:CTO327689 DDK327686:DDK327689 DNG327686:DNG327689 DXC327686:DXC327689 EGY327686:EGY327689 EQU327686:EQU327689 FAQ327686:FAQ327689 FKM327686:FKM327689 FUI327686:FUI327689 GEE327686:GEE327689 GOA327686:GOA327689 GXW327686:GXW327689 HHS327686:HHS327689 HRO327686:HRO327689 IBK327686:IBK327689 ILG327686:ILG327689 IVC327686:IVC327689 JEY327686:JEY327689 JOU327686:JOU327689 JYQ327686:JYQ327689 KIM327686:KIM327689 KSI327686:KSI327689 LCE327686:LCE327689 LMA327686:LMA327689 LVW327686:LVW327689 MFS327686:MFS327689 MPO327686:MPO327689 MZK327686:MZK327689 NJG327686:NJG327689 NTC327686:NTC327689 OCY327686:OCY327689 OMU327686:OMU327689 OWQ327686:OWQ327689 PGM327686:PGM327689 PQI327686:PQI327689 QAE327686:QAE327689 QKA327686:QKA327689 QTW327686:QTW327689 RDS327686:RDS327689 RNO327686:RNO327689 RXK327686:RXK327689 SHG327686:SHG327689 SRC327686:SRC327689 TAY327686:TAY327689 TKU327686:TKU327689 TUQ327686:TUQ327689 UEM327686:UEM327689 UOI327686:UOI327689 UYE327686:UYE327689 VIA327686:VIA327689 VRW327686:VRW327689 WBS327686:WBS327689 WLO327686:WLO327689 WVK327686:WVK327689 C393222:C393225 IY393222:IY393225 SU393222:SU393225 ACQ393222:ACQ393225 AMM393222:AMM393225 AWI393222:AWI393225 BGE393222:BGE393225 BQA393222:BQA393225 BZW393222:BZW393225 CJS393222:CJS393225 CTO393222:CTO393225 DDK393222:DDK393225 DNG393222:DNG393225 DXC393222:DXC393225 EGY393222:EGY393225 EQU393222:EQU393225 FAQ393222:FAQ393225 FKM393222:FKM393225 FUI393222:FUI393225 GEE393222:GEE393225 GOA393222:GOA393225 GXW393222:GXW393225 HHS393222:HHS393225 HRO393222:HRO393225 IBK393222:IBK393225 ILG393222:ILG393225 IVC393222:IVC393225 JEY393222:JEY393225 JOU393222:JOU393225 JYQ393222:JYQ393225 KIM393222:KIM393225 KSI393222:KSI393225 LCE393222:LCE393225 LMA393222:LMA393225 LVW393222:LVW393225 MFS393222:MFS393225 MPO393222:MPO393225 MZK393222:MZK393225 NJG393222:NJG393225 NTC393222:NTC393225 OCY393222:OCY393225 OMU393222:OMU393225 OWQ393222:OWQ393225 PGM393222:PGM393225 PQI393222:PQI393225 QAE393222:QAE393225 QKA393222:QKA393225 QTW393222:QTW393225 RDS393222:RDS393225 RNO393222:RNO393225 RXK393222:RXK393225 SHG393222:SHG393225 SRC393222:SRC393225 TAY393222:TAY393225 TKU393222:TKU393225 TUQ393222:TUQ393225 UEM393222:UEM393225 UOI393222:UOI393225 UYE393222:UYE393225 VIA393222:VIA393225 VRW393222:VRW393225 WBS393222:WBS393225 WLO393222:WLO393225 WVK393222:WVK393225 C458758:C458761 IY458758:IY458761 SU458758:SU458761 ACQ458758:ACQ458761 AMM458758:AMM458761 AWI458758:AWI458761 BGE458758:BGE458761 BQA458758:BQA458761 BZW458758:BZW458761 CJS458758:CJS458761 CTO458758:CTO458761 DDK458758:DDK458761 DNG458758:DNG458761 DXC458758:DXC458761 EGY458758:EGY458761 EQU458758:EQU458761 FAQ458758:FAQ458761 FKM458758:FKM458761 FUI458758:FUI458761 GEE458758:GEE458761 GOA458758:GOA458761 GXW458758:GXW458761 HHS458758:HHS458761 HRO458758:HRO458761 IBK458758:IBK458761 ILG458758:ILG458761 IVC458758:IVC458761 JEY458758:JEY458761 JOU458758:JOU458761 JYQ458758:JYQ458761 KIM458758:KIM458761 KSI458758:KSI458761 LCE458758:LCE458761 LMA458758:LMA458761 LVW458758:LVW458761 MFS458758:MFS458761 MPO458758:MPO458761 MZK458758:MZK458761 NJG458758:NJG458761 NTC458758:NTC458761 OCY458758:OCY458761 OMU458758:OMU458761 OWQ458758:OWQ458761 PGM458758:PGM458761 PQI458758:PQI458761 QAE458758:QAE458761 QKA458758:QKA458761 QTW458758:QTW458761 RDS458758:RDS458761 RNO458758:RNO458761 RXK458758:RXK458761 SHG458758:SHG458761 SRC458758:SRC458761 TAY458758:TAY458761 TKU458758:TKU458761 TUQ458758:TUQ458761 UEM458758:UEM458761 UOI458758:UOI458761 UYE458758:UYE458761 VIA458758:VIA458761 VRW458758:VRW458761 WBS458758:WBS458761 WLO458758:WLO458761 WVK458758:WVK458761 C524294:C524297 IY524294:IY524297 SU524294:SU524297 ACQ524294:ACQ524297 AMM524294:AMM524297 AWI524294:AWI524297 BGE524294:BGE524297 BQA524294:BQA524297 BZW524294:BZW524297 CJS524294:CJS524297 CTO524294:CTO524297 DDK524294:DDK524297 DNG524294:DNG524297 DXC524294:DXC524297 EGY524294:EGY524297 EQU524294:EQU524297 FAQ524294:FAQ524297 FKM524294:FKM524297 FUI524294:FUI524297 GEE524294:GEE524297 GOA524294:GOA524297 GXW524294:GXW524297 HHS524294:HHS524297 HRO524294:HRO524297 IBK524294:IBK524297 ILG524294:ILG524297 IVC524294:IVC524297 JEY524294:JEY524297 JOU524294:JOU524297 JYQ524294:JYQ524297 KIM524294:KIM524297 KSI524294:KSI524297 LCE524294:LCE524297 LMA524294:LMA524297 LVW524294:LVW524297 MFS524294:MFS524297 MPO524294:MPO524297 MZK524294:MZK524297 NJG524294:NJG524297 NTC524294:NTC524297 OCY524294:OCY524297 OMU524294:OMU524297 OWQ524294:OWQ524297 PGM524294:PGM524297 PQI524294:PQI524297 QAE524294:QAE524297 QKA524294:QKA524297 QTW524294:QTW524297 RDS524294:RDS524297 RNO524294:RNO524297 RXK524294:RXK524297 SHG524294:SHG524297 SRC524294:SRC524297 TAY524294:TAY524297 TKU524294:TKU524297 TUQ524294:TUQ524297 UEM524294:UEM524297 UOI524294:UOI524297 UYE524294:UYE524297 VIA524294:VIA524297 VRW524294:VRW524297 WBS524294:WBS524297 WLO524294:WLO524297 WVK524294:WVK524297 C589830:C589833 IY589830:IY589833 SU589830:SU589833 ACQ589830:ACQ589833 AMM589830:AMM589833 AWI589830:AWI589833 BGE589830:BGE589833 BQA589830:BQA589833 BZW589830:BZW589833 CJS589830:CJS589833 CTO589830:CTO589833 DDK589830:DDK589833 DNG589830:DNG589833 DXC589830:DXC589833 EGY589830:EGY589833 EQU589830:EQU589833 FAQ589830:FAQ589833 FKM589830:FKM589833 FUI589830:FUI589833 GEE589830:GEE589833 GOA589830:GOA589833 GXW589830:GXW589833 HHS589830:HHS589833 HRO589830:HRO589833 IBK589830:IBK589833 ILG589830:ILG589833 IVC589830:IVC589833 JEY589830:JEY589833 JOU589830:JOU589833 JYQ589830:JYQ589833 KIM589830:KIM589833 KSI589830:KSI589833 LCE589830:LCE589833 LMA589830:LMA589833 LVW589830:LVW589833 MFS589830:MFS589833 MPO589830:MPO589833 MZK589830:MZK589833 NJG589830:NJG589833 NTC589830:NTC589833 OCY589830:OCY589833 OMU589830:OMU589833 OWQ589830:OWQ589833 PGM589830:PGM589833 PQI589830:PQI589833 QAE589830:QAE589833 QKA589830:QKA589833 QTW589830:QTW589833 RDS589830:RDS589833 RNO589830:RNO589833 RXK589830:RXK589833 SHG589830:SHG589833 SRC589830:SRC589833 TAY589830:TAY589833 TKU589830:TKU589833 TUQ589830:TUQ589833 UEM589830:UEM589833 UOI589830:UOI589833 UYE589830:UYE589833 VIA589830:VIA589833 VRW589830:VRW589833 WBS589830:WBS589833 WLO589830:WLO589833 WVK589830:WVK589833 C655366:C655369 IY655366:IY655369 SU655366:SU655369 ACQ655366:ACQ655369 AMM655366:AMM655369 AWI655366:AWI655369 BGE655366:BGE655369 BQA655366:BQA655369 BZW655366:BZW655369 CJS655366:CJS655369 CTO655366:CTO655369 DDK655366:DDK655369 DNG655366:DNG655369 DXC655366:DXC655369 EGY655366:EGY655369 EQU655366:EQU655369 FAQ655366:FAQ655369 FKM655366:FKM655369 FUI655366:FUI655369 GEE655366:GEE655369 GOA655366:GOA655369 GXW655366:GXW655369 HHS655366:HHS655369 HRO655366:HRO655369 IBK655366:IBK655369 ILG655366:ILG655369 IVC655366:IVC655369 JEY655366:JEY655369 JOU655366:JOU655369 JYQ655366:JYQ655369 KIM655366:KIM655369 KSI655366:KSI655369 LCE655366:LCE655369 LMA655366:LMA655369 LVW655366:LVW655369 MFS655366:MFS655369 MPO655366:MPO655369 MZK655366:MZK655369 NJG655366:NJG655369 NTC655366:NTC655369 OCY655366:OCY655369 OMU655366:OMU655369 OWQ655366:OWQ655369 PGM655366:PGM655369 PQI655366:PQI655369 QAE655366:QAE655369 QKA655366:QKA655369 QTW655366:QTW655369 RDS655366:RDS655369 RNO655366:RNO655369 RXK655366:RXK655369 SHG655366:SHG655369 SRC655366:SRC655369 TAY655366:TAY655369 TKU655366:TKU655369 TUQ655366:TUQ655369 UEM655366:UEM655369 UOI655366:UOI655369 UYE655366:UYE655369 VIA655366:VIA655369 VRW655366:VRW655369 WBS655366:WBS655369 WLO655366:WLO655369 WVK655366:WVK655369 C720902:C720905 IY720902:IY720905 SU720902:SU720905 ACQ720902:ACQ720905 AMM720902:AMM720905 AWI720902:AWI720905 BGE720902:BGE720905 BQA720902:BQA720905 BZW720902:BZW720905 CJS720902:CJS720905 CTO720902:CTO720905 DDK720902:DDK720905 DNG720902:DNG720905 DXC720902:DXC720905 EGY720902:EGY720905 EQU720902:EQU720905 FAQ720902:FAQ720905 FKM720902:FKM720905 FUI720902:FUI720905 GEE720902:GEE720905 GOA720902:GOA720905 GXW720902:GXW720905 HHS720902:HHS720905 HRO720902:HRO720905 IBK720902:IBK720905 ILG720902:ILG720905 IVC720902:IVC720905 JEY720902:JEY720905 JOU720902:JOU720905 JYQ720902:JYQ720905 KIM720902:KIM720905 KSI720902:KSI720905 LCE720902:LCE720905 LMA720902:LMA720905 LVW720902:LVW720905 MFS720902:MFS720905 MPO720902:MPO720905 MZK720902:MZK720905 NJG720902:NJG720905 NTC720902:NTC720905 OCY720902:OCY720905 OMU720902:OMU720905 OWQ720902:OWQ720905 PGM720902:PGM720905 PQI720902:PQI720905 QAE720902:QAE720905 QKA720902:QKA720905 QTW720902:QTW720905 RDS720902:RDS720905 RNO720902:RNO720905 RXK720902:RXK720905 SHG720902:SHG720905 SRC720902:SRC720905 TAY720902:TAY720905 TKU720902:TKU720905 TUQ720902:TUQ720905 UEM720902:UEM720905 UOI720902:UOI720905 UYE720902:UYE720905 VIA720902:VIA720905 VRW720902:VRW720905 WBS720902:WBS720905 WLO720902:WLO720905 WVK720902:WVK720905 C786438:C786441 IY786438:IY786441 SU786438:SU786441 ACQ786438:ACQ786441 AMM786438:AMM786441 AWI786438:AWI786441 BGE786438:BGE786441 BQA786438:BQA786441 BZW786438:BZW786441 CJS786438:CJS786441 CTO786438:CTO786441 DDK786438:DDK786441 DNG786438:DNG786441 DXC786438:DXC786441 EGY786438:EGY786441 EQU786438:EQU786441 FAQ786438:FAQ786441 FKM786438:FKM786441 FUI786438:FUI786441 GEE786438:GEE786441 GOA786438:GOA786441 GXW786438:GXW786441 HHS786438:HHS786441 HRO786438:HRO786441 IBK786438:IBK786441 ILG786438:ILG786441 IVC786438:IVC786441 JEY786438:JEY786441 JOU786438:JOU786441 JYQ786438:JYQ786441 KIM786438:KIM786441 KSI786438:KSI786441 LCE786438:LCE786441 LMA786438:LMA786441 LVW786438:LVW786441 MFS786438:MFS786441 MPO786438:MPO786441 MZK786438:MZK786441 NJG786438:NJG786441 NTC786438:NTC786441 OCY786438:OCY786441 OMU786438:OMU786441 OWQ786438:OWQ786441 PGM786438:PGM786441 PQI786438:PQI786441 QAE786438:QAE786441 QKA786438:QKA786441 QTW786438:QTW786441 RDS786438:RDS786441 RNO786438:RNO786441 RXK786438:RXK786441 SHG786438:SHG786441 SRC786438:SRC786441 TAY786438:TAY786441 TKU786438:TKU786441 TUQ786438:TUQ786441 UEM786438:UEM786441 UOI786438:UOI786441 UYE786438:UYE786441 VIA786438:VIA786441 VRW786438:VRW786441 WBS786438:WBS786441 WLO786438:WLO786441 WVK786438:WVK786441 C851974:C851977 IY851974:IY851977 SU851974:SU851977 ACQ851974:ACQ851977 AMM851974:AMM851977 AWI851974:AWI851977 BGE851974:BGE851977 BQA851974:BQA851977 BZW851974:BZW851977 CJS851974:CJS851977 CTO851974:CTO851977 DDK851974:DDK851977 DNG851974:DNG851977 DXC851974:DXC851977 EGY851974:EGY851977 EQU851974:EQU851977 FAQ851974:FAQ851977 FKM851974:FKM851977 FUI851974:FUI851977 GEE851974:GEE851977 GOA851974:GOA851977 GXW851974:GXW851977 HHS851974:HHS851977 HRO851974:HRO851977 IBK851974:IBK851977 ILG851974:ILG851977 IVC851974:IVC851977 JEY851974:JEY851977 JOU851974:JOU851977 JYQ851974:JYQ851977 KIM851974:KIM851977 KSI851974:KSI851977 LCE851974:LCE851977 LMA851974:LMA851977 LVW851974:LVW851977 MFS851974:MFS851977 MPO851974:MPO851977 MZK851974:MZK851977 NJG851974:NJG851977 NTC851974:NTC851977 OCY851974:OCY851977 OMU851974:OMU851977 OWQ851974:OWQ851977 PGM851974:PGM851977 PQI851974:PQI851977 QAE851974:QAE851977 QKA851974:QKA851977 QTW851974:QTW851977 RDS851974:RDS851977 RNO851974:RNO851977 RXK851974:RXK851977 SHG851974:SHG851977 SRC851974:SRC851977 TAY851974:TAY851977 TKU851974:TKU851977 TUQ851974:TUQ851977 UEM851974:UEM851977 UOI851974:UOI851977 UYE851974:UYE851977 VIA851974:VIA851977 VRW851974:VRW851977 WBS851974:WBS851977 WLO851974:WLO851977 WVK851974:WVK851977 C917510:C917513 IY917510:IY917513 SU917510:SU917513 ACQ917510:ACQ917513 AMM917510:AMM917513 AWI917510:AWI917513 BGE917510:BGE917513 BQA917510:BQA917513 BZW917510:BZW917513 CJS917510:CJS917513 CTO917510:CTO917513 DDK917510:DDK917513 DNG917510:DNG917513 DXC917510:DXC917513 EGY917510:EGY917513 EQU917510:EQU917513 FAQ917510:FAQ917513 FKM917510:FKM917513 FUI917510:FUI917513 GEE917510:GEE917513 GOA917510:GOA917513 GXW917510:GXW917513 HHS917510:HHS917513 HRO917510:HRO917513 IBK917510:IBK917513 ILG917510:ILG917513 IVC917510:IVC917513 JEY917510:JEY917513 JOU917510:JOU917513 JYQ917510:JYQ917513 KIM917510:KIM917513 KSI917510:KSI917513 LCE917510:LCE917513 LMA917510:LMA917513 LVW917510:LVW917513 MFS917510:MFS917513 MPO917510:MPO917513 MZK917510:MZK917513 NJG917510:NJG917513 NTC917510:NTC917513 OCY917510:OCY917513 OMU917510:OMU917513 OWQ917510:OWQ917513 PGM917510:PGM917513 PQI917510:PQI917513 QAE917510:QAE917513 QKA917510:QKA917513 QTW917510:QTW917513 RDS917510:RDS917513 RNO917510:RNO917513 RXK917510:RXK917513 SHG917510:SHG917513 SRC917510:SRC917513 TAY917510:TAY917513 TKU917510:TKU917513 TUQ917510:TUQ917513 UEM917510:UEM917513 UOI917510:UOI917513 UYE917510:UYE917513 VIA917510:VIA917513 VRW917510:VRW917513 WBS917510:WBS917513 WLO917510:WLO917513 WVK917510:WVK917513 C983046:C983049 IY983046:IY983049 SU983046:SU983049 ACQ983046:ACQ983049 AMM983046:AMM983049 AWI983046:AWI983049 BGE983046:BGE983049 BQA983046:BQA983049 BZW983046:BZW983049 CJS983046:CJS983049 CTO983046:CTO983049 DDK983046:DDK983049 DNG983046:DNG983049 DXC983046:DXC983049 EGY983046:EGY983049 EQU983046:EQU983049 FAQ983046:FAQ983049 FKM983046:FKM983049 FUI983046:FUI983049 GEE983046:GEE983049 GOA983046:GOA983049 GXW983046:GXW983049 HHS983046:HHS983049 HRO983046:HRO983049 IBK983046:IBK983049 ILG983046:ILG983049 IVC983046:IVC983049 JEY983046:JEY983049 JOU983046:JOU983049 JYQ983046:JYQ983049 KIM983046:KIM983049 KSI983046:KSI983049 LCE983046:LCE983049 LMA983046:LMA983049 LVW983046:LVW983049 MFS983046:MFS983049 MPO983046:MPO983049 MZK983046:MZK983049 NJG983046:NJG983049 NTC983046:NTC983049 OCY983046:OCY983049 OMU983046:OMU983049 OWQ983046:OWQ983049 PGM983046:PGM983049 PQI983046:PQI983049 QAE983046:QAE983049 QKA983046:QKA983049 QTW983046:QTW983049 RDS983046:RDS983049 RNO983046:RNO983049 RXK983046:RXK983049 SHG983046:SHG983049 SRC983046:SRC983049 TAY983046:TAY983049 TKU983046:TKU983049 TUQ983046:TUQ983049 UEM983046:UEM983049 UOI983046:UOI983049 UYE983046:UYE983049 VIA983046:VIA983049 VRW983046:VRW983049 WBS983046:WBS983049 WLO983046:WLO983049 WVK983046:WVK983049 C13:C17 IY13:IY17 SU13:SU17 ACQ13:ACQ17 AMM13:AMM17 AWI13:AWI17 BGE13:BGE17 BQA13:BQA17 BZW13:BZW17 CJS13:CJS17 CTO13:CTO17 DDK13:DDK17 DNG13:DNG17 DXC13:DXC17 EGY13:EGY17 EQU13:EQU17 FAQ13:FAQ17 FKM13:FKM17 FUI13:FUI17 GEE13:GEE17 GOA13:GOA17 GXW13:GXW17 HHS13:HHS17 HRO13:HRO17 IBK13:IBK17 ILG13:ILG17 IVC13:IVC17 JEY13:JEY17 JOU13:JOU17 JYQ13:JYQ17 KIM13:KIM17 KSI13:KSI17 LCE13:LCE17 LMA13:LMA17 LVW13:LVW17 MFS13:MFS17 MPO13:MPO17 MZK13:MZK17 NJG13:NJG17 NTC13:NTC17 OCY13:OCY17 OMU13:OMU17 OWQ13:OWQ17 PGM13:PGM17 PQI13:PQI17 QAE13:QAE17 QKA13:QKA17 QTW13:QTW17 RDS13:RDS17 RNO13:RNO17 RXK13:RXK17 SHG13:SHG17 SRC13:SRC17 TAY13:TAY17 TKU13:TKU17 TUQ13:TUQ17 UEM13:UEM17 UOI13:UOI17 UYE13:UYE17 VIA13:VIA17 VRW13:VRW17 WBS13:WBS17 WLO13:WLO17 WVK13:WVK17 C65550:C65554 IY65550:IY65554 SU65550:SU65554 ACQ65550:ACQ65554 AMM65550:AMM65554 AWI65550:AWI65554 BGE65550:BGE65554 BQA65550:BQA65554 BZW65550:BZW65554 CJS65550:CJS65554 CTO65550:CTO65554 DDK65550:DDK65554 DNG65550:DNG65554 DXC65550:DXC65554 EGY65550:EGY65554 EQU65550:EQU65554 FAQ65550:FAQ65554 FKM65550:FKM65554 FUI65550:FUI65554 GEE65550:GEE65554 GOA65550:GOA65554 GXW65550:GXW65554 HHS65550:HHS65554 HRO65550:HRO65554 IBK65550:IBK65554 ILG65550:ILG65554 IVC65550:IVC65554 JEY65550:JEY65554 JOU65550:JOU65554 JYQ65550:JYQ65554 KIM65550:KIM65554 KSI65550:KSI65554 LCE65550:LCE65554 LMA65550:LMA65554 LVW65550:LVW65554 MFS65550:MFS65554 MPO65550:MPO65554 MZK65550:MZK65554 NJG65550:NJG65554 NTC65550:NTC65554 OCY65550:OCY65554 OMU65550:OMU65554 OWQ65550:OWQ65554 PGM65550:PGM65554 PQI65550:PQI65554 QAE65550:QAE65554 QKA65550:QKA65554 QTW65550:QTW65554 RDS65550:RDS65554 RNO65550:RNO65554 RXK65550:RXK65554 SHG65550:SHG65554 SRC65550:SRC65554 TAY65550:TAY65554 TKU65550:TKU65554 TUQ65550:TUQ65554 UEM65550:UEM65554 UOI65550:UOI65554 UYE65550:UYE65554 VIA65550:VIA65554 VRW65550:VRW65554 WBS65550:WBS65554 WLO65550:WLO65554 WVK65550:WVK65554 C131086:C131090 IY131086:IY131090 SU131086:SU131090 ACQ131086:ACQ131090 AMM131086:AMM131090 AWI131086:AWI131090 BGE131086:BGE131090 BQA131086:BQA131090 BZW131086:BZW131090 CJS131086:CJS131090 CTO131086:CTO131090 DDK131086:DDK131090 DNG131086:DNG131090 DXC131086:DXC131090 EGY131086:EGY131090 EQU131086:EQU131090 FAQ131086:FAQ131090 FKM131086:FKM131090 FUI131086:FUI131090 GEE131086:GEE131090 GOA131086:GOA131090 GXW131086:GXW131090 HHS131086:HHS131090 HRO131086:HRO131090 IBK131086:IBK131090 ILG131086:ILG131090 IVC131086:IVC131090 JEY131086:JEY131090 JOU131086:JOU131090 JYQ131086:JYQ131090 KIM131086:KIM131090 KSI131086:KSI131090 LCE131086:LCE131090 LMA131086:LMA131090 LVW131086:LVW131090 MFS131086:MFS131090 MPO131086:MPO131090 MZK131086:MZK131090 NJG131086:NJG131090 NTC131086:NTC131090 OCY131086:OCY131090 OMU131086:OMU131090 OWQ131086:OWQ131090 PGM131086:PGM131090 PQI131086:PQI131090 QAE131086:QAE131090 QKA131086:QKA131090 QTW131086:QTW131090 RDS131086:RDS131090 RNO131086:RNO131090 RXK131086:RXK131090 SHG131086:SHG131090 SRC131086:SRC131090 TAY131086:TAY131090 TKU131086:TKU131090 TUQ131086:TUQ131090 UEM131086:UEM131090 UOI131086:UOI131090 UYE131086:UYE131090 VIA131086:VIA131090 VRW131086:VRW131090 WBS131086:WBS131090 WLO131086:WLO131090 WVK131086:WVK131090 C196622:C196626 IY196622:IY196626 SU196622:SU196626 ACQ196622:ACQ196626 AMM196622:AMM196626 AWI196622:AWI196626 BGE196622:BGE196626 BQA196622:BQA196626 BZW196622:BZW196626 CJS196622:CJS196626 CTO196622:CTO196626 DDK196622:DDK196626 DNG196622:DNG196626 DXC196622:DXC196626 EGY196622:EGY196626 EQU196622:EQU196626 FAQ196622:FAQ196626 FKM196622:FKM196626 FUI196622:FUI196626 GEE196622:GEE196626 GOA196622:GOA196626 GXW196622:GXW196626 HHS196622:HHS196626 HRO196622:HRO196626 IBK196622:IBK196626 ILG196622:ILG196626 IVC196622:IVC196626 JEY196622:JEY196626 JOU196622:JOU196626 JYQ196622:JYQ196626 KIM196622:KIM196626 KSI196622:KSI196626 LCE196622:LCE196626 LMA196622:LMA196626 LVW196622:LVW196626 MFS196622:MFS196626 MPO196622:MPO196626 MZK196622:MZK196626 NJG196622:NJG196626 NTC196622:NTC196626 OCY196622:OCY196626 OMU196622:OMU196626 OWQ196622:OWQ196626 PGM196622:PGM196626 PQI196622:PQI196626 QAE196622:QAE196626 QKA196622:QKA196626 QTW196622:QTW196626 RDS196622:RDS196626 RNO196622:RNO196626 RXK196622:RXK196626 SHG196622:SHG196626 SRC196622:SRC196626 TAY196622:TAY196626 TKU196622:TKU196626 TUQ196622:TUQ196626 UEM196622:UEM196626 UOI196622:UOI196626 UYE196622:UYE196626 VIA196622:VIA196626 VRW196622:VRW196626 WBS196622:WBS196626 WLO196622:WLO196626 WVK196622:WVK196626 C262158:C262162 IY262158:IY262162 SU262158:SU262162 ACQ262158:ACQ262162 AMM262158:AMM262162 AWI262158:AWI262162 BGE262158:BGE262162 BQA262158:BQA262162 BZW262158:BZW262162 CJS262158:CJS262162 CTO262158:CTO262162 DDK262158:DDK262162 DNG262158:DNG262162 DXC262158:DXC262162 EGY262158:EGY262162 EQU262158:EQU262162 FAQ262158:FAQ262162 FKM262158:FKM262162 FUI262158:FUI262162 GEE262158:GEE262162 GOA262158:GOA262162 GXW262158:GXW262162 HHS262158:HHS262162 HRO262158:HRO262162 IBK262158:IBK262162 ILG262158:ILG262162 IVC262158:IVC262162 JEY262158:JEY262162 JOU262158:JOU262162 JYQ262158:JYQ262162 KIM262158:KIM262162 KSI262158:KSI262162 LCE262158:LCE262162 LMA262158:LMA262162 LVW262158:LVW262162 MFS262158:MFS262162 MPO262158:MPO262162 MZK262158:MZK262162 NJG262158:NJG262162 NTC262158:NTC262162 OCY262158:OCY262162 OMU262158:OMU262162 OWQ262158:OWQ262162 PGM262158:PGM262162 PQI262158:PQI262162 QAE262158:QAE262162 QKA262158:QKA262162 QTW262158:QTW262162 RDS262158:RDS262162 RNO262158:RNO262162 RXK262158:RXK262162 SHG262158:SHG262162 SRC262158:SRC262162 TAY262158:TAY262162 TKU262158:TKU262162 TUQ262158:TUQ262162 UEM262158:UEM262162 UOI262158:UOI262162 UYE262158:UYE262162 VIA262158:VIA262162 VRW262158:VRW262162 WBS262158:WBS262162 WLO262158:WLO262162 WVK262158:WVK262162 C327694:C327698 IY327694:IY327698 SU327694:SU327698 ACQ327694:ACQ327698 AMM327694:AMM327698 AWI327694:AWI327698 BGE327694:BGE327698 BQA327694:BQA327698 BZW327694:BZW327698 CJS327694:CJS327698 CTO327694:CTO327698 DDK327694:DDK327698 DNG327694:DNG327698 DXC327694:DXC327698 EGY327694:EGY327698 EQU327694:EQU327698 FAQ327694:FAQ327698 FKM327694:FKM327698 FUI327694:FUI327698 GEE327694:GEE327698 GOA327694:GOA327698 GXW327694:GXW327698 HHS327694:HHS327698 HRO327694:HRO327698 IBK327694:IBK327698 ILG327694:ILG327698 IVC327694:IVC327698 JEY327694:JEY327698 JOU327694:JOU327698 JYQ327694:JYQ327698 KIM327694:KIM327698 KSI327694:KSI327698 LCE327694:LCE327698 LMA327694:LMA327698 LVW327694:LVW327698 MFS327694:MFS327698 MPO327694:MPO327698 MZK327694:MZK327698 NJG327694:NJG327698 NTC327694:NTC327698 OCY327694:OCY327698 OMU327694:OMU327698 OWQ327694:OWQ327698 PGM327694:PGM327698 PQI327694:PQI327698 QAE327694:QAE327698 QKA327694:QKA327698 QTW327694:QTW327698 RDS327694:RDS327698 RNO327694:RNO327698 RXK327694:RXK327698 SHG327694:SHG327698 SRC327694:SRC327698 TAY327694:TAY327698 TKU327694:TKU327698 TUQ327694:TUQ327698 UEM327694:UEM327698 UOI327694:UOI327698 UYE327694:UYE327698 VIA327694:VIA327698 VRW327694:VRW327698 WBS327694:WBS327698 WLO327694:WLO327698 WVK327694:WVK327698 C393230:C393234 IY393230:IY393234 SU393230:SU393234 ACQ393230:ACQ393234 AMM393230:AMM393234 AWI393230:AWI393234 BGE393230:BGE393234 BQA393230:BQA393234 BZW393230:BZW393234 CJS393230:CJS393234 CTO393230:CTO393234 DDK393230:DDK393234 DNG393230:DNG393234 DXC393230:DXC393234 EGY393230:EGY393234 EQU393230:EQU393234 FAQ393230:FAQ393234 FKM393230:FKM393234 FUI393230:FUI393234 GEE393230:GEE393234 GOA393230:GOA393234 GXW393230:GXW393234 HHS393230:HHS393234 HRO393230:HRO393234 IBK393230:IBK393234 ILG393230:ILG393234 IVC393230:IVC393234 JEY393230:JEY393234 JOU393230:JOU393234 JYQ393230:JYQ393234 KIM393230:KIM393234 KSI393230:KSI393234 LCE393230:LCE393234 LMA393230:LMA393234 LVW393230:LVW393234 MFS393230:MFS393234 MPO393230:MPO393234 MZK393230:MZK393234 NJG393230:NJG393234 NTC393230:NTC393234 OCY393230:OCY393234 OMU393230:OMU393234 OWQ393230:OWQ393234 PGM393230:PGM393234 PQI393230:PQI393234 QAE393230:QAE393234 QKA393230:QKA393234 QTW393230:QTW393234 RDS393230:RDS393234 RNO393230:RNO393234 RXK393230:RXK393234 SHG393230:SHG393234 SRC393230:SRC393234 TAY393230:TAY393234 TKU393230:TKU393234 TUQ393230:TUQ393234 UEM393230:UEM393234 UOI393230:UOI393234 UYE393230:UYE393234 VIA393230:VIA393234 VRW393230:VRW393234 WBS393230:WBS393234 WLO393230:WLO393234 WVK393230:WVK393234 C458766:C458770 IY458766:IY458770 SU458766:SU458770 ACQ458766:ACQ458770 AMM458766:AMM458770 AWI458766:AWI458770 BGE458766:BGE458770 BQA458766:BQA458770 BZW458766:BZW458770 CJS458766:CJS458770 CTO458766:CTO458770 DDK458766:DDK458770 DNG458766:DNG458770 DXC458766:DXC458770 EGY458766:EGY458770 EQU458766:EQU458770 FAQ458766:FAQ458770 FKM458766:FKM458770 FUI458766:FUI458770 GEE458766:GEE458770 GOA458766:GOA458770 GXW458766:GXW458770 HHS458766:HHS458770 HRO458766:HRO458770 IBK458766:IBK458770 ILG458766:ILG458770 IVC458766:IVC458770 JEY458766:JEY458770 JOU458766:JOU458770 JYQ458766:JYQ458770 KIM458766:KIM458770 KSI458766:KSI458770 LCE458766:LCE458770 LMA458766:LMA458770 LVW458766:LVW458770 MFS458766:MFS458770 MPO458766:MPO458770 MZK458766:MZK458770 NJG458766:NJG458770 NTC458766:NTC458770 OCY458766:OCY458770 OMU458766:OMU458770 OWQ458766:OWQ458770 PGM458766:PGM458770 PQI458766:PQI458770 QAE458766:QAE458770 QKA458766:QKA458770 QTW458766:QTW458770 RDS458766:RDS458770 RNO458766:RNO458770 RXK458766:RXK458770 SHG458766:SHG458770 SRC458766:SRC458770 TAY458766:TAY458770 TKU458766:TKU458770 TUQ458766:TUQ458770 UEM458766:UEM458770 UOI458766:UOI458770 UYE458766:UYE458770 VIA458766:VIA458770 VRW458766:VRW458770 WBS458766:WBS458770 WLO458766:WLO458770 WVK458766:WVK458770 C524302:C524306 IY524302:IY524306 SU524302:SU524306 ACQ524302:ACQ524306 AMM524302:AMM524306 AWI524302:AWI524306 BGE524302:BGE524306 BQA524302:BQA524306 BZW524302:BZW524306 CJS524302:CJS524306 CTO524302:CTO524306 DDK524302:DDK524306 DNG524302:DNG524306 DXC524302:DXC524306 EGY524302:EGY524306 EQU524302:EQU524306 FAQ524302:FAQ524306 FKM524302:FKM524306 FUI524302:FUI524306 GEE524302:GEE524306 GOA524302:GOA524306 GXW524302:GXW524306 HHS524302:HHS524306 HRO524302:HRO524306 IBK524302:IBK524306 ILG524302:ILG524306 IVC524302:IVC524306 JEY524302:JEY524306 JOU524302:JOU524306 JYQ524302:JYQ524306 KIM524302:KIM524306 KSI524302:KSI524306 LCE524302:LCE524306 LMA524302:LMA524306 LVW524302:LVW524306 MFS524302:MFS524306 MPO524302:MPO524306 MZK524302:MZK524306 NJG524302:NJG524306 NTC524302:NTC524306 OCY524302:OCY524306 OMU524302:OMU524306 OWQ524302:OWQ524306 PGM524302:PGM524306 PQI524302:PQI524306 QAE524302:QAE524306 QKA524302:QKA524306 QTW524302:QTW524306 RDS524302:RDS524306 RNO524302:RNO524306 RXK524302:RXK524306 SHG524302:SHG524306 SRC524302:SRC524306 TAY524302:TAY524306 TKU524302:TKU524306 TUQ524302:TUQ524306 UEM524302:UEM524306 UOI524302:UOI524306 UYE524302:UYE524306 VIA524302:VIA524306 VRW524302:VRW524306 WBS524302:WBS524306 WLO524302:WLO524306 WVK524302:WVK524306 C589838:C589842 IY589838:IY589842 SU589838:SU589842 ACQ589838:ACQ589842 AMM589838:AMM589842 AWI589838:AWI589842 BGE589838:BGE589842 BQA589838:BQA589842 BZW589838:BZW589842 CJS589838:CJS589842 CTO589838:CTO589842 DDK589838:DDK589842 DNG589838:DNG589842 DXC589838:DXC589842 EGY589838:EGY589842 EQU589838:EQU589842 FAQ589838:FAQ589842 FKM589838:FKM589842 FUI589838:FUI589842 GEE589838:GEE589842 GOA589838:GOA589842 GXW589838:GXW589842 HHS589838:HHS589842 HRO589838:HRO589842 IBK589838:IBK589842 ILG589838:ILG589842 IVC589838:IVC589842 JEY589838:JEY589842 JOU589838:JOU589842 JYQ589838:JYQ589842 KIM589838:KIM589842 KSI589838:KSI589842 LCE589838:LCE589842 LMA589838:LMA589842 LVW589838:LVW589842 MFS589838:MFS589842 MPO589838:MPO589842 MZK589838:MZK589842 NJG589838:NJG589842 NTC589838:NTC589842 OCY589838:OCY589842 OMU589838:OMU589842 OWQ589838:OWQ589842 PGM589838:PGM589842 PQI589838:PQI589842 QAE589838:QAE589842 QKA589838:QKA589842 QTW589838:QTW589842 RDS589838:RDS589842 RNO589838:RNO589842 RXK589838:RXK589842 SHG589838:SHG589842 SRC589838:SRC589842 TAY589838:TAY589842 TKU589838:TKU589842 TUQ589838:TUQ589842 UEM589838:UEM589842 UOI589838:UOI589842 UYE589838:UYE589842 VIA589838:VIA589842 VRW589838:VRW589842 WBS589838:WBS589842 WLO589838:WLO589842 WVK589838:WVK589842 C655374:C655378 IY655374:IY655378 SU655374:SU655378 ACQ655374:ACQ655378 AMM655374:AMM655378 AWI655374:AWI655378 BGE655374:BGE655378 BQA655374:BQA655378 BZW655374:BZW655378 CJS655374:CJS655378 CTO655374:CTO655378 DDK655374:DDK655378 DNG655374:DNG655378 DXC655374:DXC655378 EGY655374:EGY655378 EQU655374:EQU655378 FAQ655374:FAQ655378 FKM655374:FKM655378 FUI655374:FUI655378 GEE655374:GEE655378 GOA655374:GOA655378 GXW655374:GXW655378 HHS655374:HHS655378 HRO655374:HRO655378 IBK655374:IBK655378 ILG655374:ILG655378 IVC655374:IVC655378 JEY655374:JEY655378 JOU655374:JOU655378 JYQ655374:JYQ655378 KIM655374:KIM655378 KSI655374:KSI655378 LCE655374:LCE655378 LMA655374:LMA655378 LVW655374:LVW655378 MFS655374:MFS655378 MPO655374:MPO655378 MZK655374:MZK655378 NJG655374:NJG655378 NTC655374:NTC655378 OCY655374:OCY655378 OMU655374:OMU655378 OWQ655374:OWQ655378 PGM655374:PGM655378 PQI655374:PQI655378 QAE655374:QAE655378 QKA655374:QKA655378 QTW655374:QTW655378 RDS655374:RDS655378 RNO655374:RNO655378 RXK655374:RXK655378 SHG655374:SHG655378 SRC655374:SRC655378 TAY655374:TAY655378 TKU655374:TKU655378 TUQ655374:TUQ655378 UEM655374:UEM655378 UOI655374:UOI655378 UYE655374:UYE655378 VIA655374:VIA655378 VRW655374:VRW655378 WBS655374:WBS655378 WLO655374:WLO655378 WVK655374:WVK655378 C720910:C720914 IY720910:IY720914 SU720910:SU720914 ACQ720910:ACQ720914 AMM720910:AMM720914 AWI720910:AWI720914 BGE720910:BGE720914 BQA720910:BQA720914 BZW720910:BZW720914 CJS720910:CJS720914 CTO720910:CTO720914 DDK720910:DDK720914 DNG720910:DNG720914 DXC720910:DXC720914 EGY720910:EGY720914 EQU720910:EQU720914 FAQ720910:FAQ720914 FKM720910:FKM720914 FUI720910:FUI720914 GEE720910:GEE720914 GOA720910:GOA720914 GXW720910:GXW720914 HHS720910:HHS720914 HRO720910:HRO720914 IBK720910:IBK720914 ILG720910:ILG720914 IVC720910:IVC720914 JEY720910:JEY720914 JOU720910:JOU720914 JYQ720910:JYQ720914 KIM720910:KIM720914 KSI720910:KSI720914 LCE720910:LCE720914 LMA720910:LMA720914 LVW720910:LVW720914 MFS720910:MFS720914 MPO720910:MPO720914 MZK720910:MZK720914 NJG720910:NJG720914 NTC720910:NTC720914 OCY720910:OCY720914 OMU720910:OMU720914 OWQ720910:OWQ720914 PGM720910:PGM720914 PQI720910:PQI720914 QAE720910:QAE720914 QKA720910:QKA720914 QTW720910:QTW720914 RDS720910:RDS720914 RNO720910:RNO720914 RXK720910:RXK720914 SHG720910:SHG720914 SRC720910:SRC720914 TAY720910:TAY720914 TKU720910:TKU720914 TUQ720910:TUQ720914 UEM720910:UEM720914 UOI720910:UOI720914 UYE720910:UYE720914 VIA720910:VIA720914 VRW720910:VRW720914 WBS720910:WBS720914 WLO720910:WLO720914 WVK720910:WVK720914 C786446:C786450 IY786446:IY786450 SU786446:SU786450 ACQ786446:ACQ786450 AMM786446:AMM786450 AWI786446:AWI786450 BGE786446:BGE786450 BQA786446:BQA786450 BZW786446:BZW786450 CJS786446:CJS786450 CTO786446:CTO786450 DDK786446:DDK786450 DNG786446:DNG786450 DXC786446:DXC786450 EGY786446:EGY786450 EQU786446:EQU786450 FAQ786446:FAQ786450 FKM786446:FKM786450 FUI786446:FUI786450 GEE786446:GEE786450 GOA786446:GOA786450 GXW786446:GXW786450 HHS786446:HHS786450 HRO786446:HRO786450 IBK786446:IBK786450 ILG786446:ILG786450 IVC786446:IVC786450 JEY786446:JEY786450 JOU786446:JOU786450 JYQ786446:JYQ786450 KIM786446:KIM786450 KSI786446:KSI786450 LCE786446:LCE786450 LMA786446:LMA786450 LVW786446:LVW786450 MFS786446:MFS786450 MPO786446:MPO786450 MZK786446:MZK786450 NJG786446:NJG786450 NTC786446:NTC786450 OCY786446:OCY786450 OMU786446:OMU786450 OWQ786446:OWQ786450 PGM786446:PGM786450 PQI786446:PQI786450 QAE786446:QAE786450 QKA786446:QKA786450 QTW786446:QTW786450 RDS786446:RDS786450 RNO786446:RNO786450 RXK786446:RXK786450 SHG786446:SHG786450 SRC786446:SRC786450 TAY786446:TAY786450 TKU786446:TKU786450 TUQ786446:TUQ786450 UEM786446:UEM786450 UOI786446:UOI786450 UYE786446:UYE786450 VIA786446:VIA786450 VRW786446:VRW786450 WBS786446:WBS786450 WLO786446:WLO786450 WVK786446:WVK786450 C851982:C851986 IY851982:IY851986 SU851982:SU851986 ACQ851982:ACQ851986 AMM851982:AMM851986 AWI851982:AWI851986 BGE851982:BGE851986 BQA851982:BQA851986 BZW851982:BZW851986 CJS851982:CJS851986 CTO851982:CTO851986 DDK851982:DDK851986 DNG851982:DNG851986 DXC851982:DXC851986 EGY851982:EGY851986 EQU851982:EQU851986 FAQ851982:FAQ851986 FKM851982:FKM851986 FUI851982:FUI851986 GEE851982:GEE851986 GOA851982:GOA851986 GXW851982:GXW851986 HHS851982:HHS851986 HRO851982:HRO851986 IBK851982:IBK851986 ILG851982:ILG851986 IVC851982:IVC851986 JEY851982:JEY851986 JOU851982:JOU851986 JYQ851982:JYQ851986 KIM851982:KIM851986 KSI851982:KSI851986 LCE851982:LCE851986 LMA851982:LMA851986 LVW851982:LVW851986 MFS851982:MFS851986 MPO851982:MPO851986 MZK851982:MZK851986 NJG851982:NJG851986 NTC851982:NTC851986 OCY851982:OCY851986 OMU851982:OMU851986 OWQ851982:OWQ851986 PGM851982:PGM851986 PQI851982:PQI851986 QAE851982:QAE851986 QKA851982:QKA851986 QTW851982:QTW851986 RDS851982:RDS851986 RNO851982:RNO851986 RXK851982:RXK851986 SHG851982:SHG851986 SRC851982:SRC851986 TAY851982:TAY851986 TKU851982:TKU851986 TUQ851982:TUQ851986 UEM851982:UEM851986 UOI851982:UOI851986 UYE851982:UYE851986 VIA851982:VIA851986 VRW851982:VRW851986 WBS851982:WBS851986 WLO851982:WLO851986 WVK851982:WVK851986 C917518:C917522 IY917518:IY917522 SU917518:SU917522 ACQ917518:ACQ917522 AMM917518:AMM917522 AWI917518:AWI917522 BGE917518:BGE917522 BQA917518:BQA917522 BZW917518:BZW917522 CJS917518:CJS917522 CTO917518:CTO917522 DDK917518:DDK917522 DNG917518:DNG917522 DXC917518:DXC917522 EGY917518:EGY917522 EQU917518:EQU917522 FAQ917518:FAQ917522 FKM917518:FKM917522 FUI917518:FUI917522 GEE917518:GEE917522 GOA917518:GOA917522 GXW917518:GXW917522 HHS917518:HHS917522 HRO917518:HRO917522 IBK917518:IBK917522 ILG917518:ILG917522 IVC917518:IVC917522 JEY917518:JEY917522 JOU917518:JOU917522 JYQ917518:JYQ917522 KIM917518:KIM917522 KSI917518:KSI917522 LCE917518:LCE917522 LMA917518:LMA917522 LVW917518:LVW917522 MFS917518:MFS917522 MPO917518:MPO917522 MZK917518:MZK917522 NJG917518:NJG917522 NTC917518:NTC917522 OCY917518:OCY917522 OMU917518:OMU917522 OWQ917518:OWQ917522 PGM917518:PGM917522 PQI917518:PQI917522 QAE917518:QAE917522 QKA917518:QKA917522 QTW917518:QTW917522 RDS917518:RDS917522 RNO917518:RNO917522 RXK917518:RXK917522 SHG917518:SHG917522 SRC917518:SRC917522 TAY917518:TAY917522 TKU917518:TKU917522 TUQ917518:TUQ917522 UEM917518:UEM917522 UOI917518:UOI917522 UYE917518:UYE917522 VIA917518:VIA917522 VRW917518:VRW917522 WBS917518:WBS917522 WLO917518:WLO917522 WVK917518:WVK917522 C983054:C983058 IY983054:IY983058 SU983054:SU983058 ACQ983054:ACQ983058 AMM983054:AMM983058 AWI983054:AWI983058 BGE983054:BGE983058 BQA983054:BQA983058 BZW983054:BZW983058 CJS983054:CJS983058 CTO983054:CTO983058 DDK983054:DDK983058 DNG983054:DNG983058 DXC983054:DXC983058 EGY983054:EGY983058 EQU983054:EQU983058 FAQ983054:FAQ983058 FKM983054:FKM983058 FUI983054:FUI983058 GEE983054:GEE983058 GOA983054:GOA983058 GXW983054:GXW983058 HHS983054:HHS983058 HRO983054:HRO983058 IBK983054:IBK983058 ILG983054:ILG983058 IVC983054:IVC983058 JEY983054:JEY983058 JOU983054:JOU983058 JYQ983054:JYQ983058 KIM983054:KIM983058 KSI983054:KSI983058 LCE983054:LCE983058 LMA983054:LMA983058 LVW983054:LVW983058 MFS983054:MFS983058 MPO983054:MPO983058 MZK983054:MZK983058 NJG983054:NJG983058 NTC983054:NTC983058 OCY983054:OCY983058 OMU983054:OMU983058 OWQ983054:OWQ983058 PGM983054:PGM983058 PQI983054:PQI983058 QAE983054:QAE983058 QKA983054:QKA983058 QTW983054:QTW983058 RDS983054:RDS983058 RNO983054:RNO983058 RXK983054:RXK983058 SHG983054:SHG983058 SRC983054:SRC983058 TAY983054:TAY983058 TKU983054:TKU983058 TUQ983054:TUQ983058 UEM983054:UEM983058 UOI983054:UOI983058 UYE983054:UYE983058 VIA983054:VIA983058 VRW983054:VRW983058 WBS983054:WBS983058 WLO983054:WLO983058 WVK983054:WVK983058 WVK29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C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C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C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C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C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C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C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C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C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C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C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C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C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C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C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22:C24 WVK22:WVK24 WLO22:WLO24 WBS22:WBS24 VRW22:VRW24 VIA22:VIA24 UYE22:UYE24 UOI22:UOI24 UEM22:UEM24 TUQ22:TUQ24 TKU22:TKU24 TAY22:TAY24 SRC22:SRC24 SHG22:SHG24 RXK22:RXK24 RNO22:RNO24 RDS22:RDS24 QTW22:QTW24 QKA22:QKA24 QAE22:QAE24 PQI22:PQI24 PGM22:PGM24 OWQ22:OWQ24 OMU22:OMU24 OCY22:OCY24 NTC22:NTC24 NJG22:NJG24 MZK22:MZK24 MPO22:MPO24 MFS22:MFS24 LVW22:LVW24 LMA22:LMA24 LCE22:LCE24 KSI22:KSI24 KIM22:KIM24 JYQ22:JYQ24 JOU22:JOU24 JEY22:JEY24 IVC22:IVC24 ILG22:ILG24 IBK22:IBK24 HRO22:HRO24 HHS22:HHS24 GXW22:GXW24 GOA22:GOA24 GEE22:GEE24 FUI22:FUI24 FKM22:FKM24 FAQ22:FAQ24 EQU22:EQU24 EGY22:EGY24 DXC22:DXC24 DNG22:DNG24 DDK22:DDK24 CTO22:CTO24 CJS22:CJS24 BZW22:BZW24 BQA22:BQA24 BGE22:BGE24 AWI22:AWI24 AMM22:AMM24 ACQ22:ACQ24 SU22:SU24 IY22:IY24" xr:uid="{00000000-0002-0000-0800-000000000000}">
      <formula1>"　,あり,なし"</formula1>
    </dataValidation>
  </dataValidations>
  <pageMargins left="0.7" right="0.7" top="0.75" bottom="0.75" header="0.3" footer="0.3"/>
  <pageSetup paperSize="9" scale="81" orientation="portrait" r:id="rId1"/>
  <headerFooter>
    <oddFooter>&amp;C共同生活援助-7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P1</vt:lpstr>
      <vt:lpstr>P2</vt:lpstr>
      <vt:lpstr>P3</vt:lpstr>
      <vt:lpstr>P4人員配置体制確認表</vt:lpstr>
      <vt:lpstr>P4記載例</vt:lpstr>
      <vt:lpstr>参考表</vt:lpstr>
      <vt:lpstr>P5</vt:lpstr>
      <vt:lpstr>P6</vt:lpstr>
      <vt:lpstr>P7 </vt:lpstr>
      <vt:lpstr>P８</vt:lpstr>
      <vt:lpstr>'P1'!Print_Area</vt:lpstr>
      <vt:lpstr>'P2'!Print_Area</vt:lpstr>
      <vt:lpstr>'P3'!Print_Area</vt:lpstr>
      <vt:lpstr>P4記載例!Print_Area</vt:lpstr>
      <vt:lpstr>P4人員配置体制確認表!Print_Area</vt:lpstr>
      <vt:lpstr>'P5'!Print_Area</vt:lpstr>
      <vt:lpstr>'P８'!Print_Area</vt:lpstr>
      <vt:lpstr>参考表!Print_Area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奈巳</dc:creator>
  <cp:lastModifiedBy>髙松　彩夏</cp:lastModifiedBy>
  <cp:lastPrinted>2026-06-23T08:12:20Z</cp:lastPrinted>
  <dcterms:created xsi:type="dcterms:W3CDTF">2025-07-02T08:40:37Z</dcterms:created>
  <dcterms:modified xsi:type="dcterms:W3CDTF">2026-06-23T08:12:22Z</dcterms:modified>
</cp:coreProperties>
</file>