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Adserv16\財政\01財政係所管業務\02決算整理\07財政状況資料集（H22決算～）\R6年度決算\050　県→市（HP公開）\"/>
    </mc:Choice>
  </mc:AlternateContent>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definedNames>
    <definedName name="_xlnm.Print_Area" localSheetId="3">財政比較分析表!$B$1:$DP$97</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W36" i="10"/>
  <c r="BE36" i="10"/>
  <c r="AM36" i="10"/>
  <c r="U36" i="10"/>
  <c r="C36" i="10"/>
  <c r="BE35" i="10"/>
  <c r="AM35" i="10"/>
  <c r="U35" i="10"/>
  <c r="C35" i="10"/>
  <c r="BW34" i="10"/>
  <c r="BW35" i="10" s="1"/>
  <c r="BE34" i="10"/>
  <c r="AM34" i="10"/>
  <c r="U34" i="10"/>
  <c r="C34" i="10"/>
  <c r="CO34" i="10" l="1"/>
  <c r="CO35" i="10" s="1"/>
  <c r="CO36" i="10" s="1"/>
  <c r="CO37" i="10" s="1"/>
  <c r="CO38" i="10" s="1"/>
  <c r="CO39" i="10" s="1"/>
  <c r="CO40" i="10" s="1"/>
  <c r="CO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<sst xmlns="http://schemas.openxmlformats.org/spreadsheetml/2006/main" count="1133" uniqueCount="572">
  <si>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</si>
  <si>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</si>
  <si>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</si>
  <si>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</si>
  <si>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</si>
  <si>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</si>
  <si>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</si>
  <si>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</si>
  <si>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</si>
  <si>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</si>
  <si>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</si>
  <si>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</si>
  <si>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</si>
  <si>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</si>
  <si>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</si>
  <si>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</si>
  <si>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</si>
  <si>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</si>
  <si>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</si>
  <si>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</si>
  <si>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</si>
  <si>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</si>
  <si>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</si>
  <si>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</si>
  <si>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</si>
  <si>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</si>
  <si>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</si>
  <si>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</si>
  <si>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</si>
  <si>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</si>
  <si>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</si>
  <si>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</si>
  <si>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</si>
  <si>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</si>
  <si>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</si>
  <si>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</si>
  <si>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</si>
  <si>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</si>
  <si>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</si>
  <si>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</si>
  <si>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</si>
  <si>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</si>
  <si>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</si>
  <si>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</si>
  <si>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</si>
  <si>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</si>
  <si>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</si>
  <si>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</si>
  <si>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</si>
  <si>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</si>
  <si>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</si>
  <si>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</si>
  <si>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</si>
  <si>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</si>
  <si>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</si>
  <si>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</si>
  <si>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</si>
  <si>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</si>
  <si>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</si>
  <si>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</si>
  <si>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</si>
  <si>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</si>
  <si>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</si>
  <si>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</si>
  <si>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</si>
  <si>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</si>
  <si>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</si>
  <si>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</si>
  <si>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</si>
  <si>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</si>
  <si>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</si>
  <si>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</si>
  <si>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</si>
  <si>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</si>
  <si>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</si>
  <si>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</si>
  <si>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</si>
  <si>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</si>
  <si>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</si>
  <si>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</si>
  <si>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</si>
  <si>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</si>
  <si>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</si>
  <si>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</si>
  <si>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</si>
  <si>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</si>
  <si>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</si>
  <si>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</si>
  <si>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</si>
  <si>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</si>
  <si>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</si>
  <si>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</si>
  <si>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</si>
  <si>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</si>
  <si>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尾道市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</si>
  <si>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</si>
  <si>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</si>
  <si>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</si>
  <si>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</si>
  <si>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</si>
  <si>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</si>
  <si>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</si>
  <si>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</si>
  <si>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</si>
  <si>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</si>
  <si>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</si>
  <si>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</si>
  <si>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</si>
  <si>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</si>
  <si>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</si>
  <si>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</si>
  <si>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</si>
  <si>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</si>
  <si>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</si>
  <si>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</si>
  <si>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</si>
  <si>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</si>
  <si>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</si>
  <si>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</si>
  <si>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</si>
  <si>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</si>
  <si>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</si>
  <si>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</si>
  <si>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</si>
  <si>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</si>
  <si>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</si>
  <si>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</si>
  <si>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</si>
  <si>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</si>
  <si>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</si>
  <si>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</si>
  <si>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</si>
  <si>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</si>
  <si>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</si>
  <si>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</si>
  <si>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</si>
  <si>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</si>
  <si>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</si>
  <si>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</si>
  <si>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</si>
  <si>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</si>
  <si>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</si>
  <si>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</si>
  <si>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</si>
  <si>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</si>
  <si>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</si>
  <si>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</si>
  <si>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</si>
  <si>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</si>
  <si>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</si>
  <si>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</si>
  <si>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</si>
  <si>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</si>
  <si>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</si>
  <si>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</si>
  <si>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</si>
  <si>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</si>
  <si>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</si>
  <si>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</si>
  <si>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</si>
  <si>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</si>
  <si>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</si>
  <si>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</si>
  <si>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</si>
  <si>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</si>
  <si>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</si>
  <si>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</si>
  <si>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</si>
  <si>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</si>
  <si>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</si>
  <si>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</si>
  <si>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</si>
  <si>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</si>
  <si>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</si>
  <si>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</si>
  <si>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</si>
  <si>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</si>
  <si>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</si>
  <si>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</si>
  <si>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</si>
  <si>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</si>
  <si>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</si>
  <si>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</si>
  <si>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</si>
  <si>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</si>
  <si>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</si>
  <si>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</si>
  <si>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</si>
  <si>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</si>
  <si>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</si>
  <si>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</si>
  <si>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</si>
  <si>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</si>
  <si>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</si>
  <si>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</si>
  <si>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</si>
  <si>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</si>
  <si>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</si>
  <si>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</si>
  <si>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</si>
  <si>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</si>
  <si>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</si>
  <si>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</si>
  <si>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広島県尾道市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</si>
  <si>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</si>
  <si>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</si>
  <si>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</si>
  <si>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</si>
  <si>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</si>
  <si>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</si>
  <si>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</si>
  <si>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</si>
  <si>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</si>
  <si>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</si>
  <si>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</si>
  <si>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</si>
  <si>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</si>
  <si>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</si>
  <si>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</si>
  <si>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</si>
  <si>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</si>
  <si>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</si>
  <si>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</si>
  <si>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</si>
  <si>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</si>
  <si>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</si>
  <si>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</si>
  <si>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</si>
  <si>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</si>
  <si>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</si>
  <si>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</si>
  <si>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</si>
  <si>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</si>
  <si>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</si>
  <si>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</si>
  <si>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</si>
  <si>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</si>
  <si>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</si>
  <si>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</si>
  <si>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</si>
  <si>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</si>
  <si>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</si>
  <si>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</si>
  <si>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</si>
  <si>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</si>
  <si>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</si>
  <si>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</si>
  <si>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</si>
  <si>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</si>
  <si>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</si>
  <si>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</si>
  <si>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</si>
  <si>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</si>
  <si>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</si>
  <si>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</si>
  <si>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</si>
  <si>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</si>
  <si>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</si>
  <si>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</si>
  <si>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</si>
  <si>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</si>
  <si>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</si>
  <si>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</si>
  <si>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</si>
  <si>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</si>
  <si>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</si>
  <si>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</si>
  <si>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</si>
  <si>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</si>
  <si>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</si>
  <si>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</si>
  <si>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</si>
  <si>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</si>
  <si>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</si>
  <si>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</si>
  <si>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</si>
  <si>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</si>
  <si>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</si>
  <si>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</si>
  <si>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</si>
  <si>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</si>
  <si>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</si>
  <si>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</si>
  <si>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</si>
  <si>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</si>
  <si>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</si>
  <si>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</si>
  <si>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</si>
  <si>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</si>
  <si>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</si>
  <si>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</si>
  <si>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</si>
  <si>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</si>
  <si>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</si>
  <si>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</si>
  <si>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</si>
  <si>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</si>
  <si>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</si>
  <si>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</si>
  <si>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</si>
  <si>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</si>
  <si>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</si>
  <si>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</si>
  <si>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</si>
  <si>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</si>
  <si>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</si>
  <si>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</si>
  <si>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</si>
  <si>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</si>
  <si>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</si>
  <si>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</si>
  <si>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</si>
  <si>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</si>
  <si>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</si>
  <si>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</si>
  <si>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</si>
  <si>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</si>
  <si>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</si>
  <si>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</si>
  <si>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</si>
  <si>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</si>
  <si>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</si>
  <si>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</si>
  <si>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</si>
  <si>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</si>
  <si>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</si>
  <si>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</si>
  <si>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</si>
  <si>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</si>
  <si>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</si>
  <si>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</si>
  <si>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</si>
  <si>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</si>
  <si>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</si>
  <si>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</si>
  <si>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</si>
  <si>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</si>
  <si>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</si>
  <si>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</si>
  <si>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</si>
  <si>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</si>
  <si>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</si>
  <si>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</si>
  <si>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</si>
  <si>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</si>
  <si>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</si>
  <si>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</si>
  <si>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</si>
  <si>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</si>
  <si>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</si>
  <si>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</si>
  <si>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</si>
  <si>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</si>
  <si>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</si>
  <si>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広島県尾道市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</si>
  <si>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</si>
  <si>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</si>
  <si>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</si>
  <si>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</si>
  <si>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</si>
  <si>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</si>
  <si>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</si>
  <si>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</si>
  <si>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</si>
  <si>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</si>
  <si>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</si>
  <si>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</si>
  <si>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</si>
  <si>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</si>
  <si>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</si>
  <si>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</si>
  <si>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</si>
  <si>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</si>
  <si>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</si>
  <si>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</si>
  <si>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港湾事業特別会計</t>
    <phoneticPr fontId="5"/>
  </si>
  <si>
    <t>夜間救急診療所事業特別会計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</si>
  <si>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</si>
  <si>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</si>
  <si>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</si>
  <si>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</si>
  <si>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</si>
  <si>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</si>
  <si>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</si>
  <si>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</si>
  <si>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</si>
  <si>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</si>
  <si>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</si>
  <si>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</si>
  <si>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</si>
  <si>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</si>
  <si>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駐車場事業特別会計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</si>
  <si>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</si>
  <si>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</si>
  <si>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</si>
  <si>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</si>
  <si>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</si>
  <si>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病院事業会計</t>
    <phoneticPr fontId="5"/>
  </si>
  <si>
    <t>千光寺山索道事業特別会計</t>
    <phoneticPr fontId="5"/>
  </si>
  <si>
    <t>法非適用企業</t>
    <phoneticPr fontId="5"/>
  </si>
  <si>
    <t>渡船事業特別会計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</si>
  <si>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</si>
  <si>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</si>
  <si>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</si>
  <si>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</si>
  <si>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</si>
  <si>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</si>
  <si>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</si>
  <si>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</si>
  <si>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</si>
  <si>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</si>
  <si>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</si>
  <si>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</si>
  <si>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</si>
  <si>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</si>
  <si>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</si>
  <si>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</si>
  <si>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</si>
  <si>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</si>
  <si>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</si>
  <si>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</si>
  <si>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</si>
  <si>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</si>
  <si>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</si>
  <si>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</si>
  <si>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</si>
  <si>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</si>
  <si>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</si>
  <si>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</si>
  <si>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</si>
  <si>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</si>
  <si>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</si>
  <si>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</si>
  <si>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</si>
  <si>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</si>
  <si>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</si>
  <si>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</si>
  <si>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</si>
  <si>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</si>
  <si>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</si>
  <si>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</si>
  <si>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</si>
  <si>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</si>
  <si>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</si>
  <si>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</si>
  <si>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</si>
  <si>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</si>
  <si>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</si>
  <si>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</si>
  <si>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</si>
  <si>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</si>
  <si>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</si>
  <si>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</si>
  <si>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</si>
  <si>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</si>
  <si>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</si>
  <si>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</si>
  <si>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</si>
  <si>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</si>
  <si>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</si>
  <si>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</si>
  <si>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</si>
  <si>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</si>
  <si>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</si>
  <si>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</si>
  <si>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</si>
  <si>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</si>
  <si>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</si>
  <si>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</si>
  <si>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</si>
  <si>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</si>
  <si>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</si>
  <si>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</si>
  <si>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</si>
  <si>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</si>
  <si>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</si>
  <si>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</si>
  <si>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</si>
  <si>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</si>
  <si>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</si>
  <si>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</si>
  <si>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</si>
  <si>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</si>
  <si>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</si>
  <si>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</si>
  <si>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</si>
  <si>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</si>
  <si>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</si>
  <si>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</si>
  <si>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</si>
  <si>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</si>
  <si>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</si>
  <si>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</si>
  <si>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</si>
  <si>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</si>
  <si>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</si>
  <si>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</si>
  <si>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</si>
  <si>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</si>
  <si>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</si>
  <si>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</si>
  <si>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</si>
  <si>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</si>
  <si>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</si>
  <si>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</si>
  <si>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</si>
  <si>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</si>
  <si>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</si>
  <si>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</si>
  <si>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</si>
  <si>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</si>
  <si>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</si>
  <si>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</si>
  <si>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</si>
  <si>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</si>
  <si>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</si>
  <si>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</si>
  <si>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</si>
  <si>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</si>
  <si>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</si>
  <si>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</si>
  <si>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</si>
  <si>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</si>
  <si>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</si>
  <si>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</si>
  <si>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</si>
  <si>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</si>
  <si>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</si>
  <si>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</si>
  <si>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</si>
  <si>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</si>
  <si>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</si>
  <si>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</si>
  <si>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</si>
  <si>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</si>
  <si>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</si>
  <si>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0.79</t>
  </si>
  <si>
    <t>▲ 1.26</t>
  </si>
  <si>
    <t>▲ 0.43</t>
  </si>
  <si>
    <t>▲ 2.20</t>
  </si>
  <si>
    <t>病院事業会計</t>
  </si>
  <si>
    <t>水道事業会計</t>
  </si>
  <si>
    <t>下水道事業会計</t>
  </si>
  <si>
    <t>一般会計</t>
  </si>
  <si>
    <t>後期高齢者医療事業特別会計</t>
  </si>
  <si>
    <t>介護保険事業特別会計</t>
  </si>
  <si>
    <t>国民健康保険事業特別会計</t>
  </si>
  <si>
    <t>港湾事業特別会計</t>
  </si>
  <si>
    <t>その他会計（赤字）</t>
  </si>
  <si>
    <t>その他会計（黒字）</t>
  </si>
  <si>
    <t>R02</t>
    <phoneticPr fontId="5"/>
  </si>
  <si>
    <t>R03</t>
    <phoneticPr fontId="5"/>
  </si>
  <si>
    <t>R04</t>
    <phoneticPr fontId="5"/>
  </si>
  <si>
    <t>R05</t>
    <phoneticPr fontId="5"/>
  </si>
  <si>
    <t>R06</t>
    <phoneticPr fontId="5"/>
  </si>
  <si>
    <t>尾道ウォーターフロント開発株式会社</t>
  </si>
  <si>
    <t>おのみち渡し船株式会社</t>
  </si>
  <si>
    <t>尾道駅前都市開発株式会社</t>
  </si>
  <si>
    <t>尾道観光協会</t>
  </si>
  <si>
    <t>芸予汽船株式会社</t>
  </si>
  <si>
    <t>公立大学法人尾道市立大学</t>
  </si>
  <si>
    <t>おのみちバス株式会社</t>
  </si>
  <si>
    <t>公益財団法人　平山郁夫美術館</t>
  </si>
  <si>
    <t>-</t>
    <phoneticPr fontId="2"/>
  </si>
  <si>
    <t>後期高齢者医療広域連合（一般会計）</t>
  </si>
  <si>
    <t>後期高齢者医療広域連合（特別会計）</t>
  </si>
  <si>
    <t>地域振興基金</t>
    <rPh sb="0" eb="2">
      <t>チイキ</t>
    </rPh>
    <rPh sb="2" eb="4">
      <t>シンコウ</t>
    </rPh>
    <rPh sb="4" eb="6">
      <t>キキン</t>
    </rPh>
    <phoneticPr fontId="2"/>
  </si>
  <si>
    <t>地域福祉基金</t>
    <rPh sb="0" eb="2">
      <t>チイキ</t>
    </rPh>
    <rPh sb="2" eb="4">
      <t>フクシ</t>
    </rPh>
    <rPh sb="4" eb="6">
      <t>キキン</t>
    </rPh>
    <phoneticPr fontId="2"/>
  </si>
  <si>
    <t>ふるさと振興基金</t>
    <rPh sb="4" eb="8">
      <t>シンコウキキン</t>
    </rPh>
    <phoneticPr fontId="2"/>
  </si>
  <si>
    <t>学校教育施設整備基金</t>
    <rPh sb="0" eb="2">
      <t>ガッコウ</t>
    </rPh>
    <rPh sb="2" eb="4">
      <t>キョウイク</t>
    </rPh>
    <rPh sb="4" eb="8">
      <t>シセツセイビ</t>
    </rPh>
    <rPh sb="8" eb="10">
      <t>キキン</t>
    </rPh>
    <phoneticPr fontId="2"/>
  </si>
  <si>
    <t>職員退職手当基金</t>
    <rPh sb="0" eb="2">
      <t>ショクイン</t>
    </rPh>
    <rPh sb="2" eb="4">
      <t>タイショク</t>
    </rPh>
    <rPh sb="4" eb="6">
      <t>テアテ</t>
    </rPh>
    <rPh sb="6" eb="8">
      <t>キキン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</si>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</sst>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56416</c:v>
                </c:pt>
                <c:pt idx="1">
                  <c:v>49217</c:v>
                </c:pt>
                <c:pt idx="2">
                  <c:v>49211</c:v>
                </c:pt>
                <c:pt idx="3">
                  <c:v>51738</c:v>
                </c:pt>
                <c:pt idx="4">
                  <c:v>67158</c:v>
                </c:pt>
              </c:numCache>
            </c:numRef>
          </c:val>
          <c:smooth val="0"/>
          <c:extLst>
            <c:ext xmlns:c16="http://schemas.microsoft.com/office/drawing/2014/chart" uri="{C3380CC4-5D6E-409C-BE32-E72D297353CC}">
              <c16:uniqueId val="{00000000-0CA2-4ED9-A1DC-A8102D7C677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45474</c:v>
                </c:pt>
                <c:pt idx="1">
                  <c:v>41979</c:v>
                </c:pt>
                <c:pt idx="2">
                  <c:v>31640</c:v>
                </c:pt>
                <c:pt idx="3">
                  <c:v>31192</c:v>
                </c:pt>
                <c:pt idx="4">
                  <c:v>46538</c:v>
                </c:pt>
              </c:numCache>
            </c:numRef>
          </c:val>
          <c:smooth val="0"/>
          <c:extLst>
            <c:ext xmlns:c16="http://schemas.microsoft.com/office/drawing/2014/chart" uri="{C3380CC4-5D6E-409C-BE32-E72D297353CC}">
              <c16:uniqueId val="{00000001-0CA2-4ED9-A1DC-A8102D7C677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0.8</c:v>
                </c:pt>
                <c:pt idx="1">
                  <c:v>2.5099999999999998</c:v>
                </c:pt>
                <c:pt idx="2">
                  <c:v>1.1200000000000001</c:v>
                </c:pt>
                <c:pt idx="3">
                  <c:v>0.67</c:v>
                </c:pt>
                <c:pt idx="4">
                  <c:v>0.56000000000000005</c:v>
                </c:pt>
              </c:numCache>
            </c:numRef>
          </c:val>
          <c:extLst>
            <c:ext xmlns:c16="http://schemas.microsoft.com/office/drawing/2014/chart" uri="{C3380CC4-5D6E-409C-BE32-E72D297353CC}">
              <c16:uniqueId val="{00000000-173A-465A-AB54-8F8E2CDFCBE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12.81</c:v>
                </c:pt>
                <c:pt idx="1">
                  <c:v>12.71</c:v>
                </c:pt>
                <c:pt idx="2">
                  <c:v>13.23</c:v>
                </c:pt>
                <c:pt idx="3">
                  <c:v>13.04</c:v>
                </c:pt>
                <c:pt idx="4">
                  <c:v>10.81</c:v>
                </c:pt>
              </c:numCache>
            </c:numRef>
          </c:val>
          <c:extLst>
            <c:ext xmlns:c16="http://schemas.microsoft.com/office/drawing/2014/chart" uri="{C3380CC4-5D6E-409C-BE32-E72D297353CC}">
              <c16:uniqueId val="{00000001-173A-465A-AB54-8F8E2CDFCBE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-0.79</c:v>
                </c:pt>
                <c:pt idx="1">
                  <c:v>2.11</c:v>
                </c:pt>
                <c:pt idx="2">
                  <c:v>-1.26</c:v>
                </c:pt>
                <c:pt idx="3">
                  <c:v>-0.43</c:v>
                </c:pt>
                <c:pt idx="4">
                  <c:v>-2.2000000000000002</c:v>
                </c:pt>
              </c:numCache>
            </c:numRef>
          </c:val>
          <c:smooth val="0"/>
          <c:extLst>
            <c:ext xmlns:c16="http://schemas.microsoft.com/office/drawing/2014/chart" uri="{C3380CC4-5D6E-409C-BE32-E72D297353CC}">
              <c16:uniqueId val="{00000002-173A-465A-AB54-8F8E2CDFCBE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0.03</c:v>
                </c:pt>
                <c:pt idx="6">
                  <c:v>#N/A</c:v>
                </c:pt>
                <c:pt idx="7">
                  <c:v>0</c:v>
                </c:pt>
                <c:pt idx="8">
                  <c:v>#N/A</c:v>
                </c:pt>
                <c:pt idx="9">
                  <c:v>0</c:v>
                </c:pt>
              </c:numCache>
            </c:numRef>
          </c:val>
          <c:extLst>
            <c:ext xmlns:c16="http://schemas.microsoft.com/office/drawing/2014/chart" uri="{C3380CC4-5D6E-409C-BE32-E72D297353CC}">
              <c16:uniqueId val="{00000000-B218-4CAC-9C6E-BDD8A109D9D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218-4CAC-9C6E-BDD8A109D9DB}"/>
            </c:ext>
          </c:extLst>
        </c:ser>
        <c:ser>
          <c:idx val="2"/>
          <c:order val="2"/>
          <c:tx>
            <c:strRef>
              <c:f>データシート!$A$29</c:f>
              <c:strCache>
                <c:ptCount val="1"/>
                <c:pt idx="0">
                  <c:v>港湾事業特別会計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0.03</c:v>
                </c:pt>
                <c:pt idx="2">
                  <c:v>#N/A</c:v>
                </c:pt>
                <c:pt idx="3">
                  <c:v>0.02</c:v>
                </c:pt>
                <c:pt idx="4">
                  <c:v>#N/A</c:v>
                </c:pt>
                <c:pt idx="5">
                  <c:v>0.04</c:v>
                </c:pt>
                <c:pt idx="6">
                  <c:v>#N/A</c:v>
                </c:pt>
                <c:pt idx="7">
                  <c:v>0.03</c:v>
                </c:pt>
                <c:pt idx="8">
                  <c:v>#N/A</c:v>
                </c:pt>
                <c:pt idx="9">
                  <c:v>0.03</c:v>
                </c:pt>
              </c:numCache>
            </c:numRef>
          </c:val>
          <c:extLst>
            <c:ext xmlns:c16="http://schemas.microsoft.com/office/drawing/2014/chart" uri="{C3380CC4-5D6E-409C-BE32-E72D297353CC}">
              <c16:uniqueId val="{00000002-B218-4CAC-9C6E-BDD8A109D9DB}"/>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0.22</c:v>
                </c:pt>
                <c:pt idx="2">
                  <c:v>#N/A</c:v>
                </c:pt>
                <c:pt idx="3">
                  <c:v>0.16</c:v>
                </c:pt>
                <c:pt idx="4">
                  <c:v>#N/A</c:v>
                </c:pt>
                <c:pt idx="5">
                  <c:v>0.18</c:v>
                </c:pt>
                <c:pt idx="6">
                  <c:v>#N/A</c:v>
                </c:pt>
                <c:pt idx="7">
                  <c:v>0.19</c:v>
                </c:pt>
                <c:pt idx="8">
                  <c:v>#N/A</c:v>
                </c:pt>
                <c:pt idx="9">
                  <c:v>0.1</c:v>
                </c:pt>
              </c:numCache>
            </c:numRef>
          </c:val>
          <c:extLst>
            <c:ext xmlns:c16="http://schemas.microsoft.com/office/drawing/2014/chart" uri="{C3380CC4-5D6E-409C-BE32-E72D297353CC}">
              <c16:uniqueId val="{00000003-B218-4CAC-9C6E-BDD8A109D9DB}"/>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0.42</c:v>
                </c:pt>
                <c:pt idx="2">
                  <c:v>#N/A</c:v>
                </c:pt>
                <c:pt idx="3">
                  <c:v>0.76</c:v>
                </c:pt>
                <c:pt idx="4">
                  <c:v>#N/A</c:v>
                </c:pt>
                <c:pt idx="5">
                  <c:v>1.07</c:v>
                </c:pt>
                <c:pt idx="6">
                  <c:v>#N/A</c:v>
                </c:pt>
                <c:pt idx="7">
                  <c:v>0.56999999999999995</c:v>
                </c:pt>
                <c:pt idx="8">
                  <c:v>#N/A</c:v>
                </c:pt>
                <c:pt idx="9">
                  <c:v>0.13</c:v>
                </c:pt>
              </c:numCache>
            </c:numRef>
          </c:val>
          <c:extLst>
            <c:ext xmlns:c16="http://schemas.microsoft.com/office/drawing/2014/chart" uri="{C3380CC4-5D6E-409C-BE32-E72D297353CC}">
              <c16:uniqueId val="{00000004-B218-4CAC-9C6E-BDD8A109D9DB}"/>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0.14000000000000001</c:v>
                </c:pt>
                <c:pt idx="2">
                  <c:v>#N/A</c:v>
                </c:pt>
                <c:pt idx="3">
                  <c:v>0.14000000000000001</c:v>
                </c:pt>
                <c:pt idx="4">
                  <c:v>#N/A</c:v>
                </c:pt>
                <c:pt idx="5">
                  <c:v>0.14000000000000001</c:v>
                </c:pt>
                <c:pt idx="6">
                  <c:v>#N/A</c:v>
                </c:pt>
                <c:pt idx="7">
                  <c:v>0.15</c:v>
                </c:pt>
                <c:pt idx="8">
                  <c:v>#N/A</c:v>
                </c:pt>
                <c:pt idx="9">
                  <c:v>0.17</c:v>
                </c:pt>
              </c:numCache>
            </c:numRef>
          </c:val>
          <c:extLst>
            <c:ext xmlns:c16="http://schemas.microsoft.com/office/drawing/2014/chart" uri="{C3380CC4-5D6E-409C-BE32-E72D297353CC}">
              <c16:uniqueId val="{00000005-B218-4CAC-9C6E-BDD8A109D9DB}"/>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0.77</c:v>
                </c:pt>
                <c:pt idx="2">
                  <c:v>#N/A</c:v>
                </c:pt>
                <c:pt idx="3">
                  <c:v>2.48</c:v>
                </c:pt>
                <c:pt idx="4">
                  <c:v>#N/A</c:v>
                </c:pt>
                <c:pt idx="5">
                  <c:v>1.07</c:v>
                </c:pt>
                <c:pt idx="6">
                  <c:v>#N/A</c:v>
                </c:pt>
                <c:pt idx="7">
                  <c:v>0.63</c:v>
                </c:pt>
                <c:pt idx="8">
                  <c:v>#N/A</c:v>
                </c:pt>
                <c:pt idx="9">
                  <c:v>0.52</c:v>
                </c:pt>
              </c:numCache>
            </c:numRef>
          </c:val>
          <c:extLst>
            <c:ext xmlns:c16="http://schemas.microsoft.com/office/drawing/2014/chart" uri="{C3380CC4-5D6E-409C-BE32-E72D297353CC}">
              <c16:uniqueId val="{00000006-B218-4CAC-9C6E-BDD8A109D9DB}"/>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0.55000000000000004</c:v>
                </c:pt>
                <c:pt idx="2">
                  <c:v>#N/A</c:v>
                </c:pt>
                <c:pt idx="3">
                  <c:v>0.67</c:v>
                </c:pt>
                <c:pt idx="4">
                  <c:v>#N/A</c:v>
                </c:pt>
                <c:pt idx="5">
                  <c:v>0.65</c:v>
                </c:pt>
                <c:pt idx="6">
                  <c:v>#N/A</c:v>
                </c:pt>
                <c:pt idx="7">
                  <c:v>0.93</c:v>
                </c:pt>
                <c:pt idx="8">
                  <c:v>#N/A</c:v>
                </c:pt>
                <c:pt idx="9">
                  <c:v>1</c:v>
                </c:pt>
              </c:numCache>
            </c:numRef>
          </c:val>
          <c:extLst>
            <c:ext xmlns:c16="http://schemas.microsoft.com/office/drawing/2014/chart" uri="{C3380CC4-5D6E-409C-BE32-E72D297353CC}">
              <c16:uniqueId val="{00000007-B218-4CAC-9C6E-BDD8A109D9D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7.71</c:v>
                </c:pt>
                <c:pt idx="2">
                  <c:v>#N/A</c:v>
                </c:pt>
                <c:pt idx="3">
                  <c:v>7.22</c:v>
                </c:pt>
                <c:pt idx="4">
                  <c:v>#N/A</c:v>
                </c:pt>
                <c:pt idx="5">
                  <c:v>7.46</c:v>
                </c:pt>
                <c:pt idx="6">
                  <c:v>#N/A</c:v>
                </c:pt>
                <c:pt idx="7">
                  <c:v>7.27</c:v>
                </c:pt>
                <c:pt idx="8">
                  <c:v>#N/A</c:v>
                </c:pt>
                <c:pt idx="9">
                  <c:v>7.2</c:v>
                </c:pt>
              </c:numCache>
            </c:numRef>
          </c:val>
          <c:extLst>
            <c:ext xmlns:c16="http://schemas.microsoft.com/office/drawing/2014/chart" uri="{C3380CC4-5D6E-409C-BE32-E72D297353CC}">
              <c16:uniqueId val="{00000008-B218-4CAC-9C6E-BDD8A109D9DB}"/>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13.32</c:v>
                </c:pt>
                <c:pt idx="2">
                  <c:v>#N/A</c:v>
                </c:pt>
                <c:pt idx="3">
                  <c:v>14.49</c:v>
                </c:pt>
                <c:pt idx="4">
                  <c:v>#N/A</c:v>
                </c:pt>
                <c:pt idx="5">
                  <c:v>16.010000000000002</c:v>
                </c:pt>
                <c:pt idx="6">
                  <c:v>#N/A</c:v>
                </c:pt>
                <c:pt idx="7">
                  <c:v>15.52</c:v>
                </c:pt>
                <c:pt idx="8">
                  <c:v>#N/A</c:v>
                </c:pt>
                <c:pt idx="9">
                  <c:v>15.06</c:v>
                </c:pt>
              </c:numCache>
            </c:numRef>
          </c:val>
          <c:extLst>
            <c:ext xmlns:c16="http://schemas.microsoft.com/office/drawing/2014/chart" uri="{C3380CC4-5D6E-409C-BE32-E72D297353CC}">
              <c16:uniqueId val="{00000009-B218-4CAC-9C6E-BDD8A109D9D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6436</c:v>
                </c:pt>
                <c:pt idx="5">
                  <c:v>6739</c:v>
                </c:pt>
                <c:pt idx="8">
                  <c:v>6674</c:v>
                </c:pt>
                <c:pt idx="11">
                  <c:v>6840</c:v>
                </c:pt>
                <c:pt idx="14">
                  <c:v>6690</c:v>
                </c:pt>
              </c:numCache>
            </c:numRef>
          </c:val>
          <c:extLst>
            <c:ext xmlns:c16="http://schemas.microsoft.com/office/drawing/2014/chart" uri="{C3380CC4-5D6E-409C-BE32-E72D297353CC}">
              <c16:uniqueId val="{00000000-643A-410A-A3FF-461ADAE1A40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43A-410A-A3FF-461ADAE1A40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43A-410A-A3FF-461ADAE1A40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43A-410A-A3FF-461ADAE1A40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1164</c:v>
                </c:pt>
                <c:pt idx="3">
                  <c:v>1135</c:v>
                </c:pt>
                <c:pt idx="6">
                  <c:v>1068</c:v>
                </c:pt>
                <c:pt idx="9">
                  <c:v>1036</c:v>
                </c:pt>
                <c:pt idx="12">
                  <c:v>1081</c:v>
                </c:pt>
              </c:numCache>
            </c:numRef>
          </c:val>
          <c:extLst>
            <c:ext xmlns:c16="http://schemas.microsoft.com/office/drawing/2014/chart" uri="{C3380CC4-5D6E-409C-BE32-E72D297353CC}">
              <c16:uniqueId val="{00000004-643A-410A-A3FF-461ADAE1A40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43A-410A-A3FF-461ADAE1A40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43A-410A-A3FF-461ADAE1A40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7333</c:v>
                </c:pt>
                <c:pt idx="3">
                  <c:v>7797</c:v>
                </c:pt>
                <c:pt idx="6">
                  <c:v>8133</c:v>
                </c:pt>
                <c:pt idx="9">
                  <c:v>8361</c:v>
                </c:pt>
                <c:pt idx="12">
                  <c:v>8230</c:v>
                </c:pt>
              </c:numCache>
            </c:numRef>
          </c:val>
          <c:extLst>
            <c:ext xmlns:c16="http://schemas.microsoft.com/office/drawing/2014/chart" uri="{C3380CC4-5D6E-409C-BE32-E72D297353CC}">
              <c16:uniqueId val="{00000007-643A-410A-A3FF-461ADAE1A40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2061</c:v>
                </c:pt>
                <c:pt idx="2">
                  <c:v>#N/A</c:v>
                </c:pt>
                <c:pt idx="3">
                  <c:v>#N/A</c:v>
                </c:pt>
                <c:pt idx="4">
                  <c:v>2193</c:v>
                </c:pt>
                <c:pt idx="5">
                  <c:v>#N/A</c:v>
                </c:pt>
                <c:pt idx="6">
                  <c:v>#N/A</c:v>
                </c:pt>
                <c:pt idx="7">
                  <c:v>2527</c:v>
                </c:pt>
                <c:pt idx="8">
                  <c:v>#N/A</c:v>
                </c:pt>
                <c:pt idx="9">
                  <c:v>#N/A</c:v>
                </c:pt>
                <c:pt idx="10">
                  <c:v>2557</c:v>
                </c:pt>
                <c:pt idx="11">
                  <c:v>#N/A</c:v>
                </c:pt>
                <c:pt idx="12">
                  <c:v>#N/A</c:v>
                </c:pt>
                <c:pt idx="13">
                  <c:v>2621</c:v>
                </c:pt>
                <c:pt idx="14">
                  <c:v>#N/A</c:v>
                </c:pt>
              </c:numCache>
            </c:numRef>
          </c:val>
          <c:smooth val="0"/>
          <c:extLst>
            <c:ext xmlns:c16="http://schemas.microsoft.com/office/drawing/2014/chart" uri="{C3380CC4-5D6E-409C-BE32-E72D297353CC}">
              <c16:uniqueId val="{00000008-643A-410A-A3FF-461ADAE1A40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63723</c:v>
                </c:pt>
                <c:pt idx="5">
                  <c:v>62649</c:v>
                </c:pt>
                <c:pt idx="8">
                  <c:v>59051</c:v>
                </c:pt>
                <c:pt idx="11">
                  <c:v>54934</c:v>
                </c:pt>
                <c:pt idx="14">
                  <c:v>51999</c:v>
                </c:pt>
              </c:numCache>
            </c:numRef>
          </c:val>
          <c:extLst>
            <c:ext xmlns:c16="http://schemas.microsoft.com/office/drawing/2014/chart" uri="{C3380CC4-5D6E-409C-BE32-E72D297353CC}">
              <c16:uniqueId val="{00000000-2AD6-4EDF-A22F-142CE1B5D55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12046</c:v>
                </c:pt>
                <c:pt idx="5">
                  <c:v>11607</c:v>
                </c:pt>
                <c:pt idx="8">
                  <c:v>10938</c:v>
                </c:pt>
                <c:pt idx="11">
                  <c:v>10772</c:v>
                </c:pt>
                <c:pt idx="14">
                  <c:v>10153</c:v>
                </c:pt>
              </c:numCache>
            </c:numRef>
          </c:val>
          <c:extLst>
            <c:ext xmlns:c16="http://schemas.microsoft.com/office/drawing/2014/chart" uri="{C3380CC4-5D6E-409C-BE32-E72D297353CC}">
              <c16:uniqueId val="{00000001-2AD6-4EDF-A22F-142CE1B5D55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14265</c:v>
                </c:pt>
                <c:pt idx="5">
                  <c:v>16813</c:v>
                </c:pt>
                <c:pt idx="8">
                  <c:v>17004</c:v>
                </c:pt>
                <c:pt idx="11">
                  <c:v>16731</c:v>
                </c:pt>
                <c:pt idx="14">
                  <c:v>14472</c:v>
                </c:pt>
              </c:numCache>
            </c:numRef>
          </c:val>
          <c:extLst>
            <c:ext xmlns:c16="http://schemas.microsoft.com/office/drawing/2014/chart" uri="{C3380CC4-5D6E-409C-BE32-E72D297353CC}">
              <c16:uniqueId val="{00000002-2AD6-4EDF-A22F-142CE1B5D55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AD6-4EDF-A22F-142CE1B5D55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AD6-4EDF-A22F-142CE1B5D55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AD6-4EDF-A22F-142CE1B5D55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8762</c:v>
                </c:pt>
                <c:pt idx="3">
                  <c:v>8824</c:v>
                </c:pt>
                <c:pt idx="6">
                  <c:v>8917</c:v>
                </c:pt>
                <c:pt idx="9">
                  <c:v>9142</c:v>
                </c:pt>
                <c:pt idx="12">
                  <c:v>8982</c:v>
                </c:pt>
              </c:numCache>
            </c:numRef>
          </c:val>
          <c:extLst>
            <c:ext xmlns:c16="http://schemas.microsoft.com/office/drawing/2014/chart" uri="{C3380CC4-5D6E-409C-BE32-E72D297353CC}">
              <c16:uniqueId val="{00000006-2AD6-4EDF-A22F-142CE1B5D55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AD6-4EDF-A22F-142CE1B5D55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12867</c:v>
                </c:pt>
                <c:pt idx="3">
                  <c:v>12371</c:v>
                </c:pt>
                <c:pt idx="6">
                  <c:v>11618</c:v>
                </c:pt>
                <c:pt idx="9">
                  <c:v>11118</c:v>
                </c:pt>
                <c:pt idx="12">
                  <c:v>11226</c:v>
                </c:pt>
              </c:numCache>
            </c:numRef>
          </c:val>
          <c:extLst>
            <c:ext xmlns:c16="http://schemas.microsoft.com/office/drawing/2014/chart" uri="{C3380CC4-5D6E-409C-BE32-E72D297353CC}">
              <c16:uniqueId val="{00000008-2AD6-4EDF-A22F-142CE1B5D55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AD6-4EDF-A22F-142CE1B5D55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77572</c:v>
                </c:pt>
                <c:pt idx="3">
                  <c:v>75570</c:v>
                </c:pt>
                <c:pt idx="6">
                  <c:v>70233</c:v>
                </c:pt>
                <c:pt idx="9">
                  <c:v>63874</c:v>
                </c:pt>
                <c:pt idx="12">
                  <c:v>59646</c:v>
                </c:pt>
              </c:numCache>
            </c:numRef>
          </c:val>
          <c:extLst>
            <c:ext xmlns:c16="http://schemas.microsoft.com/office/drawing/2014/chart" uri="{C3380CC4-5D6E-409C-BE32-E72D297353CC}">
              <c16:uniqueId val="{0000000A-2AD6-4EDF-A22F-142CE1B5D55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9167</c:v>
                </c:pt>
                <c:pt idx="2">
                  <c:v>#N/A</c:v>
                </c:pt>
                <c:pt idx="3">
                  <c:v>#N/A</c:v>
                </c:pt>
                <c:pt idx="4">
                  <c:v>5696</c:v>
                </c:pt>
                <c:pt idx="5">
                  <c:v>#N/A</c:v>
                </c:pt>
                <c:pt idx="6">
                  <c:v>#N/A</c:v>
                </c:pt>
                <c:pt idx="7">
                  <c:v>3776</c:v>
                </c:pt>
                <c:pt idx="8">
                  <c:v>#N/A</c:v>
                </c:pt>
                <c:pt idx="9">
                  <c:v>#N/A</c:v>
                </c:pt>
                <c:pt idx="10">
                  <c:v>1698</c:v>
                </c:pt>
                <c:pt idx="11">
                  <c:v>#N/A</c:v>
                </c:pt>
                <c:pt idx="12">
                  <c:v>#N/A</c:v>
                </c:pt>
                <c:pt idx="13">
                  <c:v>3230</c:v>
                </c:pt>
                <c:pt idx="14">
                  <c:v>#N/A</c:v>
                </c:pt>
              </c:numCache>
            </c:numRef>
          </c:val>
          <c:smooth val="0"/>
          <c:extLst>
            <c:ext xmlns:c16="http://schemas.microsoft.com/office/drawing/2014/chart" uri="{C3380CC4-5D6E-409C-BE32-E72D297353CC}">
              <c16:uniqueId val="{0000000B-2AD6-4EDF-A22F-142CE1B5D55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4791</c:v>
                </c:pt>
                <c:pt idx="1">
                  <c:v>4791</c:v>
                </c:pt>
                <c:pt idx="2">
                  <c:v>4014</c:v>
                </c:pt>
              </c:numCache>
            </c:numRef>
          </c:val>
          <c:extLst>
            <c:ext xmlns:c16="http://schemas.microsoft.com/office/drawing/2014/chart" uri="{C3380CC4-5D6E-409C-BE32-E72D297353CC}">
              <c16:uniqueId val="{00000000-D912-4118-AF13-B0FAF3B4877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1997</c:v>
                </c:pt>
                <c:pt idx="1">
                  <c:v>1774</c:v>
                </c:pt>
                <c:pt idx="2">
                  <c:v>1516</c:v>
                </c:pt>
              </c:numCache>
            </c:numRef>
          </c:val>
          <c:extLst>
            <c:ext xmlns:c16="http://schemas.microsoft.com/office/drawing/2014/chart" uri="{C3380CC4-5D6E-409C-BE32-E72D297353CC}">
              <c16:uniqueId val="{00000001-D912-4118-AF13-B0FAF3B4877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10455</c:v>
                </c:pt>
                <c:pt idx="1">
                  <c:v>10565</c:v>
                </c:pt>
                <c:pt idx="2">
                  <c:v>9569</c:v>
                </c:pt>
              </c:numCache>
            </c:numRef>
          </c:val>
          <c:extLst>
            <c:ext xmlns:c16="http://schemas.microsoft.com/office/drawing/2014/chart" uri="{C3380CC4-5D6E-409C-BE32-E72D297353CC}">
              <c16:uniqueId val="{00000002-D912-4118-AF13-B0FAF3B4877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大規模建設事業の償還によるピークは過ぎたため、元利償還金は減少している。基準財政需要額に算入される公債費も同様に減少しているため実質公債費比率の分子は増加しているが、過疎対策事業債等を中心とした交付税措置率の高い有利な地方債の借入を行っていることから、指標の悪化は一定程度抑制されてい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満期一括償還地方債は利用していない。</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では、退職手当支給対象者</a:t>
          </a:r>
          <a:r>
            <a:rPr kumimoji="1" lang="en-US" altLang="ja-JP" sz="1400">
              <a:latin typeface="ＭＳ ゴシック" pitchFamily="49" charset="-128"/>
              <a:ea typeface="ＭＳ ゴシック" pitchFamily="49" charset="-128"/>
            </a:rPr>
            <a:t>(1,091→1,038</a:t>
          </a:r>
          <a:r>
            <a:rPr kumimoji="1" lang="ja-JP" altLang="en-US" sz="1400">
              <a:latin typeface="ＭＳ ゴシック" pitchFamily="49" charset="-128"/>
              <a:ea typeface="ＭＳ ゴシック" pitchFamily="49" charset="-128"/>
            </a:rPr>
            <a:t>人</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の減による退職手当負担見込額の減と、旧合併特例事業債や臨時財政対策債等の減による地方債現在高の大幅な減があったが、過疎対策事業債等の増があったため増加した。</a:t>
          </a:r>
        </a:p>
        <a:p>
          <a:r>
            <a:rPr kumimoji="1" lang="ja-JP" altLang="en-US" sz="1400">
              <a:latin typeface="ＭＳ ゴシック" pitchFamily="49" charset="-128"/>
              <a:ea typeface="ＭＳ ゴシック" pitchFamily="49" charset="-128"/>
            </a:rPr>
            <a:t>　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では、地方債残高の減に伴う基準財政需要額算入見込額が大幅減となったことと、充当可能基金等の減により、分子が増加した。</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広島県尾道市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子ども医療費等へ「ふるさと振興基金」を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百万円、病院事業への繰出金（経営基盤強化等）等へ「地域福祉基金」を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百万円、地方債の償還のため「減債基金」を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百万円取崩したが、受納したふるさと納税を「ふるさと振興基金」へ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人口減少による普通交付税の減や社会保障関係経費の増大に備え、健全な財政運営を維持するため、基金残高に留意しながら運用を図る。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地域振興基金：市民の連帯の強化及び地域振興に必要な費用に充てる。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地域福祉基金：保健福祉施策を推進し、保健福祉の増進を図る。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ふるさと振興基金：活力と魅力あふれるふるさとづくりを推進する。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学校教育施設整備基金：幼稚園、小学校及び中学校の施設整備に必要な費用に充てる。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職員退職手当基金：退職手当の支給に必要な財源を確保するため。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地域福祉基金：病院事業への繰出金（経営基盤強化等）等へ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ふるさと振興基金：子ども医療費等の事業へ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百万円を取崩し、受納したふるさと納税を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学校教育施設整備基金：校舎の老朽化、児童生徒数の増減に対応した校舎整備等のため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地域福祉基金：保健福祉の増進を図る事業の財源として計画的に取り崩していくとともに、地域医療の確保等のため積立てていく。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ふるさと振興基金：ふるさと納税の増額による充当事業の充実を図る。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学校教育施設整備基金：施設の老朽化、児童生徒数の見通しに対応した教育環境整備に備え、積立てていく。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段階的な定年延長の定年による退職金、給与引上げによる職員人件費、病院事業の経営基盤安定に対する繰出金などによる財源不足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百万円の取崩しを行ったことで基金残高は減となった。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経済事情の変動や災害対応経費等の財源を確保し、健全な財政運営を確保するため、標準財政規模の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割程度を目標額とし、決算剰余金を中心に積立を行う。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百万円を取崩したこと等による減。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償還財源として計画的に取り崩していく。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126,396
122,252
284.89
68,585,826
67,909,878
207,367
37,125,806
59,645,735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分子となる基準財政収入額においては、定額減税の影響で市民税や地方消費税交付金の減があったが、特例交付金による補填と株式等譲渡所得割交付金・軽自動車税環境性能割の増額により増となった。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分母に当たる基準財政需要額においては、こども子育て費の創設、物価高騰に伴う給与改定費の皆増による影響から、前年度より</a:t>
          </a:r>
          <a:r>
            <a:rPr kumimoji="1" lang="en-US" altLang="ja-JP" sz="1200">
              <a:latin typeface="ＭＳ Ｐゴシック" panose="020B0600070205080204" pitchFamily="50" charset="-128"/>
              <a:ea typeface="ＭＳ Ｐゴシック" panose="020B0600070205080204" pitchFamily="50" charset="-128"/>
            </a:rPr>
            <a:t>0.01</a:t>
          </a:r>
          <a:r>
            <a:rPr kumimoji="1" lang="ja-JP" altLang="en-US" sz="1200">
              <a:latin typeface="ＭＳ Ｐゴシック" panose="020B0600070205080204" pitchFamily="50" charset="-128"/>
              <a:ea typeface="ＭＳ Ｐゴシック" panose="020B0600070205080204" pitchFamily="50" charset="-128"/>
            </a:rPr>
            <a:t>ポイントの増となった。</a:t>
          </a:r>
        </a:p>
        <a:p>
          <a:r>
            <a:rPr kumimoji="1" lang="ja-JP" altLang="en-US" sz="1200">
              <a:latin typeface="ＭＳ Ｐゴシック" panose="020B0600070205080204" pitchFamily="50" charset="-128"/>
              <a:ea typeface="ＭＳ Ｐゴシック" panose="020B0600070205080204" pitchFamily="50" charset="-128"/>
            </a:rPr>
            <a:t>　今後も人口増や大幅な税収増が見込めず、厳しい財政状況が続くことが見込まれる。事業見直し・施設統廃合等の経費削減や、使用料の見直しによる自主財源の確保等の行財政改革を実施し、持続的な行財政運営の実施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44</xdr:row>
      <xdr:rowOff>147865</xdr:rowOff>
    </xdr:to>
    <xdr:cxnSp macro="">
      <xdr:nvCxnSpPr>
        <xdr:cNvPr id="66" name="直線コネクタ 65"/>
        <xdr:cNvCxnSpPr/>
      </xdr:nvCxnSpPr>
      <xdr:spPr>
        <a:xfrm flipV="1">
          <a:off x="4953000" y="6312807"/>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7" name="財政力最小値テキスト"/>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8" name="直線コネクタ 67"/>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96157</xdr:rowOff>
    </xdr:from>
    <xdr:to>
      <xdr:col>23</xdr:col>
      <xdr:colOff>133350</xdr:colOff>
      <xdr:row>44</xdr:row>
      <xdr:rowOff>113393</xdr:rowOff>
    </xdr:to>
    <xdr:cxnSp macro="">
      <xdr:nvCxnSpPr>
        <xdr:cNvPr id="71" name="直線コネクタ 70"/>
        <xdr:cNvCxnSpPr/>
      </xdr:nvCxnSpPr>
      <xdr:spPr>
        <a:xfrm flipV="1">
          <a:off x="4114800" y="76399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96157</xdr:rowOff>
    </xdr:from>
    <xdr:to>
      <xdr:col>19</xdr:col>
      <xdr:colOff>133350</xdr:colOff>
      <xdr:row>44</xdr:row>
      <xdr:rowOff>113393</xdr:rowOff>
    </xdr:to>
    <xdr:cxnSp macro="">
      <xdr:nvCxnSpPr>
        <xdr:cNvPr id="74" name="直線コネクタ 73"/>
        <xdr:cNvCxnSpPr/>
      </xdr:nvCxnSpPr>
      <xdr:spPr>
        <a:xfrm>
          <a:off x="3225800" y="76399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76" name="テキスト ボックス 75"/>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61685</xdr:rowOff>
    </xdr:from>
    <xdr:to>
      <xdr:col>15</xdr:col>
      <xdr:colOff>82550</xdr:colOff>
      <xdr:row>44</xdr:row>
      <xdr:rowOff>96157</xdr:rowOff>
    </xdr:to>
    <xdr:cxnSp macro="">
      <xdr:nvCxnSpPr>
        <xdr:cNvPr id="77" name="直線コネクタ 76"/>
        <xdr:cNvCxnSpPr/>
      </xdr:nvCxnSpPr>
      <xdr:spPr>
        <a:xfrm>
          <a:off x="2336800" y="76054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61685</xdr:rowOff>
    </xdr:to>
    <xdr:cxnSp macro="">
      <xdr:nvCxnSpPr>
        <xdr:cNvPr id="80" name="直線コネクタ 79"/>
        <xdr:cNvCxnSpPr/>
      </xdr:nvCxnSpPr>
      <xdr:spPr>
        <a:xfrm>
          <a:off x="1447800" y="75710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4" name="テキスト ボックス 83"/>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45357</xdr:rowOff>
    </xdr:from>
    <xdr:to>
      <xdr:col>23</xdr:col>
      <xdr:colOff>184150</xdr:colOff>
      <xdr:row>44</xdr:row>
      <xdr:rowOff>146957</xdr:rowOff>
    </xdr:to>
    <xdr:sp macro="" textlink="">
      <xdr:nvSpPr>
        <xdr:cNvPr id="90" name="楕円 89"/>
        <xdr:cNvSpPr/>
      </xdr:nvSpPr>
      <xdr:spPr>
        <a:xfrm>
          <a:off x="49022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112684</xdr:rowOff>
    </xdr:from>
    <xdr:ext cx="762000" cy="259045"/>
    <xdr:sp macro="" textlink="">
      <xdr:nvSpPr>
        <xdr:cNvPr id="91" name="財政力該当値テキスト"/>
        <xdr:cNvSpPr txBox="1"/>
      </xdr:nvSpPr>
      <xdr:spPr>
        <a:xfrm>
          <a:off x="5041900" y="748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62593</xdr:rowOff>
    </xdr:from>
    <xdr:to>
      <xdr:col>19</xdr:col>
      <xdr:colOff>184150</xdr:colOff>
      <xdr:row>44</xdr:row>
      <xdr:rowOff>164193</xdr:rowOff>
    </xdr:to>
    <xdr:sp macro="" textlink="">
      <xdr:nvSpPr>
        <xdr:cNvPr id="92" name="楕円 91"/>
        <xdr:cNvSpPr/>
      </xdr:nvSpPr>
      <xdr:spPr>
        <a:xfrm>
          <a:off x="40640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148970</xdr:rowOff>
    </xdr:from>
    <xdr:ext cx="736600" cy="259045"/>
    <xdr:sp macro="" textlink="">
      <xdr:nvSpPr>
        <xdr:cNvPr id="93" name="テキスト ボックス 92"/>
        <xdr:cNvSpPr txBox="1"/>
      </xdr:nvSpPr>
      <xdr:spPr>
        <a:xfrm>
          <a:off x="3733800" y="769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45357</xdr:rowOff>
    </xdr:from>
    <xdr:to>
      <xdr:col>15</xdr:col>
      <xdr:colOff>133350</xdr:colOff>
      <xdr:row>44</xdr:row>
      <xdr:rowOff>146957</xdr:rowOff>
    </xdr:to>
    <xdr:sp macro="" textlink="">
      <xdr:nvSpPr>
        <xdr:cNvPr id="94" name="楕円 93"/>
        <xdr:cNvSpPr/>
      </xdr:nvSpPr>
      <xdr:spPr>
        <a:xfrm>
          <a:off x="3175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131734</xdr:rowOff>
    </xdr:from>
    <xdr:ext cx="762000" cy="259045"/>
    <xdr:sp macro="" textlink="">
      <xdr:nvSpPr>
        <xdr:cNvPr id="95" name="テキスト ボックス 94"/>
        <xdr:cNvSpPr txBox="1"/>
      </xdr:nvSpPr>
      <xdr:spPr>
        <a:xfrm>
          <a:off x="2844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6" name="楕円 95"/>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97" name="テキスト ボックス 96"/>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8" name="楕円 97"/>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9" name="テキスト ボックス 98"/>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分母となる経常一般財源の増（普通交付税等）はあったものの、人件費・物件費による分子の大幅な増により、</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　経常収支比率が高水準で推移している主な要因として、職員給与引上げ等による人件費、物価高騰・施設の老朽化等による物件費の増がある。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67</xdr:row>
      <xdr:rowOff>12446</xdr:rowOff>
    </xdr:to>
    <xdr:cxnSp macro="">
      <xdr:nvCxnSpPr>
        <xdr:cNvPr id="127" name="直線コネクタ 126"/>
        <xdr:cNvCxnSpPr/>
      </xdr:nvCxnSpPr>
      <xdr:spPr>
        <a:xfrm flipV="1">
          <a:off x="4953000" y="10013188"/>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8" name="財政構造の弾力性最小値テキスト"/>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9" name="直線コネクタ 128"/>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30" name="財政構造の弾力性最大値テキスト"/>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31" name="直線コネクタ 130"/>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53848</xdr:rowOff>
    </xdr:from>
    <xdr:to>
      <xdr:col>23</xdr:col>
      <xdr:colOff>133350</xdr:colOff>
      <xdr:row>66</xdr:row>
      <xdr:rowOff>10160</xdr:rowOff>
    </xdr:to>
    <xdr:cxnSp macro="">
      <xdr:nvCxnSpPr>
        <xdr:cNvPr id="132" name="直線コネクタ 131"/>
        <xdr:cNvCxnSpPr/>
      </xdr:nvCxnSpPr>
      <xdr:spPr>
        <a:xfrm>
          <a:off x="4114800" y="11026648"/>
          <a:ext cx="8382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130827</xdr:rowOff>
    </xdr:from>
    <xdr:ext cx="762000" cy="259045"/>
    <xdr:sp macro="" textlink="">
      <xdr:nvSpPr>
        <xdr:cNvPr id="133" name="財政構造の弾力性平均値テキスト"/>
        <xdr:cNvSpPr txBox="1"/>
      </xdr:nvSpPr>
      <xdr:spPr>
        <a:xfrm>
          <a:off x="5041900" y="1058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34" name="フローチャート: 判断 133"/>
        <xdr:cNvSpPr/>
      </xdr:nvSpPr>
      <xdr:spPr>
        <a:xfrm>
          <a:off x="4902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15240</xdr:rowOff>
    </xdr:from>
    <xdr:to>
      <xdr:col>19</xdr:col>
      <xdr:colOff>133350</xdr:colOff>
      <xdr:row>64</xdr:row>
      <xdr:rowOff>53848</xdr:rowOff>
    </xdr:to>
    <xdr:cxnSp macro="">
      <xdr:nvCxnSpPr>
        <xdr:cNvPr id="135" name="直線コネクタ 134"/>
        <xdr:cNvCxnSpPr/>
      </xdr:nvCxnSpPr>
      <xdr:spPr>
        <a:xfrm>
          <a:off x="3225800" y="1098804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6" name="フローチャート: 判断 135"/>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37" name="テキスト ボックス 136"/>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37338</xdr:rowOff>
    </xdr:from>
    <xdr:to>
      <xdr:col>15</xdr:col>
      <xdr:colOff>82550</xdr:colOff>
      <xdr:row>64</xdr:row>
      <xdr:rowOff>15240</xdr:rowOff>
    </xdr:to>
    <xdr:cxnSp macro="">
      <xdr:nvCxnSpPr>
        <xdr:cNvPr id="138" name="直線コネクタ 137"/>
        <xdr:cNvCxnSpPr/>
      </xdr:nvCxnSpPr>
      <xdr:spPr>
        <a:xfrm>
          <a:off x="2336800" y="10495788"/>
          <a:ext cx="889000" cy="49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63754</xdr:rowOff>
    </xdr:from>
    <xdr:to>
      <xdr:col>15</xdr:col>
      <xdr:colOff>133350</xdr:colOff>
      <xdr:row>61</xdr:row>
      <xdr:rowOff>165354</xdr:rowOff>
    </xdr:to>
    <xdr:sp macro="" textlink="">
      <xdr:nvSpPr>
        <xdr:cNvPr id="139" name="フローチャート: 判断 138"/>
        <xdr:cNvSpPr/>
      </xdr:nvSpPr>
      <xdr:spPr>
        <a:xfrm>
          <a:off x="3175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4081</xdr:rowOff>
    </xdr:from>
    <xdr:ext cx="762000" cy="259045"/>
    <xdr:sp macro="" textlink="">
      <xdr:nvSpPr>
        <xdr:cNvPr id="140" name="テキスト ボックス 139"/>
        <xdr:cNvSpPr txBox="1"/>
      </xdr:nvSpPr>
      <xdr:spPr>
        <a:xfrm>
          <a:off x="2844800" y="1029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37338</xdr:rowOff>
    </xdr:from>
    <xdr:to>
      <xdr:col>11</xdr:col>
      <xdr:colOff>31750</xdr:colOff>
      <xdr:row>64</xdr:row>
      <xdr:rowOff>150368</xdr:rowOff>
    </xdr:to>
    <xdr:cxnSp macro="">
      <xdr:nvCxnSpPr>
        <xdr:cNvPr id="141" name="直線コネクタ 140"/>
        <xdr:cNvCxnSpPr/>
      </xdr:nvCxnSpPr>
      <xdr:spPr>
        <a:xfrm flipV="1">
          <a:off x="1447800" y="10495788"/>
          <a:ext cx="889000" cy="62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30226</xdr:rowOff>
    </xdr:from>
    <xdr:to>
      <xdr:col>11</xdr:col>
      <xdr:colOff>82550</xdr:colOff>
      <xdr:row>59</xdr:row>
      <xdr:rowOff>131826</xdr:rowOff>
    </xdr:to>
    <xdr:sp macro="" textlink="">
      <xdr:nvSpPr>
        <xdr:cNvPr id="142" name="フローチャート: 判断 141"/>
        <xdr:cNvSpPr/>
      </xdr:nvSpPr>
      <xdr:spPr>
        <a:xfrm>
          <a:off x="2286000" y="1014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142003</xdr:rowOff>
    </xdr:from>
    <xdr:ext cx="762000" cy="259045"/>
    <xdr:sp macro="" textlink="">
      <xdr:nvSpPr>
        <xdr:cNvPr id="143" name="テキスト ボックス 142"/>
        <xdr:cNvSpPr txBox="1"/>
      </xdr:nvSpPr>
      <xdr:spPr>
        <a:xfrm>
          <a:off x="1955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4" name="フローチャート: 判断 143"/>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119905</xdr:rowOff>
    </xdr:from>
    <xdr:ext cx="762000" cy="259045"/>
    <xdr:sp macro="" textlink="">
      <xdr:nvSpPr>
        <xdr:cNvPr id="145" name="テキスト ボックス 144"/>
        <xdr:cNvSpPr txBox="1"/>
      </xdr:nvSpPr>
      <xdr:spPr>
        <a:xfrm>
          <a:off x="1066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51" name="楕円 150"/>
        <xdr:cNvSpPr/>
      </xdr:nvSpPr>
      <xdr:spPr>
        <a:xfrm>
          <a:off x="49022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102887</xdr:rowOff>
    </xdr:from>
    <xdr:ext cx="762000" cy="259045"/>
    <xdr:sp macro="" textlink="">
      <xdr:nvSpPr>
        <xdr:cNvPr id="152" name="財政構造の弾力性該当値テキスト"/>
        <xdr:cNvSpPr txBox="1"/>
      </xdr:nvSpPr>
      <xdr:spPr>
        <a:xfrm>
          <a:off x="5041900" y="1124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3048</xdr:rowOff>
    </xdr:from>
    <xdr:to>
      <xdr:col>19</xdr:col>
      <xdr:colOff>184150</xdr:colOff>
      <xdr:row>64</xdr:row>
      <xdr:rowOff>104648</xdr:rowOff>
    </xdr:to>
    <xdr:sp macro="" textlink="">
      <xdr:nvSpPr>
        <xdr:cNvPr id="153" name="楕円 152"/>
        <xdr:cNvSpPr/>
      </xdr:nvSpPr>
      <xdr:spPr>
        <a:xfrm>
          <a:off x="4064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89425</xdr:rowOff>
    </xdr:from>
    <xdr:ext cx="736600" cy="259045"/>
    <xdr:sp macro="" textlink="">
      <xdr:nvSpPr>
        <xdr:cNvPr id="154" name="テキスト ボックス 153"/>
        <xdr:cNvSpPr txBox="1"/>
      </xdr:nvSpPr>
      <xdr:spPr>
        <a:xfrm>
          <a:off x="3733800" y="11062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135890</xdr:rowOff>
    </xdr:from>
    <xdr:to>
      <xdr:col>15</xdr:col>
      <xdr:colOff>133350</xdr:colOff>
      <xdr:row>64</xdr:row>
      <xdr:rowOff>66040</xdr:rowOff>
    </xdr:to>
    <xdr:sp macro="" textlink="">
      <xdr:nvSpPr>
        <xdr:cNvPr id="155" name="楕円 154"/>
        <xdr:cNvSpPr/>
      </xdr:nvSpPr>
      <xdr:spPr>
        <a:xfrm>
          <a:off x="3175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50817</xdr:rowOff>
    </xdr:from>
    <xdr:ext cx="762000" cy="259045"/>
    <xdr:sp macro="" textlink="">
      <xdr:nvSpPr>
        <xdr:cNvPr id="156" name="テキスト ボックス 155"/>
        <xdr:cNvSpPr txBox="1"/>
      </xdr:nvSpPr>
      <xdr:spPr>
        <a:xfrm>
          <a:off x="2844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157988</xdr:rowOff>
    </xdr:from>
    <xdr:to>
      <xdr:col>11</xdr:col>
      <xdr:colOff>82550</xdr:colOff>
      <xdr:row>61</xdr:row>
      <xdr:rowOff>88138</xdr:rowOff>
    </xdr:to>
    <xdr:sp macro="" textlink="">
      <xdr:nvSpPr>
        <xdr:cNvPr id="157" name="楕円 156"/>
        <xdr:cNvSpPr/>
      </xdr:nvSpPr>
      <xdr:spPr>
        <a:xfrm>
          <a:off x="2286000" y="1044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72915</xdr:rowOff>
    </xdr:from>
    <xdr:ext cx="762000" cy="259045"/>
    <xdr:sp macro="" textlink="">
      <xdr:nvSpPr>
        <xdr:cNvPr id="158" name="テキスト ボックス 157"/>
        <xdr:cNvSpPr txBox="1"/>
      </xdr:nvSpPr>
      <xdr:spPr>
        <a:xfrm>
          <a:off x="1955800" y="1053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99568</xdr:rowOff>
    </xdr:from>
    <xdr:to>
      <xdr:col>7</xdr:col>
      <xdr:colOff>31750</xdr:colOff>
      <xdr:row>65</xdr:row>
      <xdr:rowOff>29718</xdr:rowOff>
    </xdr:to>
    <xdr:sp macro="" textlink="">
      <xdr:nvSpPr>
        <xdr:cNvPr id="159" name="楕円 158"/>
        <xdr:cNvSpPr/>
      </xdr:nvSpPr>
      <xdr:spPr>
        <a:xfrm>
          <a:off x="13970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14495</xdr:rowOff>
    </xdr:from>
    <xdr:ext cx="762000" cy="259045"/>
    <xdr:sp macro="" textlink="">
      <xdr:nvSpPr>
        <xdr:cNvPr id="160" name="テキスト ボックス 159"/>
        <xdr:cNvSpPr txBox="1"/>
      </xdr:nvSpPr>
      <xdr:spPr>
        <a:xfrm>
          <a:off x="1066800" y="111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[161,818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人件費は、地域手当の加算等の職員給与引き上げ等により</a:t>
          </a:r>
          <a:r>
            <a:rPr kumimoji="1" lang="en-US" altLang="ja-JP" sz="1200">
              <a:latin typeface="ＭＳ Ｐゴシック" panose="020B0600070205080204" pitchFamily="50" charset="-128"/>
              <a:ea typeface="ＭＳ Ｐゴシック" panose="020B0600070205080204" pitchFamily="50" charset="-128"/>
            </a:rPr>
            <a:t>1,042</a:t>
          </a:r>
          <a:r>
            <a:rPr kumimoji="1" lang="ja-JP" altLang="en-US" sz="1200">
              <a:latin typeface="ＭＳ Ｐゴシック" panose="020B0600070205080204" pitchFamily="50" charset="-128"/>
              <a:ea typeface="ＭＳ Ｐゴシック" panose="020B0600070205080204" pitchFamily="50" charset="-128"/>
            </a:rPr>
            <a:t>百万円の増。</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物件費は、重層的支援体制整備事業</a:t>
          </a:r>
          <a:r>
            <a:rPr kumimoji="1" lang="en-US" altLang="ja-JP" sz="1200">
              <a:latin typeface="ＭＳ Ｐゴシック" panose="020B0600070205080204" pitchFamily="50" charset="-128"/>
              <a:ea typeface="ＭＳ Ｐゴシック" panose="020B0600070205080204" pitchFamily="50" charset="-128"/>
            </a:rPr>
            <a:t>(186</a:t>
          </a:r>
          <a:r>
            <a:rPr kumimoji="1" lang="ja-JP" altLang="en-US" sz="1200">
              <a:latin typeface="ＭＳ Ｐゴシック" panose="020B0600070205080204" pitchFamily="50" charset="-128"/>
              <a:ea typeface="ＭＳ Ｐゴシック" panose="020B0600070205080204" pitchFamily="50" charset="-128"/>
            </a:rPr>
            <a:t>百万円</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、予防接種委託料（</a:t>
          </a:r>
          <a:r>
            <a:rPr kumimoji="1" lang="en-US" altLang="ja-JP" sz="1200">
              <a:latin typeface="ＭＳ Ｐゴシック" panose="020B0600070205080204" pitchFamily="50" charset="-128"/>
              <a:ea typeface="ＭＳ Ｐゴシック" panose="020B0600070205080204" pitchFamily="50" charset="-128"/>
            </a:rPr>
            <a:t>150</a:t>
          </a:r>
          <a:r>
            <a:rPr kumimoji="1" lang="ja-JP" altLang="en-US" sz="1200">
              <a:latin typeface="ＭＳ Ｐゴシック" panose="020B0600070205080204" pitchFamily="50" charset="-128"/>
              <a:ea typeface="ＭＳ Ｐゴシック" panose="020B0600070205080204" pitchFamily="50" charset="-128"/>
            </a:rPr>
            <a:t>百万円）等により</a:t>
          </a:r>
          <a:r>
            <a:rPr kumimoji="1" lang="en-US" altLang="ja-JP" sz="1200">
              <a:latin typeface="ＭＳ Ｐゴシック" panose="020B0600070205080204" pitchFamily="50" charset="-128"/>
              <a:ea typeface="ＭＳ Ｐゴシック" panose="020B0600070205080204" pitchFamily="50" charset="-128"/>
            </a:rPr>
            <a:t>318</a:t>
          </a:r>
          <a:r>
            <a:rPr kumimoji="1" lang="ja-JP" altLang="en-US" sz="1200">
              <a:latin typeface="ＭＳ Ｐゴシック" panose="020B0600070205080204" pitchFamily="50" charset="-128"/>
              <a:ea typeface="ＭＳ Ｐゴシック" panose="020B0600070205080204" pitchFamily="50" charset="-128"/>
            </a:rPr>
            <a:t>百万円の増。</a:t>
          </a:r>
        </a:p>
        <a:p>
          <a:r>
            <a:rPr kumimoji="1" lang="ja-JP" altLang="en-US" sz="1200">
              <a:latin typeface="ＭＳ Ｐゴシック" panose="020B0600070205080204" pitchFamily="50" charset="-128"/>
              <a:ea typeface="ＭＳ Ｐゴシック" panose="020B0600070205080204" pitchFamily="50" charset="-128"/>
            </a:rPr>
            <a:t>　維持補修費は、塵芥処理施設の焼却炉補修の増（</a:t>
          </a:r>
          <a:r>
            <a:rPr kumimoji="1" lang="en-US" altLang="ja-JP" sz="1200">
              <a:latin typeface="ＭＳ Ｐゴシック" panose="020B0600070205080204" pitchFamily="50" charset="-128"/>
              <a:ea typeface="ＭＳ Ｐゴシック" panose="020B0600070205080204" pitchFamily="50" charset="-128"/>
            </a:rPr>
            <a:t>72</a:t>
          </a:r>
          <a:r>
            <a:rPr kumimoji="1" lang="ja-JP" altLang="en-US" sz="1200">
              <a:latin typeface="ＭＳ Ｐゴシック" panose="020B0600070205080204" pitchFamily="50" charset="-128"/>
              <a:ea typeface="ＭＳ Ｐゴシック" panose="020B0600070205080204" pitchFamily="50" charset="-128"/>
            </a:rPr>
            <a:t>百万円）等により</a:t>
          </a:r>
          <a:r>
            <a:rPr kumimoji="1" lang="en-US" altLang="ja-JP" sz="1200">
              <a:latin typeface="ＭＳ Ｐゴシック" panose="020B0600070205080204" pitchFamily="50" charset="-128"/>
              <a:ea typeface="ＭＳ Ｐゴシック" panose="020B0600070205080204" pitchFamily="50" charset="-128"/>
            </a:rPr>
            <a:t>77</a:t>
          </a:r>
          <a:r>
            <a:rPr kumimoji="1" lang="ja-JP" altLang="en-US" sz="1200">
              <a:latin typeface="ＭＳ Ｐゴシック" panose="020B0600070205080204" pitchFamily="50" charset="-128"/>
              <a:ea typeface="ＭＳ Ｐゴシック" panose="020B0600070205080204" pitchFamily="50" charset="-128"/>
            </a:rPr>
            <a:t>百万円の増となり、全体で</a:t>
          </a:r>
          <a:r>
            <a:rPr kumimoji="1" lang="en-US" altLang="ja-JP" sz="1200">
              <a:latin typeface="ＭＳ Ｐゴシック" panose="020B0600070205080204" pitchFamily="50" charset="-128"/>
              <a:ea typeface="ＭＳ Ｐゴシック" panose="020B0600070205080204" pitchFamily="50" charset="-128"/>
            </a:rPr>
            <a:t>1,437</a:t>
          </a:r>
          <a:r>
            <a:rPr kumimoji="1" lang="ja-JP" altLang="en-US" sz="1200">
              <a:latin typeface="ＭＳ Ｐゴシック" panose="020B0600070205080204" pitchFamily="50" charset="-128"/>
              <a:ea typeface="ＭＳ Ｐゴシック" panose="020B0600070205080204" pitchFamily="50" charset="-128"/>
            </a:rPr>
            <a:t>百万円の増となった。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人口は△</a:t>
          </a:r>
          <a:r>
            <a:rPr kumimoji="1" lang="en-US" altLang="ja-JP" sz="1200">
              <a:latin typeface="ＭＳ Ｐゴシック" panose="020B0600070205080204" pitchFamily="50" charset="-128"/>
              <a:ea typeface="ＭＳ Ｐゴシック" panose="020B0600070205080204" pitchFamily="50" charset="-128"/>
            </a:rPr>
            <a:t>1,928</a:t>
          </a:r>
          <a:r>
            <a:rPr kumimoji="1" lang="ja-JP" altLang="en-US" sz="1200">
              <a:latin typeface="ＭＳ Ｐゴシック" panose="020B0600070205080204" pitchFamily="50" charset="-128"/>
              <a:ea typeface="ＭＳ Ｐゴシック" panose="020B0600070205080204" pitchFamily="50" charset="-128"/>
            </a:rPr>
            <a:t>人の減となっている。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今後も、人口減が続く中、定員適正化計画に沿った職員数の管理や事務事業の見直しの徹底など、行財政改革に取り組むことにより、健全化に努めていく。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38066</xdr:rowOff>
    </xdr:from>
    <xdr:to>
      <xdr:col>23</xdr:col>
      <xdr:colOff>133350</xdr:colOff>
      <xdr:row>89</xdr:row>
      <xdr:rowOff>17608</xdr:rowOff>
    </xdr:to>
    <xdr:cxnSp macro="">
      <xdr:nvCxnSpPr>
        <xdr:cNvPr id="192" name="直線コネクタ 191"/>
        <xdr:cNvCxnSpPr/>
      </xdr:nvCxnSpPr>
      <xdr:spPr>
        <a:xfrm flipV="1">
          <a:off x="4953000" y="13925516"/>
          <a:ext cx="0" cy="1351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161135</xdr:rowOff>
    </xdr:from>
    <xdr:ext cx="762000" cy="259045"/>
    <xdr:sp macro="" textlink="">
      <xdr:nvSpPr>
        <xdr:cNvPr id="193" name="人件費・物件費等の状況最小値テキスト"/>
        <xdr:cNvSpPr txBox="1"/>
      </xdr:nvSpPr>
      <xdr:spPr>
        <a:xfrm>
          <a:off x="5041900" y="1524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17608</xdr:rowOff>
    </xdr:from>
    <xdr:to>
      <xdr:col>24</xdr:col>
      <xdr:colOff>12700</xdr:colOff>
      <xdr:row>89</xdr:row>
      <xdr:rowOff>17608</xdr:rowOff>
    </xdr:to>
    <xdr:cxnSp macro="">
      <xdr:nvCxnSpPr>
        <xdr:cNvPr id="194" name="直線コネクタ 193"/>
        <xdr:cNvCxnSpPr/>
      </xdr:nvCxnSpPr>
      <xdr:spPr>
        <a:xfrm>
          <a:off x="4864100" y="1527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124443</xdr:rowOff>
    </xdr:from>
    <xdr:ext cx="762000" cy="259045"/>
    <xdr:sp macro="" textlink="">
      <xdr:nvSpPr>
        <xdr:cNvPr id="195" name="人件費・物件費等の状況最大値テキスト"/>
        <xdr:cNvSpPr txBox="1"/>
      </xdr:nvSpPr>
      <xdr:spPr>
        <a:xfrm>
          <a:off x="5041900" y="1366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38066</xdr:rowOff>
    </xdr:from>
    <xdr:to>
      <xdr:col>24</xdr:col>
      <xdr:colOff>12700</xdr:colOff>
      <xdr:row>81</xdr:row>
      <xdr:rowOff>38066</xdr:rowOff>
    </xdr:to>
    <xdr:cxnSp macro="">
      <xdr:nvCxnSpPr>
        <xdr:cNvPr id="196" name="直線コネクタ 195"/>
        <xdr:cNvCxnSpPr/>
      </xdr:nvCxnSpPr>
      <xdr:spPr>
        <a:xfrm>
          <a:off x="4864100" y="13925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69342</xdr:rowOff>
    </xdr:from>
    <xdr:to>
      <xdr:col>23</xdr:col>
      <xdr:colOff>133350</xdr:colOff>
      <xdr:row>86</xdr:row>
      <xdr:rowOff>63991</xdr:rowOff>
    </xdr:to>
    <xdr:cxnSp macro="">
      <xdr:nvCxnSpPr>
        <xdr:cNvPr id="197" name="直線コネクタ 196"/>
        <xdr:cNvCxnSpPr/>
      </xdr:nvCxnSpPr>
      <xdr:spPr>
        <a:xfrm>
          <a:off x="4114800" y="14642592"/>
          <a:ext cx="838200" cy="16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117288</xdr:rowOff>
    </xdr:from>
    <xdr:ext cx="762000" cy="259045"/>
    <xdr:sp macro="" textlink="">
      <xdr:nvSpPr>
        <xdr:cNvPr id="198" name="人件費・物件費等の状況平均値テキスト"/>
        <xdr:cNvSpPr txBox="1"/>
      </xdr:nvSpPr>
      <xdr:spPr>
        <a:xfrm>
          <a:off x="5041900" y="14347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100761</xdr:rowOff>
    </xdr:from>
    <xdr:to>
      <xdr:col>23</xdr:col>
      <xdr:colOff>184150</xdr:colOff>
      <xdr:row>85</xdr:row>
      <xdr:rowOff>30911</xdr:rowOff>
    </xdr:to>
    <xdr:sp macro="" textlink="">
      <xdr:nvSpPr>
        <xdr:cNvPr id="199" name="フローチャート: 判断 198"/>
        <xdr:cNvSpPr/>
      </xdr:nvSpPr>
      <xdr:spPr>
        <a:xfrm>
          <a:off x="4902200" y="1450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46194</xdr:rowOff>
    </xdr:from>
    <xdr:to>
      <xdr:col>19</xdr:col>
      <xdr:colOff>133350</xdr:colOff>
      <xdr:row>85</xdr:row>
      <xdr:rowOff>69342</xdr:rowOff>
    </xdr:to>
    <xdr:cxnSp macro="">
      <xdr:nvCxnSpPr>
        <xdr:cNvPr id="200" name="直線コネクタ 199"/>
        <xdr:cNvCxnSpPr/>
      </xdr:nvCxnSpPr>
      <xdr:spPr>
        <a:xfrm>
          <a:off x="3225800" y="14619444"/>
          <a:ext cx="889000" cy="2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96856</xdr:rowOff>
    </xdr:from>
    <xdr:to>
      <xdr:col>19</xdr:col>
      <xdr:colOff>184150</xdr:colOff>
      <xdr:row>84</xdr:row>
      <xdr:rowOff>27006</xdr:rowOff>
    </xdr:to>
    <xdr:sp macro="" textlink="">
      <xdr:nvSpPr>
        <xdr:cNvPr id="201" name="フローチャート: 判断 200"/>
        <xdr:cNvSpPr/>
      </xdr:nvSpPr>
      <xdr:spPr>
        <a:xfrm>
          <a:off x="4064000" y="1432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37183</xdr:rowOff>
    </xdr:from>
    <xdr:ext cx="736600" cy="259045"/>
    <xdr:sp macro="" textlink="">
      <xdr:nvSpPr>
        <xdr:cNvPr id="202" name="テキスト ボックス 201"/>
        <xdr:cNvSpPr txBox="1"/>
      </xdr:nvSpPr>
      <xdr:spPr>
        <a:xfrm>
          <a:off x="3733800" y="14096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119503</xdr:rowOff>
    </xdr:from>
    <xdr:to>
      <xdr:col>15</xdr:col>
      <xdr:colOff>82550</xdr:colOff>
      <xdr:row>85</xdr:row>
      <xdr:rowOff>46194</xdr:rowOff>
    </xdr:to>
    <xdr:cxnSp macro="">
      <xdr:nvCxnSpPr>
        <xdr:cNvPr id="203" name="直線コネクタ 202"/>
        <xdr:cNvCxnSpPr/>
      </xdr:nvCxnSpPr>
      <xdr:spPr>
        <a:xfrm>
          <a:off x="2336800" y="14521303"/>
          <a:ext cx="889000" cy="9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81722</xdr:rowOff>
    </xdr:from>
    <xdr:to>
      <xdr:col>15</xdr:col>
      <xdr:colOff>133350</xdr:colOff>
      <xdr:row>84</xdr:row>
      <xdr:rowOff>11872</xdr:rowOff>
    </xdr:to>
    <xdr:sp macro="" textlink="">
      <xdr:nvSpPr>
        <xdr:cNvPr id="204" name="フローチャート: 判断 203"/>
        <xdr:cNvSpPr/>
      </xdr:nvSpPr>
      <xdr:spPr>
        <a:xfrm>
          <a:off x="3175000" y="1431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22049</xdr:rowOff>
    </xdr:from>
    <xdr:ext cx="762000" cy="259045"/>
    <xdr:sp macro="" textlink="">
      <xdr:nvSpPr>
        <xdr:cNvPr id="205" name="テキスト ボックス 204"/>
        <xdr:cNvSpPr txBox="1"/>
      </xdr:nvSpPr>
      <xdr:spPr>
        <a:xfrm>
          <a:off x="2844800" y="1408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95862</xdr:rowOff>
    </xdr:from>
    <xdr:to>
      <xdr:col>11</xdr:col>
      <xdr:colOff>31750</xdr:colOff>
      <xdr:row>84</xdr:row>
      <xdr:rowOff>119503</xdr:rowOff>
    </xdr:to>
    <xdr:cxnSp macro="">
      <xdr:nvCxnSpPr>
        <xdr:cNvPr id="206" name="直線コネクタ 205"/>
        <xdr:cNvCxnSpPr/>
      </xdr:nvCxnSpPr>
      <xdr:spPr>
        <a:xfrm>
          <a:off x="1447800" y="14326212"/>
          <a:ext cx="889000" cy="19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16140</xdr:rowOff>
    </xdr:from>
    <xdr:to>
      <xdr:col>11</xdr:col>
      <xdr:colOff>82550</xdr:colOff>
      <xdr:row>83</xdr:row>
      <xdr:rowOff>117740</xdr:rowOff>
    </xdr:to>
    <xdr:sp macro="" textlink="">
      <xdr:nvSpPr>
        <xdr:cNvPr id="207" name="フローチャート: 判断 206"/>
        <xdr:cNvSpPr/>
      </xdr:nvSpPr>
      <xdr:spPr>
        <a:xfrm>
          <a:off x="2286000" y="1424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127917</xdr:rowOff>
    </xdr:from>
    <xdr:ext cx="762000" cy="259045"/>
    <xdr:sp macro="" textlink="">
      <xdr:nvSpPr>
        <xdr:cNvPr id="208" name="テキスト ボックス 207"/>
        <xdr:cNvSpPr txBox="1"/>
      </xdr:nvSpPr>
      <xdr:spPr>
        <a:xfrm>
          <a:off x="1955800" y="1401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50774</xdr:rowOff>
    </xdr:from>
    <xdr:to>
      <xdr:col>7</xdr:col>
      <xdr:colOff>31750</xdr:colOff>
      <xdr:row>82</xdr:row>
      <xdr:rowOff>152374</xdr:rowOff>
    </xdr:to>
    <xdr:sp macro="" textlink="">
      <xdr:nvSpPr>
        <xdr:cNvPr id="209" name="フローチャート: 判断 208"/>
        <xdr:cNvSpPr/>
      </xdr:nvSpPr>
      <xdr:spPr>
        <a:xfrm>
          <a:off x="13970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162551</xdr:rowOff>
    </xdr:from>
    <xdr:ext cx="762000" cy="259045"/>
    <xdr:sp macro="" textlink="">
      <xdr:nvSpPr>
        <xdr:cNvPr id="210" name="テキスト ボックス 209"/>
        <xdr:cNvSpPr txBox="1"/>
      </xdr:nvSpPr>
      <xdr:spPr>
        <a:xfrm>
          <a:off x="1066800" y="13878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13191</xdr:rowOff>
    </xdr:from>
    <xdr:to>
      <xdr:col>23</xdr:col>
      <xdr:colOff>184150</xdr:colOff>
      <xdr:row>86</xdr:row>
      <xdr:rowOff>114791</xdr:rowOff>
    </xdr:to>
    <xdr:sp macro="" textlink="">
      <xdr:nvSpPr>
        <xdr:cNvPr id="216" name="楕円 215"/>
        <xdr:cNvSpPr/>
      </xdr:nvSpPr>
      <xdr:spPr>
        <a:xfrm>
          <a:off x="4902200" y="1475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156718</xdr:rowOff>
    </xdr:from>
    <xdr:ext cx="762000" cy="259045"/>
    <xdr:sp macro="" textlink="">
      <xdr:nvSpPr>
        <xdr:cNvPr id="217" name="人件費・物件費等の状況該当値テキスト"/>
        <xdr:cNvSpPr txBox="1"/>
      </xdr:nvSpPr>
      <xdr:spPr>
        <a:xfrm>
          <a:off x="5041900" y="1472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18542</xdr:rowOff>
    </xdr:from>
    <xdr:to>
      <xdr:col>19</xdr:col>
      <xdr:colOff>184150</xdr:colOff>
      <xdr:row>85</xdr:row>
      <xdr:rowOff>120142</xdr:rowOff>
    </xdr:to>
    <xdr:sp macro="" textlink="">
      <xdr:nvSpPr>
        <xdr:cNvPr id="218" name="楕円 217"/>
        <xdr:cNvSpPr/>
      </xdr:nvSpPr>
      <xdr:spPr>
        <a:xfrm>
          <a:off x="4064000" y="1459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104919</xdr:rowOff>
    </xdr:from>
    <xdr:ext cx="736600" cy="259045"/>
    <xdr:sp macro="" textlink="">
      <xdr:nvSpPr>
        <xdr:cNvPr id="219" name="テキスト ボックス 218"/>
        <xdr:cNvSpPr txBox="1"/>
      </xdr:nvSpPr>
      <xdr:spPr>
        <a:xfrm>
          <a:off x="3733800" y="14678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166844</xdr:rowOff>
    </xdr:from>
    <xdr:to>
      <xdr:col>15</xdr:col>
      <xdr:colOff>133350</xdr:colOff>
      <xdr:row>85</xdr:row>
      <xdr:rowOff>96994</xdr:rowOff>
    </xdr:to>
    <xdr:sp macro="" textlink="">
      <xdr:nvSpPr>
        <xdr:cNvPr id="220" name="楕円 219"/>
        <xdr:cNvSpPr/>
      </xdr:nvSpPr>
      <xdr:spPr>
        <a:xfrm>
          <a:off x="3175000" y="1456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81771</xdr:rowOff>
    </xdr:from>
    <xdr:ext cx="762000" cy="259045"/>
    <xdr:sp macro="" textlink="">
      <xdr:nvSpPr>
        <xdr:cNvPr id="221" name="テキスト ボックス 220"/>
        <xdr:cNvSpPr txBox="1"/>
      </xdr:nvSpPr>
      <xdr:spPr>
        <a:xfrm>
          <a:off x="2844800" y="14655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68703</xdr:rowOff>
    </xdr:from>
    <xdr:to>
      <xdr:col>11</xdr:col>
      <xdr:colOff>82550</xdr:colOff>
      <xdr:row>84</xdr:row>
      <xdr:rowOff>170303</xdr:rowOff>
    </xdr:to>
    <xdr:sp macro="" textlink="">
      <xdr:nvSpPr>
        <xdr:cNvPr id="222" name="楕円 221"/>
        <xdr:cNvSpPr/>
      </xdr:nvSpPr>
      <xdr:spPr>
        <a:xfrm>
          <a:off x="2286000" y="1447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155080</xdr:rowOff>
    </xdr:from>
    <xdr:ext cx="762000" cy="259045"/>
    <xdr:sp macro="" textlink="">
      <xdr:nvSpPr>
        <xdr:cNvPr id="223" name="テキスト ボックス 222"/>
        <xdr:cNvSpPr txBox="1"/>
      </xdr:nvSpPr>
      <xdr:spPr>
        <a:xfrm>
          <a:off x="1955800" y="1455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45062</xdr:rowOff>
    </xdr:from>
    <xdr:to>
      <xdr:col>7</xdr:col>
      <xdr:colOff>31750</xdr:colOff>
      <xdr:row>83</xdr:row>
      <xdr:rowOff>146662</xdr:rowOff>
    </xdr:to>
    <xdr:sp macro="" textlink="">
      <xdr:nvSpPr>
        <xdr:cNvPr id="224" name="楕円 223"/>
        <xdr:cNvSpPr/>
      </xdr:nvSpPr>
      <xdr:spPr>
        <a:xfrm>
          <a:off x="1397000" y="1427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131439</xdr:rowOff>
    </xdr:from>
    <xdr:ext cx="762000" cy="259045"/>
    <xdr:sp macro="" textlink="">
      <xdr:nvSpPr>
        <xdr:cNvPr id="225" name="テキスト ボックス 224"/>
        <xdr:cNvSpPr txBox="1"/>
      </xdr:nvSpPr>
      <xdr:spPr>
        <a:xfrm>
          <a:off x="1066800" y="1436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全国平均、類似団体平均を上回る水準となっている。</a:t>
          </a:r>
        </a:p>
        <a:p>
          <a:r>
            <a:rPr kumimoji="1" lang="ja-JP" altLang="en-US" sz="1300">
              <a:latin typeface="ＭＳ Ｐゴシック" panose="020B0600070205080204" pitchFamily="50" charset="-128"/>
              <a:ea typeface="ＭＳ Ｐゴシック" panose="020B0600070205080204" pitchFamily="50" charset="-128"/>
            </a:rPr>
            <a:t>　主な理由は、人事配置や年齢構成等によるものである。国及び他の地方公共団体との均衡を考慮しながら、給与制度の運用等を行っていく。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89</xdr:row>
      <xdr:rowOff>49741</xdr:rowOff>
    </xdr:to>
    <xdr:cxnSp macro="">
      <xdr:nvCxnSpPr>
        <xdr:cNvPr id="254" name="直線コネクタ 253"/>
        <xdr:cNvCxnSpPr/>
      </xdr:nvCxnSpPr>
      <xdr:spPr>
        <a:xfrm flipV="1">
          <a:off x="17018000" y="13941425"/>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5" name="給与水準   （国との比較）最小値テキスト"/>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6" name="直線コネクタ 255"/>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7" name="給与水準   （国との比較）最大値テキスト"/>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8" name="直線コネクタ 257"/>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151341</xdr:rowOff>
    </xdr:from>
    <xdr:to>
      <xdr:col>81</xdr:col>
      <xdr:colOff>44450</xdr:colOff>
      <xdr:row>88</xdr:row>
      <xdr:rowOff>20109</xdr:rowOff>
    </xdr:to>
    <xdr:cxnSp macro="">
      <xdr:nvCxnSpPr>
        <xdr:cNvPr id="259" name="直線コネクタ 258"/>
        <xdr:cNvCxnSpPr/>
      </xdr:nvCxnSpPr>
      <xdr:spPr>
        <a:xfrm>
          <a:off x="16179800" y="15067491"/>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47218</xdr:rowOff>
    </xdr:from>
    <xdr:ext cx="762000" cy="259045"/>
    <xdr:sp macro="" textlink="">
      <xdr:nvSpPr>
        <xdr:cNvPr id="260" name="給与水準   （国との比較）平均値テキスト"/>
        <xdr:cNvSpPr txBox="1"/>
      </xdr:nvSpPr>
      <xdr:spPr>
        <a:xfrm>
          <a:off x="17106900" y="14620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61" name="フローチャート: 判断 260"/>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151341</xdr:rowOff>
    </xdr:from>
    <xdr:to>
      <xdr:col>77</xdr:col>
      <xdr:colOff>44450</xdr:colOff>
      <xdr:row>88</xdr:row>
      <xdr:rowOff>20109</xdr:rowOff>
    </xdr:to>
    <xdr:cxnSp macro="">
      <xdr:nvCxnSpPr>
        <xdr:cNvPr id="262" name="直線コネクタ 261"/>
        <xdr:cNvCxnSpPr/>
      </xdr:nvCxnSpPr>
      <xdr:spPr>
        <a:xfrm flipV="1">
          <a:off x="15290800" y="15067491"/>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4" name="テキスト ボックス 263"/>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20109</xdr:rowOff>
    </xdr:from>
    <xdr:to>
      <xdr:col>72</xdr:col>
      <xdr:colOff>203200</xdr:colOff>
      <xdr:row>88</xdr:row>
      <xdr:rowOff>80434</xdr:rowOff>
    </xdr:to>
    <xdr:cxnSp macro="">
      <xdr:nvCxnSpPr>
        <xdr:cNvPr id="265" name="直線コネクタ 264"/>
        <xdr:cNvCxnSpPr/>
      </xdr:nvCxnSpPr>
      <xdr:spPr>
        <a:xfrm flipV="1">
          <a:off x="14401800" y="1510770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6" name="フローチャート: 判断 265"/>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31343</xdr:rowOff>
    </xdr:from>
    <xdr:ext cx="762000" cy="259045"/>
    <xdr:sp macro="" textlink="">
      <xdr:nvSpPr>
        <xdr:cNvPr id="267" name="テキスト ボックス 266"/>
        <xdr:cNvSpPr txBox="1"/>
      </xdr:nvSpPr>
      <xdr:spPr>
        <a:xfrm>
          <a:off x="14909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80434</xdr:rowOff>
    </xdr:from>
    <xdr:to>
      <xdr:col>68</xdr:col>
      <xdr:colOff>152400</xdr:colOff>
      <xdr:row>88</xdr:row>
      <xdr:rowOff>100541</xdr:rowOff>
    </xdr:to>
    <xdr:cxnSp macro="">
      <xdr:nvCxnSpPr>
        <xdr:cNvPr id="268" name="直線コネクタ 267"/>
        <xdr:cNvCxnSpPr/>
      </xdr:nvCxnSpPr>
      <xdr:spPr>
        <a:xfrm flipV="1">
          <a:off x="13512800" y="1516803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9" name="フローチャート: 判断 268"/>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70" name="テキスト ボックス 269"/>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71" name="フローチャート: 判断 270"/>
        <xdr:cNvSpPr/>
      </xdr:nvSpPr>
      <xdr:spPr>
        <a:xfrm>
          <a:off x="13462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91668</xdr:rowOff>
    </xdr:from>
    <xdr:ext cx="762000" cy="259045"/>
    <xdr:sp macro="" textlink="">
      <xdr:nvSpPr>
        <xdr:cNvPr id="272" name="テキスト ボックス 271"/>
        <xdr:cNvSpPr txBox="1"/>
      </xdr:nvSpPr>
      <xdr:spPr>
        <a:xfrm>
          <a:off x="13131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140759</xdr:rowOff>
    </xdr:from>
    <xdr:to>
      <xdr:col>81</xdr:col>
      <xdr:colOff>95250</xdr:colOff>
      <xdr:row>88</xdr:row>
      <xdr:rowOff>70909</xdr:rowOff>
    </xdr:to>
    <xdr:sp macro="" textlink="">
      <xdr:nvSpPr>
        <xdr:cNvPr id="278" name="楕円 277"/>
        <xdr:cNvSpPr/>
      </xdr:nvSpPr>
      <xdr:spPr>
        <a:xfrm>
          <a:off x="16967200" y="150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112836</xdr:rowOff>
    </xdr:from>
    <xdr:ext cx="762000" cy="259045"/>
    <xdr:sp macro="" textlink="">
      <xdr:nvSpPr>
        <xdr:cNvPr id="279" name="給与水準   （国との比較）該当値テキスト"/>
        <xdr:cNvSpPr txBox="1"/>
      </xdr:nvSpPr>
      <xdr:spPr>
        <a:xfrm>
          <a:off x="17106900" y="15028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100541</xdr:rowOff>
    </xdr:from>
    <xdr:to>
      <xdr:col>77</xdr:col>
      <xdr:colOff>95250</xdr:colOff>
      <xdr:row>88</xdr:row>
      <xdr:rowOff>30691</xdr:rowOff>
    </xdr:to>
    <xdr:sp macro="" textlink="">
      <xdr:nvSpPr>
        <xdr:cNvPr id="280" name="楕円 279"/>
        <xdr:cNvSpPr/>
      </xdr:nvSpPr>
      <xdr:spPr>
        <a:xfrm>
          <a:off x="161290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15468</xdr:rowOff>
    </xdr:from>
    <xdr:ext cx="736600" cy="259045"/>
    <xdr:sp macro="" textlink="">
      <xdr:nvSpPr>
        <xdr:cNvPr id="281" name="テキスト ボックス 280"/>
        <xdr:cNvSpPr txBox="1"/>
      </xdr:nvSpPr>
      <xdr:spPr>
        <a:xfrm>
          <a:off x="15798800" y="15103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140759</xdr:rowOff>
    </xdr:from>
    <xdr:to>
      <xdr:col>73</xdr:col>
      <xdr:colOff>44450</xdr:colOff>
      <xdr:row>88</xdr:row>
      <xdr:rowOff>70909</xdr:rowOff>
    </xdr:to>
    <xdr:sp macro="" textlink="">
      <xdr:nvSpPr>
        <xdr:cNvPr id="282" name="楕円 281"/>
        <xdr:cNvSpPr/>
      </xdr:nvSpPr>
      <xdr:spPr>
        <a:xfrm>
          <a:off x="15240000" y="150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55686</xdr:rowOff>
    </xdr:from>
    <xdr:ext cx="762000" cy="259045"/>
    <xdr:sp macro="" textlink="">
      <xdr:nvSpPr>
        <xdr:cNvPr id="283" name="テキスト ボックス 282"/>
        <xdr:cNvSpPr txBox="1"/>
      </xdr:nvSpPr>
      <xdr:spPr>
        <a:xfrm>
          <a:off x="14909800" y="15143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29634</xdr:rowOff>
    </xdr:from>
    <xdr:to>
      <xdr:col>68</xdr:col>
      <xdr:colOff>203200</xdr:colOff>
      <xdr:row>88</xdr:row>
      <xdr:rowOff>131234</xdr:rowOff>
    </xdr:to>
    <xdr:sp macro="" textlink="">
      <xdr:nvSpPr>
        <xdr:cNvPr id="284" name="楕円 283"/>
        <xdr:cNvSpPr/>
      </xdr:nvSpPr>
      <xdr:spPr>
        <a:xfrm>
          <a:off x="14351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116011</xdr:rowOff>
    </xdr:from>
    <xdr:ext cx="762000" cy="259045"/>
    <xdr:sp macro="" textlink="">
      <xdr:nvSpPr>
        <xdr:cNvPr id="285" name="テキスト ボックス 284"/>
        <xdr:cNvSpPr txBox="1"/>
      </xdr:nvSpPr>
      <xdr:spPr>
        <a:xfrm>
          <a:off x="14020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49741</xdr:rowOff>
    </xdr:from>
    <xdr:to>
      <xdr:col>64</xdr:col>
      <xdr:colOff>152400</xdr:colOff>
      <xdr:row>88</xdr:row>
      <xdr:rowOff>151341</xdr:rowOff>
    </xdr:to>
    <xdr:sp macro="" textlink="">
      <xdr:nvSpPr>
        <xdr:cNvPr id="286" name="楕円 285"/>
        <xdr:cNvSpPr/>
      </xdr:nvSpPr>
      <xdr:spPr>
        <a:xfrm>
          <a:off x="13462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136118</xdr:rowOff>
    </xdr:from>
    <xdr:ext cx="762000" cy="259045"/>
    <xdr:sp macro="" textlink="">
      <xdr:nvSpPr>
        <xdr:cNvPr id="287" name="テキスト ボックス 286"/>
        <xdr:cNvSpPr txBox="1"/>
      </xdr:nvSpPr>
      <xdr:spPr>
        <a:xfrm>
          <a:off x="13131800" y="1522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全国平均、広島県平均を下回っているものの、類似団体と比較すると</a:t>
          </a:r>
        </a:p>
        <a:p>
          <a:r>
            <a:rPr kumimoji="1" lang="ja-JP" altLang="en-US" sz="1300">
              <a:latin typeface="ＭＳ Ｐゴシック" panose="020B0600070205080204" pitchFamily="50" charset="-128"/>
              <a:ea typeface="ＭＳ Ｐゴシック" panose="020B0600070205080204" pitchFamily="50" charset="-128"/>
            </a:rPr>
            <a:t>高い水準で推移している。</a:t>
          </a:r>
        </a:p>
        <a:p>
          <a:r>
            <a:rPr kumimoji="1" lang="ja-JP" altLang="en-US" sz="1300">
              <a:latin typeface="ＭＳ Ｐゴシック" panose="020B0600070205080204" pitchFamily="50" charset="-128"/>
              <a:ea typeface="ＭＳ Ｐゴシック" panose="020B0600070205080204" pitchFamily="50" charset="-128"/>
            </a:rPr>
            <a:t>　効率的で質の高い行政を実現するとともに、持続可能な行政運営の</a:t>
          </a:r>
        </a:p>
        <a:p>
          <a:r>
            <a:rPr kumimoji="1" lang="ja-JP" altLang="en-US" sz="1300">
              <a:latin typeface="ＭＳ Ｐゴシック" panose="020B0600070205080204" pitchFamily="50" charset="-128"/>
              <a:ea typeface="ＭＳ Ｐゴシック" panose="020B0600070205080204" pitchFamily="50" charset="-128"/>
            </a:rPr>
            <a:t>観点を持ちながら定員管理を行っていく。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51163</xdr:rowOff>
    </xdr:from>
    <xdr:to>
      <xdr:col>81</xdr:col>
      <xdr:colOff>44450</xdr:colOff>
      <xdr:row>67</xdr:row>
      <xdr:rowOff>7620</xdr:rowOff>
    </xdr:to>
    <xdr:cxnSp macro="">
      <xdr:nvCxnSpPr>
        <xdr:cNvPr id="319" name="直線コネクタ 318"/>
        <xdr:cNvCxnSpPr/>
      </xdr:nvCxnSpPr>
      <xdr:spPr>
        <a:xfrm flipV="1">
          <a:off x="17018000" y="999526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151147</xdr:rowOff>
    </xdr:from>
    <xdr:ext cx="762000" cy="259045"/>
    <xdr:sp macro="" textlink="">
      <xdr:nvSpPr>
        <xdr:cNvPr id="320" name="定員管理の状況最小値テキスト"/>
        <xdr:cNvSpPr txBox="1"/>
      </xdr:nvSpPr>
      <xdr:spPr>
        <a:xfrm>
          <a:off x="17106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7620</xdr:rowOff>
    </xdr:from>
    <xdr:to>
      <xdr:col>81</xdr:col>
      <xdr:colOff>133350</xdr:colOff>
      <xdr:row>67</xdr:row>
      <xdr:rowOff>7620</xdr:rowOff>
    </xdr:to>
    <xdr:cxnSp macro="">
      <xdr:nvCxnSpPr>
        <xdr:cNvPr id="321" name="直線コネクタ 320"/>
        <xdr:cNvCxnSpPr/>
      </xdr:nvCxnSpPr>
      <xdr:spPr>
        <a:xfrm>
          <a:off x="16929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137540</xdr:rowOff>
    </xdr:from>
    <xdr:ext cx="762000" cy="259045"/>
    <xdr:sp macro="" textlink="">
      <xdr:nvSpPr>
        <xdr:cNvPr id="322" name="定員管理の状況最大値テキスト"/>
        <xdr:cNvSpPr txBox="1"/>
      </xdr:nvSpPr>
      <xdr:spPr>
        <a:xfrm>
          <a:off x="17106900" y="973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51163</xdr:rowOff>
    </xdr:from>
    <xdr:to>
      <xdr:col>81</xdr:col>
      <xdr:colOff>133350</xdr:colOff>
      <xdr:row>58</xdr:row>
      <xdr:rowOff>51163</xdr:rowOff>
    </xdr:to>
    <xdr:cxnSp macro="">
      <xdr:nvCxnSpPr>
        <xdr:cNvPr id="323" name="直線コネクタ 322"/>
        <xdr:cNvCxnSpPr/>
      </xdr:nvCxnSpPr>
      <xdr:spPr>
        <a:xfrm>
          <a:off x="16929100" y="999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89263</xdr:rowOff>
    </xdr:from>
    <xdr:to>
      <xdr:col>81</xdr:col>
      <xdr:colOff>44450</xdr:colOff>
      <xdr:row>62</xdr:row>
      <xdr:rowOff>99604</xdr:rowOff>
    </xdr:to>
    <xdr:cxnSp macro="">
      <xdr:nvCxnSpPr>
        <xdr:cNvPr id="324" name="直線コネクタ 323"/>
        <xdr:cNvCxnSpPr/>
      </xdr:nvCxnSpPr>
      <xdr:spPr>
        <a:xfrm flipV="1">
          <a:off x="16179800" y="10719163"/>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160944</xdr:rowOff>
    </xdr:from>
    <xdr:ext cx="762000" cy="259045"/>
    <xdr:sp macro="" textlink="">
      <xdr:nvSpPr>
        <xdr:cNvPr id="325" name="定員管理の状況平均値テキスト"/>
        <xdr:cNvSpPr txBox="1"/>
      </xdr:nvSpPr>
      <xdr:spPr>
        <a:xfrm>
          <a:off x="17106900" y="10447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6" name="フローチャート: 判断 325"/>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99604</xdr:rowOff>
    </xdr:from>
    <xdr:to>
      <xdr:col>77</xdr:col>
      <xdr:colOff>44450</xdr:colOff>
      <xdr:row>62</xdr:row>
      <xdr:rowOff>99604</xdr:rowOff>
    </xdr:to>
    <xdr:cxnSp macro="">
      <xdr:nvCxnSpPr>
        <xdr:cNvPr id="327" name="直線コネクタ 326"/>
        <xdr:cNvCxnSpPr/>
      </xdr:nvCxnSpPr>
      <xdr:spPr>
        <a:xfrm>
          <a:off x="15290800" y="10729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82369</xdr:rowOff>
    </xdr:from>
    <xdr:to>
      <xdr:col>77</xdr:col>
      <xdr:colOff>95250</xdr:colOff>
      <xdr:row>62</xdr:row>
      <xdr:rowOff>12519</xdr:rowOff>
    </xdr:to>
    <xdr:sp macro="" textlink="">
      <xdr:nvSpPr>
        <xdr:cNvPr id="328" name="フローチャート: 判断 327"/>
        <xdr:cNvSpPr/>
      </xdr:nvSpPr>
      <xdr:spPr>
        <a:xfrm>
          <a:off x="161290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22696</xdr:rowOff>
    </xdr:from>
    <xdr:ext cx="736600" cy="259045"/>
    <xdr:sp macro="" textlink="">
      <xdr:nvSpPr>
        <xdr:cNvPr id="329" name="テキスト ボックス 328"/>
        <xdr:cNvSpPr txBox="1"/>
      </xdr:nvSpPr>
      <xdr:spPr>
        <a:xfrm>
          <a:off x="15798800" y="10309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99604</xdr:rowOff>
    </xdr:from>
    <xdr:to>
      <xdr:col>72</xdr:col>
      <xdr:colOff>203200</xdr:colOff>
      <xdr:row>62</xdr:row>
      <xdr:rowOff>106499</xdr:rowOff>
    </xdr:to>
    <xdr:cxnSp macro="">
      <xdr:nvCxnSpPr>
        <xdr:cNvPr id="330" name="直線コネクタ 329"/>
        <xdr:cNvCxnSpPr/>
      </xdr:nvCxnSpPr>
      <xdr:spPr>
        <a:xfrm flipV="1">
          <a:off x="14401800" y="10729504"/>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51344</xdr:rowOff>
    </xdr:from>
    <xdr:to>
      <xdr:col>73</xdr:col>
      <xdr:colOff>44450</xdr:colOff>
      <xdr:row>61</xdr:row>
      <xdr:rowOff>152944</xdr:rowOff>
    </xdr:to>
    <xdr:sp macro="" textlink="">
      <xdr:nvSpPr>
        <xdr:cNvPr id="331" name="フローチャート: 判断 330"/>
        <xdr:cNvSpPr/>
      </xdr:nvSpPr>
      <xdr:spPr>
        <a:xfrm>
          <a:off x="15240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163121</xdr:rowOff>
    </xdr:from>
    <xdr:ext cx="762000" cy="259045"/>
    <xdr:sp macro="" textlink="">
      <xdr:nvSpPr>
        <xdr:cNvPr id="332" name="テキスト ボックス 331"/>
        <xdr:cNvSpPr txBox="1"/>
      </xdr:nvSpPr>
      <xdr:spPr>
        <a:xfrm>
          <a:off x="14909800" y="1027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61685</xdr:rowOff>
    </xdr:from>
    <xdr:to>
      <xdr:col>68</xdr:col>
      <xdr:colOff>152400</xdr:colOff>
      <xdr:row>62</xdr:row>
      <xdr:rowOff>106499</xdr:rowOff>
    </xdr:to>
    <xdr:cxnSp macro="">
      <xdr:nvCxnSpPr>
        <xdr:cNvPr id="333" name="直線コネクタ 332"/>
        <xdr:cNvCxnSpPr/>
      </xdr:nvCxnSpPr>
      <xdr:spPr>
        <a:xfrm>
          <a:off x="13512800" y="10691585"/>
          <a:ext cx="889000" cy="4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41003</xdr:rowOff>
    </xdr:from>
    <xdr:to>
      <xdr:col>68</xdr:col>
      <xdr:colOff>203200</xdr:colOff>
      <xdr:row>61</xdr:row>
      <xdr:rowOff>142603</xdr:rowOff>
    </xdr:to>
    <xdr:sp macro="" textlink="">
      <xdr:nvSpPr>
        <xdr:cNvPr id="334" name="フローチャート: 判断 333"/>
        <xdr:cNvSpPr/>
      </xdr:nvSpPr>
      <xdr:spPr>
        <a:xfrm>
          <a:off x="14351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152780</xdr:rowOff>
    </xdr:from>
    <xdr:ext cx="762000" cy="259045"/>
    <xdr:sp macro="" textlink="">
      <xdr:nvSpPr>
        <xdr:cNvPr id="335" name="テキスト ボックス 334"/>
        <xdr:cNvSpPr txBox="1"/>
      </xdr:nvSpPr>
      <xdr:spPr>
        <a:xfrm>
          <a:off x="14020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129722</xdr:rowOff>
    </xdr:from>
    <xdr:to>
      <xdr:col>64</xdr:col>
      <xdr:colOff>152400</xdr:colOff>
      <xdr:row>61</xdr:row>
      <xdr:rowOff>59872</xdr:rowOff>
    </xdr:to>
    <xdr:sp macro="" textlink="">
      <xdr:nvSpPr>
        <xdr:cNvPr id="336" name="フローチャート: 判断 335"/>
        <xdr:cNvSpPr/>
      </xdr:nvSpPr>
      <xdr:spPr>
        <a:xfrm>
          <a:off x="13462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70049</xdr:rowOff>
    </xdr:from>
    <xdr:ext cx="762000" cy="259045"/>
    <xdr:sp macro="" textlink="">
      <xdr:nvSpPr>
        <xdr:cNvPr id="337" name="テキスト ボックス 336"/>
        <xdr:cNvSpPr txBox="1"/>
      </xdr:nvSpPr>
      <xdr:spPr>
        <a:xfrm>
          <a:off x="13131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38463</xdr:rowOff>
    </xdr:from>
    <xdr:to>
      <xdr:col>81</xdr:col>
      <xdr:colOff>95250</xdr:colOff>
      <xdr:row>62</xdr:row>
      <xdr:rowOff>140063</xdr:rowOff>
    </xdr:to>
    <xdr:sp macro="" textlink="">
      <xdr:nvSpPr>
        <xdr:cNvPr id="343" name="楕円 342"/>
        <xdr:cNvSpPr/>
      </xdr:nvSpPr>
      <xdr:spPr>
        <a:xfrm>
          <a:off x="16967200" y="1066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10540</xdr:rowOff>
    </xdr:from>
    <xdr:ext cx="762000" cy="259045"/>
    <xdr:sp macro="" textlink="">
      <xdr:nvSpPr>
        <xdr:cNvPr id="344" name="定員管理の状況該当値テキスト"/>
        <xdr:cNvSpPr txBox="1"/>
      </xdr:nvSpPr>
      <xdr:spPr>
        <a:xfrm>
          <a:off x="17106900" y="1064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48804</xdr:rowOff>
    </xdr:from>
    <xdr:to>
      <xdr:col>77</xdr:col>
      <xdr:colOff>95250</xdr:colOff>
      <xdr:row>62</xdr:row>
      <xdr:rowOff>150404</xdr:rowOff>
    </xdr:to>
    <xdr:sp macro="" textlink="">
      <xdr:nvSpPr>
        <xdr:cNvPr id="345" name="楕円 344"/>
        <xdr:cNvSpPr/>
      </xdr:nvSpPr>
      <xdr:spPr>
        <a:xfrm>
          <a:off x="161290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135181</xdr:rowOff>
    </xdr:from>
    <xdr:ext cx="736600" cy="259045"/>
    <xdr:sp macro="" textlink="">
      <xdr:nvSpPr>
        <xdr:cNvPr id="346" name="テキスト ボックス 345"/>
        <xdr:cNvSpPr txBox="1"/>
      </xdr:nvSpPr>
      <xdr:spPr>
        <a:xfrm>
          <a:off x="15798800" y="10765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48804</xdr:rowOff>
    </xdr:from>
    <xdr:to>
      <xdr:col>73</xdr:col>
      <xdr:colOff>44450</xdr:colOff>
      <xdr:row>62</xdr:row>
      <xdr:rowOff>150404</xdr:rowOff>
    </xdr:to>
    <xdr:sp macro="" textlink="">
      <xdr:nvSpPr>
        <xdr:cNvPr id="347" name="楕円 346"/>
        <xdr:cNvSpPr/>
      </xdr:nvSpPr>
      <xdr:spPr>
        <a:xfrm>
          <a:off x="152400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135181</xdr:rowOff>
    </xdr:from>
    <xdr:ext cx="762000" cy="259045"/>
    <xdr:sp macro="" textlink="">
      <xdr:nvSpPr>
        <xdr:cNvPr id="348" name="テキスト ボックス 347"/>
        <xdr:cNvSpPr txBox="1"/>
      </xdr:nvSpPr>
      <xdr:spPr>
        <a:xfrm>
          <a:off x="14909800" y="1076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55699</xdr:rowOff>
    </xdr:from>
    <xdr:to>
      <xdr:col>68</xdr:col>
      <xdr:colOff>203200</xdr:colOff>
      <xdr:row>62</xdr:row>
      <xdr:rowOff>157299</xdr:rowOff>
    </xdr:to>
    <xdr:sp macro="" textlink="">
      <xdr:nvSpPr>
        <xdr:cNvPr id="349" name="楕円 348"/>
        <xdr:cNvSpPr/>
      </xdr:nvSpPr>
      <xdr:spPr>
        <a:xfrm>
          <a:off x="14351000" y="1068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142076</xdr:rowOff>
    </xdr:from>
    <xdr:ext cx="762000" cy="259045"/>
    <xdr:sp macro="" textlink="">
      <xdr:nvSpPr>
        <xdr:cNvPr id="350" name="テキスト ボックス 349"/>
        <xdr:cNvSpPr txBox="1"/>
      </xdr:nvSpPr>
      <xdr:spPr>
        <a:xfrm>
          <a:off x="14020800" y="1077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10885</xdr:rowOff>
    </xdr:from>
    <xdr:to>
      <xdr:col>64</xdr:col>
      <xdr:colOff>152400</xdr:colOff>
      <xdr:row>62</xdr:row>
      <xdr:rowOff>112485</xdr:rowOff>
    </xdr:to>
    <xdr:sp macro="" textlink="">
      <xdr:nvSpPr>
        <xdr:cNvPr id="351" name="楕円 350"/>
        <xdr:cNvSpPr/>
      </xdr:nvSpPr>
      <xdr:spPr>
        <a:xfrm>
          <a:off x="13462000" y="1064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97262</xdr:rowOff>
    </xdr:from>
    <xdr:ext cx="762000" cy="259045"/>
    <xdr:sp macro="" textlink="">
      <xdr:nvSpPr>
        <xdr:cNvPr id="352" name="テキスト ボックス 351"/>
        <xdr:cNvSpPr txBox="1"/>
      </xdr:nvSpPr>
      <xdr:spPr>
        <a:xfrm>
          <a:off x="13131800" y="1072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単年度でみると</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R6:8.4</a:t>
          </a:r>
          <a:r>
            <a:rPr kumimoji="1" lang="ja-JP" altLang="en-US" sz="1300">
              <a:latin typeface="ＭＳ Ｐゴシック" panose="020B0600070205080204" pitchFamily="50" charset="-128"/>
              <a:ea typeface="ＭＳ Ｐゴシック" panose="020B0600070205080204" pitchFamily="50" charset="-128"/>
            </a:rPr>
            <a:t>％で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ポイントの増であるが、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ヵ年平均となるため、</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％が算定対象外となったため</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大規模建設事業の償還によるピークは過ぎたため、今後は改善する見込であり、引き続き交付税算入のある有利な地方債の選択や建設事業の見直しにより、借入額を必要最小限に抑制し、財政健全化に努めていく。</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166511</xdr:rowOff>
    </xdr:from>
    <xdr:to>
      <xdr:col>81</xdr:col>
      <xdr:colOff>44450</xdr:colOff>
      <xdr:row>44</xdr:row>
      <xdr:rowOff>111478</xdr:rowOff>
    </xdr:to>
    <xdr:cxnSp macro="">
      <xdr:nvCxnSpPr>
        <xdr:cNvPr id="381" name="直線コネクタ 380"/>
        <xdr:cNvCxnSpPr/>
      </xdr:nvCxnSpPr>
      <xdr:spPr>
        <a:xfrm flipV="1">
          <a:off x="17018000" y="616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82" name="公債費負担の状況最小値テキスト"/>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83" name="直線コネクタ 382"/>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81438</xdr:rowOff>
    </xdr:from>
    <xdr:ext cx="762000" cy="259045"/>
    <xdr:sp macro="" textlink="">
      <xdr:nvSpPr>
        <xdr:cNvPr id="384" name="公債費負担の状況最大値テキスト"/>
        <xdr:cNvSpPr txBox="1"/>
      </xdr:nvSpPr>
      <xdr:spPr>
        <a:xfrm>
          <a:off x="17106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166511</xdr:rowOff>
    </xdr:from>
    <xdr:to>
      <xdr:col>81</xdr:col>
      <xdr:colOff>133350</xdr:colOff>
      <xdr:row>35</xdr:row>
      <xdr:rowOff>166511</xdr:rowOff>
    </xdr:to>
    <xdr:cxnSp macro="">
      <xdr:nvCxnSpPr>
        <xdr:cNvPr id="385" name="直線コネクタ 384"/>
        <xdr:cNvCxnSpPr/>
      </xdr:nvCxnSpPr>
      <xdr:spPr>
        <a:xfrm>
          <a:off x="16929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25400</xdr:rowOff>
    </xdr:from>
    <xdr:to>
      <xdr:col>81</xdr:col>
      <xdr:colOff>44450</xdr:colOff>
      <xdr:row>42</xdr:row>
      <xdr:rowOff>92428</xdr:rowOff>
    </xdr:to>
    <xdr:cxnSp macro="">
      <xdr:nvCxnSpPr>
        <xdr:cNvPr id="386" name="直線コネクタ 385"/>
        <xdr:cNvCxnSpPr/>
      </xdr:nvCxnSpPr>
      <xdr:spPr>
        <a:xfrm>
          <a:off x="16179800" y="7226300"/>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170338</xdr:rowOff>
    </xdr:from>
    <xdr:ext cx="762000" cy="259045"/>
    <xdr:sp macro="" textlink="">
      <xdr:nvSpPr>
        <xdr:cNvPr id="387" name="公債費負担の状況平均値テキスト"/>
        <xdr:cNvSpPr txBox="1"/>
      </xdr:nvSpPr>
      <xdr:spPr>
        <a:xfrm>
          <a:off x="17106900" y="6685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153811</xdr:rowOff>
    </xdr:from>
    <xdr:to>
      <xdr:col>81</xdr:col>
      <xdr:colOff>95250</xdr:colOff>
      <xdr:row>40</xdr:row>
      <xdr:rowOff>83961</xdr:rowOff>
    </xdr:to>
    <xdr:sp macro="" textlink="">
      <xdr:nvSpPr>
        <xdr:cNvPr id="388" name="フローチャート: 判断 387"/>
        <xdr:cNvSpPr/>
      </xdr:nvSpPr>
      <xdr:spPr>
        <a:xfrm>
          <a:off x="169672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129822</xdr:rowOff>
    </xdr:from>
    <xdr:to>
      <xdr:col>77</xdr:col>
      <xdr:colOff>44450</xdr:colOff>
      <xdr:row>42</xdr:row>
      <xdr:rowOff>25400</xdr:rowOff>
    </xdr:to>
    <xdr:cxnSp macro="">
      <xdr:nvCxnSpPr>
        <xdr:cNvPr id="389" name="直線コネクタ 388"/>
        <xdr:cNvCxnSpPr/>
      </xdr:nvCxnSpPr>
      <xdr:spPr>
        <a:xfrm>
          <a:off x="15290800" y="7159272"/>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90" name="フローチャート: 判断 389"/>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80732</xdr:rowOff>
    </xdr:from>
    <xdr:ext cx="736600" cy="259045"/>
    <xdr:sp macro="" textlink="">
      <xdr:nvSpPr>
        <xdr:cNvPr id="391" name="テキスト ボックス 390"/>
        <xdr:cNvSpPr txBox="1"/>
      </xdr:nvSpPr>
      <xdr:spPr>
        <a:xfrm>
          <a:off x="15798800" y="659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49389</xdr:rowOff>
    </xdr:from>
    <xdr:to>
      <xdr:col>72</xdr:col>
      <xdr:colOff>203200</xdr:colOff>
      <xdr:row>41</xdr:row>
      <xdr:rowOff>129822</xdr:rowOff>
    </xdr:to>
    <xdr:cxnSp macro="">
      <xdr:nvCxnSpPr>
        <xdr:cNvPr id="392" name="直線コネクタ 391"/>
        <xdr:cNvCxnSpPr/>
      </xdr:nvCxnSpPr>
      <xdr:spPr>
        <a:xfrm>
          <a:off x="14401800" y="707883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140405</xdr:rowOff>
    </xdr:from>
    <xdr:to>
      <xdr:col>73</xdr:col>
      <xdr:colOff>44450</xdr:colOff>
      <xdr:row>40</xdr:row>
      <xdr:rowOff>70555</xdr:rowOff>
    </xdr:to>
    <xdr:sp macro="" textlink="">
      <xdr:nvSpPr>
        <xdr:cNvPr id="393" name="フローチャート: 判断 392"/>
        <xdr:cNvSpPr/>
      </xdr:nvSpPr>
      <xdr:spPr>
        <a:xfrm>
          <a:off x="15240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80732</xdr:rowOff>
    </xdr:from>
    <xdr:ext cx="762000" cy="259045"/>
    <xdr:sp macro="" textlink="">
      <xdr:nvSpPr>
        <xdr:cNvPr id="394" name="テキスト ボックス 393"/>
        <xdr:cNvSpPr txBox="1"/>
      </xdr:nvSpPr>
      <xdr:spPr>
        <a:xfrm>
          <a:off x="14909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9172</xdr:rowOff>
    </xdr:from>
    <xdr:to>
      <xdr:col>68</xdr:col>
      <xdr:colOff>152400</xdr:colOff>
      <xdr:row>41</xdr:row>
      <xdr:rowOff>49389</xdr:rowOff>
    </xdr:to>
    <xdr:cxnSp macro="">
      <xdr:nvCxnSpPr>
        <xdr:cNvPr id="395" name="直線コネクタ 394"/>
        <xdr:cNvCxnSpPr/>
      </xdr:nvCxnSpPr>
      <xdr:spPr>
        <a:xfrm>
          <a:off x="13512800" y="70386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6" name="フローチャート: 判断 395"/>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97" name="テキスト ボックス 396"/>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140405</xdr:rowOff>
    </xdr:from>
    <xdr:to>
      <xdr:col>64</xdr:col>
      <xdr:colOff>152400</xdr:colOff>
      <xdr:row>40</xdr:row>
      <xdr:rowOff>70555</xdr:rowOff>
    </xdr:to>
    <xdr:sp macro="" textlink="">
      <xdr:nvSpPr>
        <xdr:cNvPr id="398" name="フローチャート: 判断 397"/>
        <xdr:cNvSpPr/>
      </xdr:nvSpPr>
      <xdr:spPr>
        <a:xfrm>
          <a:off x="13462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80732</xdr:rowOff>
    </xdr:from>
    <xdr:ext cx="762000" cy="259045"/>
    <xdr:sp macro="" textlink="">
      <xdr:nvSpPr>
        <xdr:cNvPr id="399" name="テキスト ボックス 398"/>
        <xdr:cNvSpPr txBox="1"/>
      </xdr:nvSpPr>
      <xdr:spPr>
        <a:xfrm>
          <a:off x="13131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41628</xdr:rowOff>
    </xdr:from>
    <xdr:to>
      <xdr:col>81</xdr:col>
      <xdr:colOff>95250</xdr:colOff>
      <xdr:row>42</xdr:row>
      <xdr:rowOff>143228</xdr:rowOff>
    </xdr:to>
    <xdr:sp macro="" textlink="">
      <xdr:nvSpPr>
        <xdr:cNvPr id="405" name="楕円 404"/>
        <xdr:cNvSpPr/>
      </xdr:nvSpPr>
      <xdr:spPr>
        <a:xfrm>
          <a:off x="169672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13705</xdr:rowOff>
    </xdr:from>
    <xdr:ext cx="762000" cy="259045"/>
    <xdr:sp macro="" textlink="">
      <xdr:nvSpPr>
        <xdr:cNvPr id="406" name="公債費負担の状況該当値テキスト"/>
        <xdr:cNvSpPr txBox="1"/>
      </xdr:nvSpPr>
      <xdr:spPr>
        <a:xfrm>
          <a:off x="17106900" y="721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146050</xdr:rowOff>
    </xdr:from>
    <xdr:to>
      <xdr:col>77</xdr:col>
      <xdr:colOff>95250</xdr:colOff>
      <xdr:row>42</xdr:row>
      <xdr:rowOff>76200</xdr:rowOff>
    </xdr:to>
    <xdr:sp macro="" textlink="">
      <xdr:nvSpPr>
        <xdr:cNvPr id="407" name="楕円 406"/>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408" name="テキスト ボックス 407"/>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79022</xdr:rowOff>
    </xdr:from>
    <xdr:to>
      <xdr:col>73</xdr:col>
      <xdr:colOff>44450</xdr:colOff>
      <xdr:row>42</xdr:row>
      <xdr:rowOff>9172</xdr:rowOff>
    </xdr:to>
    <xdr:sp macro="" textlink="">
      <xdr:nvSpPr>
        <xdr:cNvPr id="409" name="楕円 408"/>
        <xdr:cNvSpPr/>
      </xdr:nvSpPr>
      <xdr:spPr>
        <a:xfrm>
          <a:off x="15240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165399</xdr:rowOff>
    </xdr:from>
    <xdr:ext cx="762000" cy="259045"/>
    <xdr:sp macro="" textlink="">
      <xdr:nvSpPr>
        <xdr:cNvPr id="410" name="テキスト ボックス 409"/>
        <xdr:cNvSpPr txBox="1"/>
      </xdr:nvSpPr>
      <xdr:spPr>
        <a:xfrm>
          <a:off x="14909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170039</xdr:rowOff>
    </xdr:from>
    <xdr:to>
      <xdr:col>68</xdr:col>
      <xdr:colOff>203200</xdr:colOff>
      <xdr:row>41</xdr:row>
      <xdr:rowOff>100189</xdr:rowOff>
    </xdr:to>
    <xdr:sp macro="" textlink="">
      <xdr:nvSpPr>
        <xdr:cNvPr id="411" name="楕円 410"/>
        <xdr:cNvSpPr/>
      </xdr:nvSpPr>
      <xdr:spPr>
        <a:xfrm>
          <a:off x="14351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84966</xdr:rowOff>
    </xdr:from>
    <xdr:ext cx="762000" cy="259045"/>
    <xdr:sp macro="" textlink="">
      <xdr:nvSpPr>
        <xdr:cNvPr id="412" name="テキスト ボックス 411"/>
        <xdr:cNvSpPr txBox="1"/>
      </xdr:nvSpPr>
      <xdr:spPr>
        <a:xfrm>
          <a:off x="14020800" y="711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129822</xdr:rowOff>
    </xdr:from>
    <xdr:to>
      <xdr:col>64</xdr:col>
      <xdr:colOff>152400</xdr:colOff>
      <xdr:row>41</xdr:row>
      <xdr:rowOff>59972</xdr:rowOff>
    </xdr:to>
    <xdr:sp macro="" textlink="">
      <xdr:nvSpPr>
        <xdr:cNvPr id="413" name="楕円 412"/>
        <xdr:cNvSpPr/>
      </xdr:nvSpPr>
      <xdr:spPr>
        <a:xfrm>
          <a:off x="13462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44749</xdr:rowOff>
    </xdr:from>
    <xdr:ext cx="762000" cy="259045"/>
    <xdr:sp macro="" textlink="">
      <xdr:nvSpPr>
        <xdr:cNvPr id="414" name="テキスト ボックス 413"/>
        <xdr:cNvSpPr txBox="1"/>
      </xdr:nvSpPr>
      <xdr:spPr>
        <a:xfrm>
          <a:off x="131318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分子となる将来負担額は、旧合併特例事業債、臨時財政対策債等の地方債残高、退職手当の減により将来負担額は減少したが、充当可能基金の大幅減により、</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新市建設計画に伴う起債残高は</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元年度をピークに減少し、将来負担比率は引き続き改善すると見込んでいる。</a:t>
          </a:r>
        </a:p>
        <a:p>
          <a:r>
            <a:rPr kumimoji="1" lang="ja-JP" altLang="en-US" sz="1300">
              <a:latin typeface="ＭＳ Ｐゴシック" panose="020B0600070205080204" pitchFamily="50" charset="-128"/>
              <a:ea typeface="ＭＳ Ｐゴシック" panose="020B0600070205080204" pitchFamily="50" charset="-128"/>
            </a:rPr>
            <a:t>　今後も事業の見直しを行い、持続的な行財政運営の実施に努める。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3" name="直線コネクタ 442"/>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4" name="将来負担の状況最小値テキスト"/>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5" name="直線コネクタ 444"/>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44097</xdr:rowOff>
    </xdr:from>
    <xdr:to>
      <xdr:col>81</xdr:col>
      <xdr:colOff>44450</xdr:colOff>
      <xdr:row>14</xdr:row>
      <xdr:rowOff>108444</xdr:rowOff>
    </xdr:to>
    <xdr:cxnSp macro="">
      <xdr:nvCxnSpPr>
        <xdr:cNvPr id="448" name="直線コネクタ 447"/>
        <xdr:cNvCxnSpPr/>
      </xdr:nvCxnSpPr>
      <xdr:spPr>
        <a:xfrm>
          <a:off x="16179800" y="2444397"/>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171044</xdr:rowOff>
    </xdr:from>
    <xdr:ext cx="762000" cy="259045"/>
    <xdr:sp macro="" textlink="">
      <xdr:nvSpPr>
        <xdr:cNvPr id="449" name="将来負担の状況平均値テキスト"/>
        <xdr:cNvSpPr txBox="1"/>
      </xdr:nvSpPr>
      <xdr:spPr>
        <a:xfrm>
          <a:off x="17106900" y="222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96379</xdr:rowOff>
    </xdr:from>
    <xdr:to>
      <xdr:col>81</xdr:col>
      <xdr:colOff>95250</xdr:colOff>
      <xdr:row>14</xdr:row>
      <xdr:rowOff>26529</xdr:rowOff>
    </xdr:to>
    <xdr:sp macro="" textlink="">
      <xdr:nvSpPr>
        <xdr:cNvPr id="450" name="フローチャート: 判断 449"/>
        <xdr:cNvSpPr/>
      </xdr:nvSpPr>
      <xdr:spPr>
        <a:xfrm>
          <a:off x="16967200" y="23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44097</xdr:rowOff>
    </xdr:from>
    <xdr:to>
      <xdr:col>77</xdr:col>
      <xdr:colOff>44450</xdr:colOff>
      <xdr:row>14</xdr:row>
      <xdr:rowOff>136596</xdr:rowOff>
    </xdr:to>
    <xdr:cxnSp macro="">
      <xdr:nvCxnSpPr>
        <xdr:cNvPr id="451" name="直線コネクタ 450"/>
        <xdr:cNvCxnSpPr/>
      </xdr:nvCxnSpPr>
      <xdr:spPr>
        <a:xfrm flipV="1">
          <a:off x="15290800" y="2444397"/>
          <a:ext cx="889000" cy="9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2" name="フローチャート: 判断 451"/>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3" name="テキスト ボックス 452"/>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136596</xdr:rowOff>
    </xdr:from>
    <xdr:to>
      <xdr:col>72</xdr:col>
      <xdr:colOff>203200</xdr:colOff>
      <xdr:row>15</xdr:row>
      <xdr:rowOff>41557</xdr:rowOff>
    </xdr:to>
    <xdr:cxnSp macro="">
      <xdr:nvCxnSpPr>
        <xdr:cNvPr id="454" name="直線コネクタ 453"/>
        <xdr:cNvCxnSpPr/>
      </xdr:nvCxnSpPr>
      <xdr:spPr>
        <a:xfrm flipV="1">
          <a:off x="14401800" y="2536896"/>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55" name="フローチャート: 判断 454"/>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6" name="テキスト ボックス 455"/>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41557</xdr:rowOff>
    </xdr:from>
    <xdr:to>
      <xdr:col>68</xdr:col>
      <xdr:colOff>152400</xdr:colOff>
      <xdr:row>16</xdr:row>
      <xdr:rowOff>32315</xdr:rowOff>
    </xdr:to>
    <xdr:cxnSp macro="">
      <xdr:nvCxnSpPr>
        <xdr:cNvPr id="457" name="直線コネクタ 456"/>
        <xdr:cNvCxnSpPr/>
      </xdr:nvCxnSpPr>
      <xdr:spPr>
        <a:xfrm flipV="1">
          <a:off x="13512800" y="2613307"/>
          <a:ext cx="889000" cy="16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145979</xdr:rowOff>
    </xdr:from>
    <xdr:to>
      <xdr:col>68</xdr:col>
      <xdr:colOff>203200</xdr:colOff>
      <xdr:row>14</xdr:row>
      <xdr:rowOff>76129</xdr:rowOff>
    </xdr:to>
    <xdr:sp macro="" textlink="">
      <xdr:nvSpPr>
        <xdr:cNvPr id="458" name="フローチャート: 判断 457"/>
        <xdr:cNvSpPr/>
      </xdr:nvSpPr>
      <xdr:spPr>
        <a:xfrm>
          <a:off x="14351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86306</xdr:rowOff>
    </xdr:from>
    <xdr:ext cx="762000" cy="259045"/>
    <xdr:sp macro="" textlink="">
      <xdr:nvSpPr>
        <xdr:cNvPr id="459" name="テキスト ボックス 458"/>
        <xdr:cNvSpPr txBox="1"/>
      </xdr:nvSpPr>
      <xdr:spPr>
        <a:xfrm>
          <a:off x="14020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170109</xdr:rowOff>
    </xdr:from>
    <xdr:to>
      <xdr:col>64</xdr:col>
      <xdr:colOff>152400</xdr:colOff>
      <xdr:row>14</xdr:row>
      <xdr:rowOff>100259</xdr:rowOff>
    </xdr:to>
    <xdr:sp macro="" textlink="">
      <xdr:nvSpPr>
        <xdr:cNvPr id="460" name="フローチャート: 判断 459"/>
        <xdr:cNvSpPr/>
      </xdr:nvSpPr>
      <xdr:spPr>
        <a:xfrm>
          <a:off x="13462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110436</xdr:rowOff>
    </xdr:from>
    <xdr:ext cx="762000" cy="259045"/>
    <xdr:sp macro="" textlink="">
      <xdr:nvSpPr>
        <xdr:cNvPr id="461" name="テキスト ボックス 460"/>
        <xdr:cNvSpPr txBox="1"/>
      </xdr:nvSpPr>
      <xdr:spPr>
        <a:xfrm>
          <a:off x="13131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57644</xdr:rowOff>
    </xdr:from>
    <xdr:to>
      <xdr:col>81</xdr:col>
      <xdr:colOff>95250</xdr:colOff>
      <xdr:row>14</xdr:row>
      <xdr:rowOff>159244</xdr:rowOff>
    </xdr:to>
    <xdr:sp macro="" textlink="">
      <xdr:nvSpPr>
        <xdr:cNvPr id="467" name="楕円 466"/>
        <xdr:cNvSpPr/>
      </xdr:nvSpPr>
      <xdr:spPr>
        <a:xfrm>
          <a:off x="16967200" y="245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29721</xdr:rowOff>
    </xdr:from>
    <xdr:ext cx="762000" cy="259045"/>
    <xdr:sp macro="" textlink="">
      <xdr:nvSpPr>
        <xdr:cNvPr id="468" name="将来負担の状況該当値テキスト"/>
        <xdr:cNvSpPr txBox="1"/>
      </xdr:nvSpPr>
      <xdr:spPr>
        <a:xfrm>
          <a:off x="17106900" y="2430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164747</xdr:rowOff>
    </xdr:from>
    <xdr:to>
      <xdr:col>77</xdr:col>
      <xdr:colOff>95250</xdr:colOff>
      <xdr:row>14</xdr:row>
      <xdr:rowOff>94897</xdr:rowOff>
    </xdr:to>
    <xdr:sp macro="" textlink="">
      <xdr:nvSpPr>
        <xdr:cNvPr id="469" name="楕円 468"/>
        <xdr:cNvSpPr/>
      </xdr:nvSpPr>
      <xdr:spPr>
        <a:xfrm>
          <a:off x="16129000" y="239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79674</xdr:rowOff>
    </xdr:from>
    <xdr:ext cx="736600" cy="259045"/>
    <xdr:sp macro="" textlink="">
      <xdr:nvSpPr>
        <xdr:cNvPr id="470" name="テキスト ボックス 469"/>
        <xdr:cNvSpPr txBox="1"/>
      </xdr:nvSpPr>
      <xdr:spPr>
        <a:xfrm>
          <a:off x="15798800" y="2479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85796</xdr:rowOff>
    </xdr:from>
    <xdr:to>
      <xdr:col>73</xdr:col>
      <xdr:colOff>44450</xdr:colOff>
      <xdr:row>15</xdr:row>
      <xdr:rowOff>15946</xdr:rowOff>
    </xdr:to>
    <xdr:sp macro="" textlink="">
      <xdr:nvSpPr>
        <xdr:cNvPr id="471" name="楕円 470"/>
        <xdr:cNvSpPr/>
      </xdr:nvSpPr>
      <xdr:spPr>
        <a:xfrm>
          <a:off x="15240000" y="248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723</xdr:rowOff>
    </xdr:from>
    <xdr:ext cx="762000" cy="259045"/>
    <xdr:sp macro="" textlink="">
      <xdr:nvSpPr>
        <xdr:cNvPr id="472" name="テキスト ボックス 471"/>
        <xdr:cNvSpPr txBox="1"/>
      </xdr:nvSpPr>
      <xdr:spPr>
        <a:xfrm>
          <a:off x="14909800" y="257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162207</xdr:rowOff>
    </xdr:from>
    <xdr:to>
      <xdr:col>68</xdr:col>
      <xdr:colOff>203200</xdr:colOff>
      <xdr:row>15</xdr:row>
      <xdr:rowOff>92357</xdr:rowOff>
    </xdr:to>
    <xdr:sp macro="" textlink="">
      <xdr:nvSpPr>
        <xdr:cNvPr id="473" name="楕円 472"/>
        <xdr:cNvSpPr/>
      </xdr:nvSpPr>
      <xdr:spPr>
        <a:xfrm>
          <a:off x="14351000" y="256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77134</xdr:rowOff>
    </xdr:from>
    <xdr:ext cx="762000" cy="259045"/>
    <xdr:sp macro="" textlink="">
      <xdr:nvSpPr>
        <xdr:cNvPr id="474" name="テキスト ボックス 473"/>
        <xdr:cNvSpPr txBox="1"/>
      </xdr:nvSpPr>
      <xdr:spPr>
        <a:xfrm>
          <a:off x="14020800" y="264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152965</xdr:rowOff>
    </xdr:from>
    <xdr:to>
      <xdr:col>64</xdr:col>
      <xdr:colOff>152400</xdr:colOff>
      <xdr:row>16</xdr:row>
      <xdr:rowOff>83115</xdr:rowOff>
    </xdr:to>
    <xdr:sp macro="" textlink="">
      <xdr:nvSpPr>
        <xdr:cNvPr id="475" name="楕円 474"/>
        <xdr:cNvSpPr/>
      </xdr:nvSpPr>
      <xdr:spPr>
        <a:xfrm>
          <a:off x="13462000" y="272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67892</xdr:rowOff>
    </xdr:from>
    <xdr:ext cx="762000" cy="259045"/>
    <xdr:sp macro="" textlink="">
      <xdr:nvSpPr>
        <xdr:cNvPr id="476" name="テキスト ボックス 475"/>
        <xdr:cNvSpPr txBox="1"/>
      </xdr:nvSpPr>
      <xdr:spPr>
        <a:xfrm>
          <a:off x="13131800" y="281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126,396
122,252
284.89
68,585,826
67,909,878
207,367
37,125,806
59,645,735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退職手当（</a:t>
          </a:r>
          <a:r>
            <a:rPr kumimoji="1" lang="en-US" altLang="ja-JP" sz="1300">
              <a:latin typeface="ＭＳ Ｐゴシック" panose="020B0600070205080204" pitchFamily="50" charset="-128"/>
              <a:ea typeface="ＭＳ Ｐゴシック" panose="020B0600070205080204" pitchFamily="50" charset="-128"/>
            </a:rPr>
            <a:t>506</a:t>
          </a:r>
          <a:r>
            <a:rPr kumimoji="1" lang="ja-JP" altLang="en-US" sz="1300">
              <a:latin typeface="ＭＳ Ｐゴシック" panose="020B0600070205080204" pitchFamily="50" charset="-128"/>
              <a:ea typeface="ＭＳ Ｐゴシック" panose="020B0600070205080204" pitchFamily="50" charset="-128"/>
            </a:rPr>
            <a:t>百万）と会計年度任用職員の給与改定等（</a:t>
          </a:r>
          <a:r>
            <a:rPr kumimoji="1" lang="en-US" altLang="ja-JP" sz="1300">
              <a:latin typeface="ＭＳ Ｐゴシック" panose="020B0600070205080204" pitchFamily="50" charset="-128"/>
              <a:ea typeface="ＭＳ Ｐゴシック" panose="020B0600070205080204" pitchFamily="50" charset="-128"/>
            </a:rPr>
            <a:t>406</a:t>
          </a:r>
          <a:r>
            <a:rPr kumimoji="1" lang="ja-JP" altLang="en-US" sz="1300">
              <a:latin typeface="ＭＳ Ｐゴシック" panose="020B0600070205080204" pitchFamily="50" charset="-128"/>
              <a:ea typeface="ＭＳ Ｐゴシック" panose="020B0600070205080204" pitchFamily="50" charset="-128"/>
            </a:rPr>
            <a:t>百万円）の増により、</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合併を経て島しょ部や山間部を抱える地理条件に加え、ごみ処理や消防など、広域ではなく市の単独実施事業が多いことから、類似団体比較で高水準にあったが、職員数の減により、同水準となった。引き続き、定員適正化計画に沿った定員管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0</xdr:rowOff>
    </xdr:from>
    <xdr:to>
      <xdr:col>24</xdr:col>
      <xdr:colOff>25400</xdr:colOff>
      <xdr:row>42</xdr:row>
      <xdr:rowOff>0</xdr:rowOff>
    </xdr:to>
    <xdr:cxnSp macro="">
      <xdr:nvCxnSpPr>
        <xdr:cNvPr id="61" name="直線コネクタ 60"/>
        <xdr:cNvCxnSpPr/>
      </xdr:nvCxnSpPr>
      <xdr:spPr>
        <a:xfrm flipV="1">
          <a:off x="4826000" y="582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143527</xdr:rowOff>
    </xdr:from>
    <xdr:ext cx="762000" cy="259045"/>
    <xdr:sp macro="" textlink="">
      <xdr:nvSpPr>
        <xdr:cNvPr id="62" name="人件費最小値テキスト"/>
        <xdr:cNvSpPr txBox="1"/>
      </xdr:nvSpPr>
      <xdr:spPr>
        <a:xfrm>
          <a:off x="49149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0</xdr:rowOff>
    </xdr:from>
    <xdr:to>
      <xdr:col>24</xdr:col>
      <xdr:colOff>114300</xdr:colOff>
      <xdr:row>42</xdr:row>
      <xdr:rowOff>0</xdr:rowOff>
    </xdr:to>
    <xdr:cxnSp macro="">
      <xdr:nvCxnSpPr>
        <xdr:cNvPr id="63" name="直線コネクタ 62"/>
        <xdr:cNvCxnSpPr/>
      </xdr:nvCxnSpPr>
      <xdr:spPr>
        <a:xfrm>
          <a:off x="47371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86377</xdr:rowOff>
    </xdr:from>
    <xdr:ext cx="762000" cy="259045"/>
    <xdr:sp macro="" textlink="">
      <xdr:nvSpPr>
        <xdr:cNvPr id="64" name="人件費最大値テキスト"/>
        <xdr:cNvSpPr txBox="1"/>
      </xdr:nvSpPr>
      <xdr:spPr>
        <a:xfrm>
          <a:off x="4914900" y="557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0</xdr:rowOff>
    </xdr:from>
    <xdr:to>
      <xdr:col>24</xdr:col>
      <xdr:colOff>114300</xdr:colOff>
      <xdr:row>34</xdr:row>
      <xdr:rowOff>0</xdr:rowOff>
    </xdr:to>
    <xdr:cxnSp macro="">
      <xdr:nvCxnSpPr>
        <xdr:cNvPr id="65" name="直線コネクタ 64"/>
        <xdr:cNvCxnSpPr/>
      </xdr:nvCxnSpPr>
      <xdr:spPr>
        <a:xfrm>
          <a:off x="47371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76200</xdr:rowOff>
    </xdr:from>
    <xdr:to>
      <xdr:col>24</xdr:col>
      <xdr:colOff>25400</xdr:colOff>
      <xdr:row>38</xdr:row>
      <xdr:rowOff>101600</xdr:rowOff>
    </xdr:to>
    <xdr:cxnSp macro="">
      <xdr:nvCxnSpPr>
        <xdr:cNvPr id="66" name="直線コネクタ 65"/>
        <xdr:cNvCxnSpPr/>
      </xdr:nvCxnSpPr>
      <xdr:spPr>
        <a:xfrm>
          <a:off x="3987800" y="6248400"/>
          <a:ext cx="838200" cy="3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111777</xdr:rowOff>
    </xdr:from>
    <xdr:ext cx="762000" cy="259045"/>
    <xdr:sp macro="" textlink="">
      <xdr:nvSpPr>
        <xdr:cNvPr id="67" name="人件費平均値テキスト"/>
        <xdr:cNvSpPr txBox="1"/>
      </xdr:nvSpPr>
      <xdr:spPr>
        <a:xfrm>
          <a:off x="4914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68" name="フローチャート: 判断 67"/>
        <xdr:cNvSpPr/>
      </xdr:nvSpPr>
      <xdr:spPr>
        <a:xfrm>
          <a:off x="4775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76200</xdr:rowOff>
    </xdr:from>
    <xdr:to>
      <xdr:col>19</xdr:col>
      <xdr:colOff>187325</xdr:colOff>
      <xdr:row>36</xdr:row>
      <xdr:rowOff>127000</xdr:rowOff>
    </xdr:to>
    <xdr:cxnSp macro="">
      <xdr:nvCxnSpPr>
        <xdr:cNvPr id="69" name="直線コネクタ 68"/>
        <xdr:cNvCxnSpPr/>
      </xdr:nvCxnSpPr>
      <xdr:spPr>
        <a:xfrm flipV="1">
          <a:off x="3098800" y="6248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101600</xdr:rowOff>
    </xdr:from>
    <xdr:to>
      <xdr:col>20</xdr:col>
      <xdr:colOff>38100</xdr:colOff>
      <xdr:row>37</xdr:row>
      <xdr:rowOff>31750</xdr:rowOff>
    </xdr:to>
    <xdr:sp macro="" textlink="">
      <xdr:nvSpPr>
        <xdr:cNvPr id="70" name="フローチャート: 判断 69"/>
        <xdr:cNvSpPr/>
      </xdr:nvSpPr>
      <xdr:spPr>
        <a:xfrm>
          <a:off x="3937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16527</xdr:rowOff>
    </xdr:from>
    <xdr:ext cx="736600" cy="259045"/>
    <xdr:sp macro="" textlink="">
      <xdr:nvSpPr>
        <xdr:cNvPr id="71" name="テキスト ボックス 70"/>
        <xdr:cNvSpPr txBox="1"/>
      </xdr:nvSpPr>
      <xdr:spPr>
        <a:xfrm>
          <a:off x="3606800" y="636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36</xdr:row>
      <xdr:rowOff>152400</xdr:rowOff>
    </xdr:to>
    <xdr:cxnSp macro="">
      <xdr:nvCxnSpPr>
        <xdr:cNvPr id="72" name="直線コネクタ 71"/>
        <xdr:cNvCxnSpPr/>
      </xdr:nvCxnSpPr>
      <xdr:spPr>
        <a:xfrm flipV="1">
          <a:off x="2209800" y="6299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127000</xdr:rowOff>
    </xdr:from>
    <xdr:to>
      <xdr:col>15</xdr:col>
      <xdr:colOff>149225</xdr:colOff>
      <xdr:row>37</xdr:row>
      <xdr:rowOff>57150</xdr:rowOff>
    </xdr:to>
    <xdr:sp macro="" textlink="">
      <xdr:nvSpPr>
        <xdr:cNvPr id="73" name="フローチャート: 判断 72"/>
        <xdr:cNvSpPr/>
      </xdr:nvSpPr>
      <xdr:spPr>
        <a:xfrm>
          <a:off x="3048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41927</xdr:rowOff>
    </xdr:from>
    <xdr:ext cx="762000" cy="259045"/>
    <xdr:sp macro="" textlink="">
      <xdr:nvSpPr>
        <xdr:cNvPr id="74" name="テキスト ボックス 73"/>
        <xdr:cNvSpPr txBox="1"/>
      </xdr:nvSpPr>
      <xdr:spPr>
        <a:xfrm>
          <a:off x="2717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152400</xdr:rowOff>
    </xdr:from>
    <xdr:to>
      <xdr:col>11</xdr:col>
      <xdr:colOff>9525</xdr:colOff>
      <xdr:row>38</xdr:row>
      <xdr:rowOff>165100</xdr:rowOff>
    </xdr:to>
    <xdr:cxnSp macro="">
      <xdr:nvCxnSpPr>
        <xdr:cNvPr id="75" name="直線コネクタ 74"/>
        <xdr:cNvCxnSpPr/>
      </xdr:nvCxnSpPr>
      <xdr:spPr>
        <a:xfrm flipV="1">
          <a:off x="1320800" y="6324600"/>
          <a:ext cx="8890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63500</xdr:rowOff>
    </xdr:from>
    <xdr:to>
      <xdr:col>11</xdr:col>
      <xdr:colOff>60325</xdr:colOff>
      <xdr:row>36</xdr:row>
      <xdr:rowOff>165100</xdr:rowOff>
    </xdr:to>
    <xdr:sp macro="" textlink="">
      <xdr:nvSpPr>
        <xdr:cNvPr id="76" name="フローチャート: 判断 75"/>
        <xdr:cNvSpPr/>
      </xdr:nvSpPr>
      <xdr:spPr>
        <a:xfrm>
          <a:off x="2159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3827</xdr:rowOff>
    </xdr:from>
    <xdr:ext cx="762000" cy="259045"/>
    <xdr:sp macro="" textlink="">
      <xdr:nvSpPr>
        <xdr:cNvPr id="77" name="テキスト ボックス 76"/>
        <xdr:cNvSpPr txBox="1"/>
      </xdr:nvSpPr>
      <xdr:spPr>
        <a:xfrm>
          <a:off x="18288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78" name="フローチャート: 判断 77"/>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168927</xdr:rowOff>
    </xdr:from>
    <xdr:ext cx="762000" cy="259045"/>
    <xdr:sp macro="" textlink="">
      <xdr:nvSpPr>
        <xdr:cNvPr id="79" name="テキスト ボックス 78"/>
        <xdr:cNvSpPr txBox="1"/>
      </xdr:nvSpPr>
      <xdr:spPr>
        <a:xfrm>
          <a:off x="939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50800</xdr:rowOff>
    </xdr:from>
    <xdr:to>
      <xdr:col>24</xdr:col>
      <xdr:colOff>76200</xdr:colOff>
      <xdr:row>38</xdr:row>
      <xdr:rowOff>152400</xdr:rowOff>
    </xdr:to>
    <xdr:sp macro="" textlink="">
      <xdr:nvSpPr>
        <xdr:cNvPr id="85" name="楕円 84"/>
        <xdr:cNvSpPr/>
      </xdr:nvSpPr>
      <xdr:spPr>
        <a:xfrm>
          <a:off x="47752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22877</xdr:rowOff>
    </xdr:from>
    <xdr:ext cx="762000" cy="259045"/>
    <xdr:sp macro="" textlink="">
      <xdr:nvSpPr>
        <xdr:cNvPr id="86" name="人件費該当値テキスト"/>
        <xdr:cNvSpPr txBox="1"/>
      </xdr:nvSpPr>
      <xdr:spPr>
        <a:xfrm>
          <a:off x="4914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25400</xdr:rowOff>
    </xdr:from>
    <xdr:to>
      <xdr:col>20</xdr:col>
      <xdr:colOff>38100</xdr:colOff>
      <xdr:row>36</xdr:row>
      <xdr:rowOff>127000</xdr:rowOff>
    </xdr:to>
    <xdr:sp macro="" textlink="">
      <xdr:nvSpPr>
        <xdr:cNvPr id="87" name="楕円 86"/>
        <xdr:cNvSpPr/>
      </xdr:nvSpPr>
      <xdr:spPr>
        <a:xfrm>
          <a:off x="39370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137177</xdr:rowOff>
    </xdr:from>
    <xdr:ext cx="736600" cy="259045"/>
    <xdr:sp macro="" textlink="">
      <xdr:nvSpPr>
        <xdr:cNvPr id="88" name="テキスト ボックス 87"/>
        <xdr:cNvSpPr txBox="1"/>
      </xdr:nvSpPr>
      <xdr:spPr>
        <a:xfrm>
          <a:off x="3606800" y="596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89" name="楕円 88"/>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90" name="テキスト ボックス 89"/>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101600</xdr:rowOff>
    </xdr:from>
    <xdr:to>
      <xdr:col>11</xdr:col>
      <xdr:colOff>60325</xdr:colOff>
      <xdr:row>37</xdr:row>
      <xdr:rowOff>31750</xdr:rowOff>
    </xdr:to>
    <xdr:sp macro="" textlink="">
      <xdr:nvSpPr>
        <xdr:cNvPr id="91" name="楕円 90"/>
        <xdr:cNvSpPr/>
      </xdr:nvSpPr>
      <xdr:spPr>
        <a:xfrm>
          <a:off x="21590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16527</xdr:rowOff>
    </xdr:from>
    <xdr:ext cx="762000" cy="259045"/>
    <xdr:sp macro="" textlink="">
      <xdr:nvSpPr>
        <xdr:cNvPr id="92" name="テキスト ボックス 91"/>
        <xdr:cNvSpPr txBox="1"/>
      </xdr:nvSpPr>
      <xdr:spPr>
        <a:xfrm>
          <a:off x="1828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114300</xdr:rowOff>
    </xdr:from>
    <xdr:to>
      <xdr:col>6</xdr:col>
      <xdr:colOff>171450</xdr:colOff>
      <xdr:row>39</xdr:row>
      <xdr:rowOff>44450</xdr:rowOff>
    </xdr:to>
    <xdr:sp macro="" textlink="">
      <xdr:nvSpPr>
        <xdr:cNvPr id="93" name="楕円 92"/>
        <xdr:cNvSpPr/>
      </xdr:nvSpPr>
      <xdr:spPr>
        <a:xfrm>
          <a:off x="1270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29227</xdr:rowOff>
    </xdr:from>
    <xdr:ext cx="762000" cy="259045"/>
    <xdr:sp macro="" textlink="">
      <xdr:nvSpPr>
        <xdr:cNvPr id="94" name="テキスト ボックス 93"/>
        <xdr:cNvSpPr txBox="1"/>
      </xdr:nvSpPr>
      <xdr:spPr>
        <a:xfrm>
          <a:off x="939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物価高騰による施設の光熱水費（</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百万）・委託料の増に加え、重層的支援体制整備事業</a:t>
          </a:r>
          <a:r>
            <a:rPr kumimoji="1" lang="en-US" altLang="ja-JP" sz="1300">
              <a:latin typeface="ＭＳ Ｐゴシック" panose="020B0600070205080204" pitchFamily="50" charset="-128"/>
              <a:ea typeface="ＭＳ Ｐゴシック" panose="020B0600070205080204" pitchFamily="50" charset="-128"/>
            </a:rPr>
            <a:t>(186</a:t>
          </a:r>
          <a:r>
            <a:rPr kumimoji="1" lang="ja-JP" altLang="en-US" sz="1300">
              <a:latin typeface="ＭＳ Ｐゴシック" panose="020B0600070205080204" pitchFamily="50" charset="-128"/>
              <a:ea typeface="ＭＳ Ｐゴシック" panose="020B0600070205080204" pitchFamily="50" charset="-128"/>
            </a:rPr>
            <a:t>百万</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、予防接種委託料（</a:t>
          </a:r>
          <a:r>
            <a:rPr kumimoji="1" lang="en-US" altLang="ja-JP" sz="1300">
              <a:latin typeface="ＭＳ Ｐゴシック" panose="020B0600070205080204" pitchFamily="50" charset="-128"/>
              <a:ea typeface="ＭＳ Ｐゴシック" panose="020B0600070205080204" pitchFamily="50" charset="-128"/>
            </a:rPr>
            <a:t>150</a:t>
          </a:r>
          <a:r>
            <a:rPr kumimoji="1" lang="ja-JP" altLang="en-US" sz="1300">
              <a:latin typeface="ＭＳ Ｐゴシック" panose="020B0600070205080204" pitchFamily="50" charset="-128"/>
              <a:ea typeface="ＭＳ Ｐゴシック" panose="020B0600070205080204" pitchFamily="50" charset="-128"/>
            </a:rPr>
            <a:t>百万）等の増により、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引き続き、業務の見直しなどを行い、効率的な行政運営に取り組む必要がある。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146050</xdr:rowOff>
    </xdr:to>
    <xdr:cxnSp macro="">
      <xdr:nvCxnSpPr>
        <xdr:cNvPr id="122" name="直線コネクタ 121"/>
        <xdr:cNvCxnSpPr/>
      </xdr:nvCxnSpPr>
      <xdr:spPr>
        <a:xfrm flipV="1">
          <a:off x="16510000" y="22225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139700</xdr:rowOff>
    </xdr:from>
    <xdr:to>
      <xdr:col>82</xdr:col>
      <xdr:colOff>107950</xdr:colOff>
      <xdr:row>15</xdr:row>
      <xdr:rowOff>69850</xdr:rowOff>
    </xdr:to>
    <xdr:cxnSp macro="">
      <xdr:nvCxnSpPr>
        <xdr:cNvPr id="127" name="直線コネクタ 126"/>
        <xdr:cNvCxnSpPr/>
      </xdr:nvCxnSpPr>
      <xdr:spPr>
        <a:xfrm>
          <a:off x="15671800" y="25400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156227</xdr:rowOff>
    </xdr:from>
    <xdr:ext cx="762000" cy="259045"/>
    <xdr:sp macro="" textlink="">
      <xdr:nvSpPr>
        <xdr:cNvPr id="128" name="物件費平均値テキスト"/>
        <xdr:cNvSpPr txBox="1"/>
      </xdr:nvSpPr>
      <xdr:spPr>
        <a:xfrm>
          <a:off x="16598900" y="272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9" name="フローチャート: 判断 128"/>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139700</xdr:rowOff>
    </xdr:from>
    <xdr:to>
      <xdr:col>78</xdr:col>
      <xdr:colOff>69850</xdr:colOff>
      <xdr:row>14</xdr:row>
      <xdr:rowOff>139700</xdr:rowOff>
    </xdr:to>
    <xdr:cxnSp macro="">
      <xdr:nvCxnSpPr>
        <xdr:cNvPr id="130" name="直線コネクタ 129"/>
        <xdr:cNvCxnSpPr/>
      </xdr:nvCxnSpPr>
      <xdr:spPr>
        <a:xfrm>
          <a:off x="14782800" y="254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158750</xdr:rowOff>
    </xdr:from>
    <xdr:to>
      <xdr:col>78</xdr:col>
      <xdr:colOff>120650</xdr:colOff>
      <xdr:row>16</xdr:row>
      <xdr:rowOff>88900</xdr:rowOff>
    </xdr:to>
    <xdr:sp macro="" textlink="">
      <xdr:nvSpPr>
        <xdr:cNvPr id="131" name="フローチャート: 判断 130"/>
        <xdr:cNvSpPr/>
      </xdr:nvSpPr>
      <xdr:spPr>
        <a:xfrm>
          <a:off x="15621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73677</xdr:rowOff>
    </xdr:from>
    <xdr:ext cx="736600" cy="259045"/>
    <xdr:sp macro="" textlink="">
      <xdr:nvSpPr>
        <xdr:cNvPr id="132" name="テキスト ボックス 131"/>
        <xdr:cNvSpPr txBox="1"/>
      </xdr:nvSpPr>
      <xdr:spPr>
        <a:xfrm>
          <a:off x="15290800" y="281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95250</xdr:rowOff>
    </xdr:from>
    <xdr:to>
      <xdr:col>73</xdr:col>
      <xdr:colOff>180975</xdr:colOff>
      <xdr:row>14</xdr:row>
      <xdr:rowOff>139700</xdr:rowOff>
    </xdr:to>
    <xdr:cxnSp macro="">
      <xdr:nvCxnSpPr>
        <xdr:cNvPr id="133" name="直線コネクタ 132"/>
        <xdr:cNvCxnSpPr/>
      </xdr:nvCxnSpPr>
      <xdr:spPr>
        <a:xfrm>
          <a:off x="13893800" y="23241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35577</xdr:rowOff>
    </xdr:from>
    <xdr:ext cx="762000" cy="259045"/>
    <xdr:sp macro="" textlink="">
      <xdr:nvSpPr>
        <xdr:cNvPr id="135" name="テキスト ボックス 134"/>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95250</xdr:rowOff>
    </xdr:from>
    <xdr:to>
      <xdr:col>69</xdr:col>
      <xdr:colOff>92075</xdr:colOff>
      <xdr:row>14</xdr:row>
      <xdr:rowOff>63500</xdr:rowOff>
    </xdr:to>
    <xdr:cxnSp macro="">
      <xdr:nvCxnSpPr>
        <xdr:cNvPr id="136" name="直線コネクタ 135"/>
        <xdr:cNvCxnSpPr/>
      </xdr:nvCxnSpPr>
      <xdr:spPr>
        <a:xfrm flipV="1">
          <a:off x="13004800" y="23241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139700</xdr:rowOff>
    </xdr:from>
    <xdr:to>
      <xdr:col>69</xdr:col>
      <xdr:colOff>142875</xdr:colOff>
      <xdr:row>15</xdr:row>
      <xdr:rowOff>69850</xdr:rowOff>
    </xdr:to>
    <xdr:sp macro="" textlink="">
      <xdr:nvSpPr>
        <xdr:cNvPr id="137" name="フローチャート: 判断 136"/>
        <xdr:cNvSpPr/>
      </xdr:nvSpPr>
      <xdr:spPr>
        <a:xfrm>
          <a:off x="138430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38" name="テキスト ボックス 137"/>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39" name="フローチャート: 判断 138"/>
        <xdr:cNvSpPr/>
      </xdr:nvSpPr>
      <xdr:spPr>
        <a:xfrm>
          <a:off x="12954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156227</xdr:rowOff>
    </xdr:from>
    <xdr:ext cx="762000" cy="259045"/>
    <xdr:sp macro="" textlink="">
      <xdr:nvSpPr>
        <xdr:cNvPr id="140" name="テキスト ボックス 139"/>
        <xdr:cNvSpPr txBox="1"/>
      </xdr:nvSpPr>
      <xdr:spPr>
        <a:xfrm>
          <a:off x="12623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19050</xdr:rowOff>
    </xdr:from>
    <xdr:to>
      <xdr:col>82</xdr:col>
      <xdr:colOff>158750</xdr:colOff>
      <xdr:row>15</xdr:row>
      <xdr:rowOff>120650</xdr:rowOff>
    </xdr:to>
    <xdr:sp macro="" textlink="">
      <xdr:nvSpPr>
        <xdr:cNvPr id="146" name="楕円 145"/>
        <xdr:cNvSpPr/>
      </xdr:nvSpPr>
      <xdr:spPr>
        <a:xfrm>
          <a:off x="164592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35577</xdr:rowOff>
    </xdr:from>
    <xdr:ext cx="762000" cy="259045"/>
    <xdr:sp macro="" textlink="">
      <xdr:nvSpPr>
        <xdr:cNvPr id="147" name="物件費該当値テキスト"/>
        <xdr:cNvSpPr txBox="1"/>
      </xdr:nvSpPr>
      <xdr:spPr>
        <a:xfrm>
          <a:off x="165989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88900</xdr:rowOff>
    </xdr:from>
    <xdr:to>
      <xdr:col>78</xdr:col>
      <xdr:colOff>120650</xdr:colOff>
      <xdr:row>15</xdr:row>
      <xdr:rowOff>19050</xdr:rowOff>
    </xdr:to>
    <xdr:sp macro="" textlink="">
      <xdr:nvSpPr>
        <xdr:cNvPr id="148" name="楕円 147"/>
        <xdr:cNvSpPr/>
      </xdr:nvSpPr>
      <xdr:spPr>
        <a:xfrm>
          <a:off x="156210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29227</xdr:rowOff>
    </xdr:from>
    <xdr:ext cx="736600" cy="259045"/>
    <xdr:sp macro="" textlink="">
      <xdr:nvSpPr>
        <xdr:cNvPr id="149" name="テキスト ボックス 148"/>
        <xdr:cNvSpPr txBox="1"/>
      </xdr:nvSpPr>
      <xdr:spPr>
        <a:xfrm>
          <a:off x="15290800" y="225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88900</xdr:rowOff>
    </xdr:from>
    <xdr:to>
      <xdr:col>74</xdr:col>
      <xdr:colOff>31750</xdr:colOff>
      <xdr:row>15</xdr:row>
      <xdr:rowOff>19050</xdr:rowOff>
    </xdr:to>
    <xdr:sp macro="" textlink="">
      <xdr:nvSpPr>
        <xdr:cNvPr id="150" name="楕円 149"/>
        <xdr:cNvSpPr/>
      </xdr:nvSpPr>
      <xdr:spPr>
        <a:xfrm>
          <a:off x="147320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29227</xdr:rowOff>
    </xdr:from>
    <xdr:ext cx="762000" cy="259045"/>
    <xdr:sp macro="" textlink="">
      <xdr:nvSpPr>
        <xdr:cNvPr id="151" name="テキスト ボックス 150"/>
        <xdr:cNvSpPr txBox="1"/>
      </xdr:nvSpPr>
      <xdr:spPr>
        <a:xfrm>
          <a:off x="14401800" y="225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44450</xdr:rowOff>
    </xdr:from>
    <xdr:to>
      <xdr:col>69</xdr:col>
      <xdr:colOff>142875</xdr:colOff>
      <xdr:row>13</xdr:row>
      <xdr:rowOff>146050</xdr:rowOff>
    </xdr:to>
    <xdr:sp macro="" textlink="">
      <xdr:nvSpPr>
        <xdr:cNvPr id="152" name="楕円 151"/>
        <xdr:cNvSpPr/>
      </xdr:nvSpPr>
      <xdr:spPr>
        <a:xfrm>
          <a:off x="13843000" y="227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156227</xdr:rowOff>
    </xdr:from>
    <xdr:ext cx="762000" cy="259045"/>
    <xdr:sp macro="" textlink="">
      <xdr:nvSpPr>
        <xdr:cNvPr id="153" name="テキスト ボックス 152"/>
        <xdr:cNvSpPr txBox="1"/>
      </xdr:nvSpPr>
      <xdr:spPr>
        <a:xfrm>
          <a:off x="135128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12700</xdr:rowOff>
    </xdr:from>
    <xdr:to>
      <xdr:col>65</xdr:col>
      <xdr:colOff>53975</xdr:colOff>
      <xdr:row>14</xdr:row>
      <xdr:rowOff>114300</xdr:rowOff>
    </xdr:to>
    <xdr:sp macro="" textlink="">
      <xdr:nvSpPr>
        <xdr:cNvPr id="154" name="楕円 153"/>
        <xdr:cNvSpPr/>
      </xdr:nvSpPr>
      <xdr:spPr>
        <a:xfrm>
          <a:off x="12954000" y="24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124477</xdr:rowOff>
    </xdr:from>
    <xdr:ext cx="762000" cy="259045"/>
    <xdr:sp macro="" textlink="">
      <xdr:nvSpPr>
        <xdr:cNvPr id="155" name="テキスト ボックス 154"/>
        <xdr:cNvSpPr txBox="1"/>
      </xdr:nvSpPr>
      <xdr:spPr>
        <a:xfrm>
          <a:off x="12623800" y="21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児童手当の拡充（</a:t>
          </a:r>
          <a:r>
            <a:rPr kumimoji="1" lang="en-US" altLang="ja-JP" sz="1300">
              <a:latin typeface="ＭＳ Ｐゴシック" panose="020B0600070205080204" pitchFamily="50" charset="-128"/>
              <a:ea typeface="ＭＳ Ｐゴシック" panose="020B0600070205080204" pitchFamily="50" charset="-128"/>
            </a:rPr>
            <a:t>210</a:t>
          </a:r>
          <a:r>
            <a:rPr kumimoji="1" lang="ja-JP" altLang="en-US" sz="1300">
              <a:latin typeface="ＭＳ Ｐゴシック" panose="020B0600070205080204" pitchFamily="50" charset="-128"/>
              <a:ea typeface="ＭＳ Ｐゴシック" panose="020B0600070205080204" pitchFamily="50" charset="-128"/>
            </a:rPr>
            <a:t>百万）、市独自施策である第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子以降の保育料無償化による私立認定こども園運営費負担金（</a:t>
          </a:r>
          <a:r>
            <a:rPr kumimoji="1" lang="en-US" altLang="ja-JP" sz="1300">
              <a:latin typeface="ＭＳ Ｐゴシック" panose="020B0600070205080204" pitchFamily="50" charset="-128"/>
              <a:ea typeface="ＭＳ Ｐゴシック" panose="020B0600070205080204" pitchFamily="50" charset="-128"/>
            </a:rPr>
            <a:t>238</a:t>
          </a:r>
          <a:r>
            <a:rPr kumimoji="1" lang="ja-JP" altLang="en-US" sz="1300">
              <a:latin typeface="ＭＳ Ｐゴシック" panose="020B0600070205080204" pitchFamily="50" charset="-128"/>
              <a:ea typeface="ＭＳ Ｐゴシック" panose="020B0600070205080204" pitchFamily="50" charset="-128"/>
            </a:rPr>
            <a:t>百万円）の増により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類似団体と比較するとやや低水準にあるが、少子高齢化の進展による増加が見込まれるため、介護予防の取組や、生活保護受給者への就労支援等により、扶助費の抑制に努める必要がある。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118835</xdr:rowOff>
    </xdr:to>
    <xdr:cxnSp macro="">
      <xdr:nvCxnSpPr>
        <xdr:cNvPr id="185" name="直線コネクタ 184"/>
        <xdr:cNvCxnSpPr/>
      </xdr:nvCxnSpPr>
      <xdr:spPr>
        <a:xfrm flipV="1">
          <a:off x="4826000" y="9189357"/>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90912</xdr:rowOff>
    </xdr:from>
    <xdr:ext cx="762000" cy="259045"/>
    <xdr:sp macro="" textlink="">
      <xdr:nvSpPr>
        <xdr:cNvPr id="186" name="扶助費最小値テキスト"/>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118835</xdr:rowOff>
    </xdr:from>
    <xdr:to>
      <xdr:col>24</xdr:col>
      <xdr:colOff>114300</xdr:colOff>
      <xdr:row>61</xdr:row>
      <xdr:rowOff>118835</xdr:rowOff>
    </xdr:to>
    <xdr:cxnSp macro="">
      <xdr:nvCxnSpPr>
        <xdr:cNvPr id="187" name="直線コネクタ 186"/>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8"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9" name="直線コネクタ 188"/>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143328</xdr:rowOff>
    </xdr:from>
    <xdr:to>
      <xdr:col>24</xdr:col>
      <xdr:colOff>25400</xdr:colOff>
      <xdr:row>57</xdr:row>
      <xdr:rowOff>69850</xdr:rowOff>
    </xdr:to>
    <xdr:cxnSp macro="">
      <xdr:nvCxnSpPr>
        <xdr:cNvPr id="190" name="直線コネクタ 189"/>
        <xdr:cNvCxnSpPr/>
      </xdr:nvCxnSpPr>
      <xdr:spPr>
        <a:xfrm>
          <a:off x="3987800" y="9744528"/>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170742</xdr:rowOff>
    </xdr:from>
    <xdr:ext cx="762000" cy="259045"/>
    <xdr:sp macro="" textlink="">
      <xdr:nvSpPr>
        <xdr:cNvPr id="191" name="扶助費平均値テキスト"/>
        <xdr:cNvSpPr txBox="1"/>
      </xdr:nvSpPr>
      <xdr:spPr>
        <a:xfrm>
          <a:off x="4914900" y="9943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2" name="フローチャート: 判断 191"/>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143328</xdr:rowOff>
    </xdr:from>
    <xdr:to>
      <xdr:col>19</xdr:col>
      <xdr:colOff>187325</xdr:colOff>
      <xdr:row>57</xdr:row>
      <xdr:rowOff>53522</xdr:rowOff>
    </xdr:to>
    <xdr:cxnSp macro="">
      <xdr:nvCxnSpPr>
        <xdr:cNvPr id="193" name="直線コネクタ 192"/>
        <xdr:cNvCxnSpPr/>
      </xdr:nvCxnSpPr>
      <xdr:spPr>
        <a:xfrm flipV="1">
          <a:off x="3098800" y="97445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166007</xdr:rowOff>
    </xdr:from>
    <xdr:to>
      <xdr:col>20</xdr:col>
      <xdr:colOff>38100</xdr:colOff>
      <xdr:row>58</xdr:row>
      <xdr:rowOff>96157</xdr:rowOff>
    </xdr:to>
    <xdr:sp macro="" textlink="">
      <xdr:nvSpPr>
        <xdr:cNvPr id="194" name="フローチャート: 判断 193"/>
        <xdr:cNvSpPr/>
      </xdr:nvSpPr>
      <xdr:spPr>
        <a:xfrm>
          <a:off x="3937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80934</xdr:rowOff>
    </xdr:from>
    <xdr:ext cx="736600" cy="259045"/>
    <xdr:sp macro="" textlink="">
      <xdr:nvSpPr>
        <xdr:cNvPr id="195" name="テキスト ボックス 194"/>
        <xdr:cNvSpPr txBox="1"/>
      </xdr:nvSpPr>
      <xdr:spPr>
        <a:xfrm>
          <a:off x="3606800" y="1002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94343</xdr:rowOff>
    </xdr:from>
    <xdr:to>
      <xdr:col>15</xdr:col>
      <xdr:colOff>98425</xdr:colOff>
      <xdr:row>57</xdr:row>
      <xdr:rowOff>53522</xdr:rowOff>
    </xdr:to>
    <xdr:cxnSp macro="">
      <xdr:nvCxnSpPr>
        <xdr:cNvPr id="196" name="直線コネクタ 195"/>
        <xdr:cNvCxnSpPr/>
      </xdr:nvCxnSpPr>
      <xdr:spPr>
        <a:xfrm>
          <a:off x="2209800" y="96955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68035</xdr:rowOff>
    </xdr:from>
    <xdr:to>
      <xdr:col>15</xdr:col>
      <xdr:colOff>149225</xdr:colOff>
      <xdr:row>57</xdr:row>
      <xdr:rowOff>169635</xdr:rowOff>
    </xdr:to>
    <xdr:sp macro="" textlink="">
      <xdr:nvSpPr>
        <xdr:cNvPr id="197" name="フローチャート: 判断 196"/>
        <xdr:cNvSpPr/>
      </xdr:nvSpPr>
      <xdr:spPr>
        <a:xfrm>
          <a:off x="3048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154412</xdr:rowOff>
    </xdr:from>
    <xdr:ext cx="762000" cy="259045"/>
    <xdr:sp macro="" textlink="">
      <xdr:nvSpPr>
        <xdr:cNvPr id="198" name="テキスト ボックス 197"/>
        <xdr:cNvSpPr txBox="1"/>
      </xdr:nvSpPr>
      <xdr:spPr>
        <a:xfrm>
          <a:off x="2717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94343</xdr:rowOff>
    </xdr:from>
    <xdr:to>
      <xdr:col>11</xdr:col>
      <xdr:colOff>9525</xdr:colOff>
      <xdr:row>56</xdr:row>
      <xdr:rowOff>159657</xdr:rowOff>
    </xdr:to>
    <xdr:cxnSp macro="">
      <xdr:nvCxnSpPr>
        <xdr:cNvPr id="199" name="直線コネクタ 198"/>
        <xdr:cNvCxnSpPr/>
      </xdr:nvCxnSpPr>
      <xdr:spPr>
        <a:xfrm flipV="1">
          <a:off x="1320800" y="96955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0" name="フローチャート: 判断 199"/>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01" name="テキスト ボックス 200"/>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02" name="フローチャート: 判断 201"/>
        <xdr:cNvSpPr/>
      </xdr:nvSpPr>
      <xdr:spPr>
        <a:xfrm>
          <a:off x="1270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15620</xdr:rowOff>
    </xdr:from>
    <xdr:ext cx="762000" cy="259045"/>
    <xdr:sp macro="" textlink="">
      <xdr:nvSpPr>
        <xdr:cNvPr id="203" name="テキスト ボックス 202"/>
        <xdr:cNvSpPr txBox="1"/>
      </xdr:nvSpPr>
      <xdr:spPr>
        <a:xfrm>
          <a:off x="939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9" name="楕円 208"/>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35577</xdr:rowOff>
    </xdr:from>
    <xdr:ext cx="762000" cy="259045"/>
    <xdr:sp macro="" textlink="">
      <xdr:nvSpPr>
        <xdr:cNvPr id="210" name="扶助費該当値テキスト"/>
        <xdr:cNvSpPr txBox="1"/>
      </xdr:nvSpPr>
      <xdr:spPr>
        <a:xfrm>
          <a:off x="49149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92528</xdr:rowOff>
    </xdr:from>
    <xdr:to>
      <xdr:col>20</xdr:col>
      <xdr:colOff>38100</xdr:colOff>
      <xdr:row>57</xdr:row>
      <xdr:rowOff>22678</xdr:rowOff>
    </xdr:to>
    <xdr:sp macro="" textlink="">
      <xdr:nvSpPr>
        <xdr:cNvPr id="211" name="楕円 210"/>
        <xdr:cNvSpPr/>
      </xdr:nvSpPr>
      <xdr:spPr>
        <a:xfrm>
          <a:off x="3937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32855</xdr:rowOff>
    </xdr:from>
    <xdr:ext cx="736600" cy="259045"/>
    <xdr:sp macro="" textlink="">
      <xdr:nvSpPr>
        <xdr:cNvPr id="212" name="テキスト ボックス 211"/>
        <xdr:cNvSpPr txBox="1"/>
      </xdr:nvSpPr>
      <xdr:spPr>
        <a:xfrm>
          <a:off x="3606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2722</xdr:rowOff>
    </xdr:from>
    <xdr:to>
      <xdr:col>15</xdr:col>
      <xdr:colOff>149225</xdr:colOff>
      <xdr:row>57</xdr:row>
      <xdr:rowOff>104322</xdr:rowOff>
    </xdr:to>
    <xdr:sp macro="" textlink="">
      <xdr:nvSpPr>
        <xdr:cNvPr id="213" name="楕円 212"/>
        <xdr:cNvSpPr/>
      </xdr:nvSpPr>
      <xdr:spPr>
        <a:xfrm>
          <a:off x="3048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114499</xdr:rowOff>
    </xdr:from>
    <xdr:ext cx="762000" cy="259045"/>
    <xdr:sp macro="" textlink="">
      <xdr:nvSpPr>
        <xdr:cNvPr id="214" name="テキスト ボックス 213"/>
        <xdr:cNvSpPr txBox="1"/>
      </xdr:nvSpPr>
      <xdr:spPr>
        <a:xfrm>
          <a:off x="2717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43543</xdr:rowOff>
    </xdr:from>
    <xdr:to>
      <xdr:col>11</xdr:col>
      <xdr:colOff>60325</xdr:colOff>
      <xdr:row>56</xdr:row>
      <xdr:rowOff>145143</xdr:rowOff>
    </xdr:to>
    <xdr:sp macro="" textlink="">
      <xdr:nvSpPr>
        <xdr:cNvPr id="215" name="楕円 214"/>
        <xdr:cNvSpPr/>
      </xdr:nvSpPr>
      <xdr:spPr>
        <a:xfrm>
          <a:off x="2159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155320</xdr:rowOff>
    </xdr:from>
    <xdr:ext cx="762000" cy="259045"/>
    <xdr:sp macro="" textlink="">
      <xdr:nvSpPr>
        <xdr:cNvPr id="216" name="テキスト ボックス 215"/>
        <xdr:cNvSpPr txBox="1"/>
      </xdr:nvSpPr>
      <xdr:spPr>
        <a:xfrm>
          <a:off x="1828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108857</xdr:rowOff>
    </xdr:from>
    <xdr:to>
      <xdr:col>6</xdr:col>
      <xdr:colOff>171450</xdr:colOff>
      <xdr:row>57</xdr:row>
      <xdr:rowOff>39007</xdr:rowOff>
    </xdr:to>
    <xdr:sp macro="" textlink="">
      <xdr:nvSpPr>
        <xdr:cNvPr id="217" name="楕円 216"/>
        <xdr:cNvSpPr/>
      </xdr:nvSpPr>
      <xdr:spPr>
        <a:xfrm>
          <a:off x="1270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49184</xdr:rowOff>
    </xdr:from>
    <xdr:ext cx="762000" cy="259045"/>
    <xdr:sp macro="" textlink="">
      <xdr:nvSpPr>
        <xdr:cNvPr id="218" name="テキスト ボックス 217"/>
        <xdr:cNvSpPr txBox="1"/>
      </xdr:nvSpPr>
      <xdr:spPr>
        <a:xfrm>
          <a:off x="939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物価高騰に伴う国民健康保険事業会計への事務費繰出金（</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百万）、生活補助費等国庫負担金返還金（</a:t>
          </a:r>
          <a:r>
            <a:rPr kumimoji="1" lang="en-US" altLang="ja-JP" sz="1300">
              <a:latin typeface="ＭＳ Ｐゴシック" panose="020B0600070205080204" pitchFamily="50" charset="-128"/>
              <a:ea typeface="ＭＳ Ｐゴシック" panose="020B0600070205080204" pitchFamily="50" charset="-128"/>
            </a:rPr>
            <a:t>180</a:t>
          </a:r>
          <a:r>
            <a:rPr kumimoji="1" lang="ja-JP" altLang="en-US" sz="1300">
              <a:latin typeface="ＭＳ Ｐゴシック" panose="020B0600070205080204" pitchFamily="50" charset="-128"/>
              <a:ea typeface="ＭＳ Ｐゴシック" panose="020B0600070205080204" pitchFamily="50" charset="-128"/>
            </a:rPr>
            <a:t>百万）の増があったが、その他国庫負担金返還金等の減により、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った。類似団体と比べ高水準で推移している要因は、島しょ部を有するため同機能施設が複数あることや、施設の老朽化による維持補修費の高止まり等がある。計画的修繕や施設再編により、支出の抑制に努める必要があ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139700</xdr:rowOff>
    </xdr:from>
    <xdr:to>
      <xdr:col>82</xdr:col>
      <xdr:colOff>107950</xdr:colOff>
      <xdr:row>60</xdr:row>
      <xdr:rowOff>88900</xdr:rowOff>
    </xdr:to>
    <xdr:cxnSp macro="">
      <xdr:nvCxnSpPr>
        <xdr:cNvPr id="246" name="直線コネクタ 245"/>
        <xdr:cNvCxnSpPr/>
      </xdr:nvCxnSpPr>
      <xdr:spPr>
        <a:xfrm flipV="1">
          <a:off x="16510000" y="9055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7"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8" name="直線コネクタ 247"/>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54627</xdr:rowOff>
    </xdr:from>
    <xdr:ext cx="762000" cy="259045"/>
    <xdr:sp macro="" textlink="">
      <xdr:nvSpPr>
        <xdr:cNvPr id="249" name="その他最大値テキスト"/>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139700</xdr:rowOff>
    </xdr:from>
    <xdr:to>
      <xdr:col>82</xdr:col>
      <xdr:colOff>196850</xdr:colOff>
      <xdr:row>52</xdr:row>
      <xdr:rowOff>139700</xdr:rowOff>
    </xdr:to>
    <xdr:cxnSp macro="">
      <xdr:nvCxnSpPr>
        <xdr:cNvPr id="250" name="直線コネクタ 249"/>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158750</xdr:rowOff>
    </xdr:from>
    <xdr:to>
      <xdr:col>82</xdr:col>
      <xdr:colOff>107950</xdr:colOff>
      <xdr:row>60</xdr:row>
      <xdr:rowOff>12700</xdr:rowOff>
    </xdr:to>
    <xdr:cxnSp macro="">
      <xdr:nvCxnSpPr>
        <xdr:cNvPr id="251" name="直線コネクタ 250"/>
        <xdr:cNvCxnSpPr/>
      </xdr:nvCxnSpPr>
      <xdr:spPr>
        <a:xfrm flipV="1">
          <a:off x="15671800" y="102743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2" name="その他平均値テキスト"/>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95250</xdr:rowOff>
    </xdr:from>
    <xdr:to>
      <xdr:col>78</xdr:col>
      <xdr:colOff>69850</xdr:colOff>
      <xdr:row>60</xdr:row>
      <xdr:rowOff>12700</xdr:rowOff>
    </xdr:to>
    <xdr:cxnSp macro="">
      <xdr:nvCxnSpPr>
        <xdr:cNvPr id="254" name="直線コネクタ 253"/>
        <xdr:cNvCxnSpPr/>
      </xdr:nvCxnSpPr>
      <xdr:spPr>
        <a:xfrm>
          <a:off x="14782800" y="10210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5" name="フローチャート: 判断 254"/>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6" name="テキスト ボックス 255"/>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165100</xdr:rowOff>
    </xdr:from>
    <xdr:to>
      <xdr:col>73</xdr:col>
      <xdr:colOff>180975</xdr:colOff>
      <xdr:row>59</xdr:row>
      <xdr:rowOff>95250</xdr:rowOff>
    </xdr:to>
    <xdr:cxnSp macro="">
      <xdr:nvCxnSpPr>
        <xdr:cNvPr id="257" name="直線コネクタ 256"/>
        <xdr:cNvCxnSpPr/>
      </xdr:nvCxnSpPr>
      <xdr:spPr>
        <a:xfrm>
          <a:off x="13893800" y="10109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58" name="フローチャート: 判断 257"/>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59" name="テキスト ボックス 258"/>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165100</xdr:rowOff>
    </xdr:from>
    <xdr:to>
      <xdr:col>69</xdr:col>
      <xdr:colOff>92075</xdr:colOff>
      <xdr:row>60</xdr:row>
      <xdr:rowOff>25400</xdr:rowOff>
    </xdr:to>
    <xdr:cxnSp macro="">
      <xdr:nvCxnSpPr>
        <xdr:cNvPr id="260" name="直線コネクタ 259"/>
        <xdr:cNvCxnSpPr/>
      </xdr:nvCxnSpPr>
      <xdr:spPr>
        <a:xfrm flipV="1">
          <a:off x="13004800" y="101092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44450</xdr:rowOff>
    </xdr:from>
    <xdr:to>
      <xdr:col>69</xdr:col>
      <xdr:colOff>142875</xdr:colOff>
      <xdr:row>57</xdr:row>
      <xdr:rowOff>146050</xdr:rowOff>
    </xdr:to>
    <xdr:sp macro="" textlink="">
      <xdr:nvSpPr>
        <xdr:cNvPr id="261" name="フローチャート: 判断 260"/>
        <xdr:cNvSpPr/>
      </xdr:nvSpPr>
      <xdr:spPr>
        <a:xfrm>
          <a:off x="13843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156227</xdr:rowOff>
    </xdr:from>
    <xdr:ext cx="762000" cy="259045"/>
    <xdr:sp macro="" textlink="">
      <xdr:nvSpPr>
        <xdr:cNvPr id="262" name="テキスト ボックス 261"/>
        <xdr:cNvSpPr txBox="1"/>
      </xdr:nvSpPr>
      <xdr:spPr>
        <a:xfrm>
          <a:off x="13512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4" name="テキスト ボックス 263"/>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107950</xdr:rowOff>
    </xdr:from>
    <xdr:to>
      <xdr:col>82</xdr:col>
      <xdr:colOff>158750</xdr:colOff>
      <xdr:row>60</xdr:row>
      <xdr:rowOff>38100</xdr:rowOff>
    </xdr:to>
    <xdr:sp macro="" textlink="">
      <xdr:nvSpPr>
        <xdr:cNvPr id="270" name="楕円 269"/>
        <xdr:cNvSpPr/>
      </xdr:nvSpPr>
      <xdr:spPr>
        <a:xfrm>
          <a:off x="164592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16527</xdr:rowOff>
    </xdr:from>
    <xdr:ext cx="762000" cy="259045"/>
    <xdr:sp macro="" textlink="">
      <xdr:nvSpPr>
        <xdr:cNvPr id="271" name="その他該当値テキスト"/>
        <xdr:cNvSpPr txBox="1"/>
      </xdr:nvSpPr>
      <xdr:spPr>
        <a:xfrm>
          <a:off x="165989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133350</xdr:rowOff>
    </xdr:from>
    <xdr:to>
      <xdr:col>78</xdr:col>
      <xdr:colOff>120650</xdr:colOff>
      <xdr:row>60</xdr:row>
      <xdr:rowOff>63500</xdr:rowOff>
    </xdr:to>
    <xdr:sp macro="" textlink="">
      <xdr:nvSpPr>
        <xdr:cNvPr id="272" name="楕円 271"/>
        <xdr:cNvSpPr/>
      </xdr:nvSpPr>
      <xdr:spPr>
        <a:xfrm>
          <a:off x="15621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48277</xdr:rowOff>
    </xdr:from>
    <xdr:ext cx="736600" cy="259045"/>
    <xdr:sp macro="" textlink="">
      <xdr:nvSpPr>
        <xdr:cNvPr id="273" name="テキスト ボックス 272"/>
        <xdr:cNvSpPr txBox="1"/>
      </xdr:nvSpPr>
      <xdr:spPr>
        <a:xfrm>
          <a:off x="15290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44450</xdr:rowOff>
    </xdr:from>
    <xdr:to>
      <xdr:col>74</xdr:col>
      <xdr:colOff>31750</xdr:colOff>
      <xdr:row>59</xdr:row>
      <xdr:rowOff>146050</xdr:rowOff>
    </xdr:to>
    <xdr:sp macro="" textlink="">
      <xdr:nvSpPr>
        <xdr:cNvPr id="274" name="楕円 273"/>
        <xdr:cNvSpPr/>
      </xdr:nvSpPr>
      <xdr:spPr>
        <a:xfrm>
          <a:off x="14732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130827</xdr:rowOff>
    </xdr:from>
    <xdr:ext cx="762000" cy="259045"/>
    <xdr:sp macro="" textlink="">
      <xdr:nvSpPr>
        <xdr:cNvPr id="275" name="テキスト ボックス 274"/>
        <xdr:cNvSpPr txBox="1"/>
      </xdr:nvSpPr>
      <xdr:spPr>
        <a:xfrm>
          <a:off x="14401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114300</xdr:rowOff>
    </xdr:from>
    <xdr:to>
      <xdr:col>69</xdr:col>
      <xdr:colOff>142875</xdr:colOff>
      <xdr:row>59</xdr:row>
      <xdr:rowOff>44450</xdr:rowOff>
    </xdr:to>
    <xdr:sp macro="" textlink="">
      <xdr:nvSpPr>
        <xdr:cNvPr id="276" name="楕円 275"/>
        <xdr:cNvSpPr/>
      </xdr:nvSpPr>
      <xdr:spPr>
        <a:xfrm>
          <a:off x="13843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29227</xdr:rowOff>
    </xdr:from>
    <xdr:ext cx="762000" cy="259045"/>
    <xdr:sp macro="" textlink="">
      <xdr:nvSpPr>
        <xdr:cNvPr id="277" name="テキスト ボックス 276"/>
        <xdr:cNvSpPr txBox="1"/>
      </xdr:nvSpPr>
      <xdr:spPr>
        <a:xfrm>
          <a:off x="13512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146050</xdr:rowOff>
    </xdr:from>
    <xdr:to>
      <xdr:col>65</xdr:col>
      <xdr:colOff>53975</xdr:colOff>
      <xdr:row>60</xdr:row>
      <xdr:rowOff>76200</xdr:rowOff>
    </xdr:to>
    <xdr:sp macro="" textlink="">
      <xdr:nvSpPr>
        <xdr:cNvPr id="278" name="楕円 277"/>
        <xdr:cNvSpPr/>
      </xdr:nvSpPr>
      <xdr:spPr>
        <a:xfrm>
          <a:off x="12954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60977</xdr:rowOff>
    </xdr:from>
    <xdr:ext cx="762000" cy="259045"/>
    <xdr:sp macro="" textlink="">
      <xdr:nvSpPr>
        <xdr:cNvPr id="279" name="テキスト ボックス 278"/>
        <xdr:cNvSpPr txBox="1"/>
      </xdr:nvSpPr>
      <xdr:spPr>
        <a:xfrm>
          <a:off x="12623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幼稚園施設等利用費（△</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百万）、尾道市立大学特別運営費交付金（△</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百万）等の減少により、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今後、初期の目的を達成したもの、費用対効果の低い事業について、縮小や廃止に取り組む必要がある。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170434</xdr:rowOff>
    </xdr:to>
    <xdr:cxnSp macro="">
      <xdr:nvCxnSpPr>
        <xdr:cNvPr id="305" name="直線コネクタ 304"/>
        <xdr:cNvCxnSpPr/>
      </xdr:nvCxnSpPr>
      <xdr:spPr>
        <a:xfrm flipV="1">
          <a:off x="16510000" y="5681980"/>
          <a:ext cx="0" cy="1517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8" name="補助費等最大値テキスト"/>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9" name="直線コネクタ 308"/>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110998</xdr:rowOff>
    </xdr:from>
    <xdr:to>
      <xdr:col>82</xdr:col>
      <xdr:colOff>107950</xdr:colOff>
      <xdr:row>35</xdr:row>
      <xdr:rowOff>156718</xdr:rowOff>
    </xdr:to>
    <xdr:cxnSp macro="">
      <xdr:nvCxnSpPr>
        <xdr:cNvPr id="310" name="直線コネクタ 309"/>
        <xdr:cNvCxnSpPr/>
      </xdr:nvCxnSpPr>
      <xdr:spPr>
        <a:xfrm flipV="1">
          <a:off x="15671800" y="611174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11" name="補助費等平均値テキスト"/>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2" name="フローチャート: 判断 311"/>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147574</xdr:rowOff>
    </xdr:from>
    <xdr:to>
      <xdr:col>78</xdr:col>
      <xdr:colOff>69850</xdr:colOff>
      <xdr:row>35</xdr:row>
      <xdr:rowOff>156718</xdr:rowOff>
    </xdr:to>
    <xdr:cxnSp macro="">
      <xdr:nvCxnSpPr>
        <xdr:cNvPr id="313" name="直線コネクタ 312"/>
        <xdr:cNvCxnSpPr/>
      </xdr:nvCxnSpPr>
      <xdr:spPr>
        <a:xfrm>
          <a:off x="14782800" y="61483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4" name="フローチャート: 判断 313"/>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5" name="テキスト ボックス 314"/>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120142</xdr:rowOff>
    </xdr:from>
    <xdr:to>
      <xdr:col>73</xdr:col>
      <xdr:colOff>180975</xdr:colOff>
      <xdr:row>35</xdr:row>
      <xdr:rowOff>147574</xdr:rowOff>
    </xdr:to>
    <xdr:cxnSp macro="">
      <xdr:nvCxnSpPr>
        <xdr:cNvPr id="316" name="直線コネクタ 315"/>
        <xdr:cNvCxnSpPr/>
      </xdr:nvCxnSpPr>
      <xdr:spPr>
        <a:xfrm>
          <a:off x="13893800" y="61208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7" name="フローチャート: 判断 316"/>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8" name="テキスト ボックス 317"/>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120142</xdr:rowOff>
    </xdr:from>
    <xdr:to>
      <xdr:col>69</xdr:col>
      <xdr:colOff>92075</xdr:colOff>
      <xdr:row>35</xdr:row>
      <xdr:rowOff>156718</xdr:rowOff>
    </xdr:to>
    <xdr:cxnSp macro="">
      <xdr:nvCxnSpPr>
        <xdr:cNvPr id="319" name="直線コネクタ 318"/>
        <xdr:cNvCxnSpPr/>
      </xdr:nvCxnSpPr>
      <xdr:spPr>
        <a:xfrm flipV="1">
          <a:off x="13004800" y="61208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20" name="フローチャート: 判断 319"/>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130573</xdr:rowOff>
    </xdr:from>
    <xdr:ext cx="762000" cy="259045"/>
    <xdr:sp macro="" textlink="">
      <xdr:nvSpPr>
        <xdr:cNvPr id="321" name="テキスト ボックス 320"/>
        <xdr:cNvSpPr txBox="1"/>
      </xdr:nvSpPr>
      <xdr:spPr>
        <a:xfrm>
          <a:off x="13512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2" name="フローチャート: 判断 321"/>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3" name="テキスト ボックス 322"/>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60198</xdr:rowOff>
    </xdr:from>
    <xdr:to>
      <xdr:col>82</xdr:col>
      <xdr:colOff>158750</xdr:colOff>
      <xdr:row>35</xdr:row>
      <xdr:rowOff>161798</xdr:rowOff>
    </xdr:to>
    <xdr:sp macro="" textlink="">
      <xdr:nvSpPr>
        <xdr:cNvPr id="329" name="楕円 328"/>
        <xdr:cNvSpPr/>
      </xdr:nvSpPr>
      <xdr:spPr>
        <a:xfrm>
          <a:off x="164592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76725</xdr:rowOff>
    </xdr:from>
    <xdr:ext cx="762000" cy="259045"/>
    <xdr:sp macro="" textlink="">
      <xdr:nvSpPr>
        <xdr:cNvPr id="330" name="補助費等該当値テキスト"/>
        <xdr:cNvSpPr txBox="1"/>
      </xdr:nvSpPr>
      <xdr:spPr>
        <a:xfrm>
          <a:off x="16598900" y="590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105918</xdr:rowOff>
    </xdr:from>
    <xdr:to>
      <xdr:col>78</xdr:col>
      <xdr:colOff>120650</xdr:colOff>
      <xdr:row>36</xdr:row>
      <xdr:rowOff>36068</xdr:rowOff>
    </xdr:to>
    <xdr:sp macro="" textlink="">
      <xdr:nvSpPr>
        <xdr:cNvPr id="331" name="楕円 330"/>
        <xdr:cNvSpPr/>
      </xdr:nvSpPr>
      <xdr:spPr>
        <a:xfrm>
          <a:off x="15621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46245</xdr:rowOff>
    </xdr:from>
    <xdr:ext cx="736600" cy="259045"/>
    <xdr:sp macro="" textlink="">
      <xdr:nvSpPr>
        <xdr:cNvPr id="332" name="テキスト ボックス 331"/>
        <xdr:cNvSpPr txBox="1"/>
      </xdr:nvSpPr>
      <xdr:spPr>
        <a:xfrm>
          <a:off x="15290800" y="5875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96774</xdr:rowOff>
    </xdr:from>
    <xdr:to>
      <xdr:col>74</xdr:col>
      <xdr:colOff>31750</xdr:colOff>
      <xdr:row>36</xdr:row>
      <xdr:rowOff>26924</xdr:rowOff>
    </xdr:to>
    <xdr:sp macro="" textlink="">
      <xdr:nvSpPr>
        <xdr:cNvPr id="333" name="楕円 332"/>
        <xdr:cNvSpPr/>
      </xdr:nvSpPr>
      <xdr:spPr>
        <a:xfrm>
          <a:off x="14732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37101</xdr:rowOff>
    </xdr:from>
    <xdr:ext cx="762000" cy="259045"/>
    <xdr:sp macro="" textlink="">
      <xdr:nvSpPr>
        <xdr:cNvPr id="334" name="テキスト ボックス 333"/>
        <xdr:cNvSpPr txBox="1"/>
      </xdr:nvSpPr>
      <xdr:spPr>
        <a:xfrm>
          <a:off x="14401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69342</xdr:rowOff>
    </xdr:from>
    <xdr:to>
      <xdr:col>69</xdr:col>
      <xdr:colOff>142875</xdr:colOff>
      <xdr:row>35</xdr:row>
      <xdr:rowOff>170942</xdr:rowOff>
    </xdr:to>
    <xdr:sp macro="" textlink="">
      <xdr:nvSpPr>
        <xdr:cNvPr id="335" name="楕円 334"/>
        <xdr:cNvSpPr/>
      </xdr:nvSpPr>
      <xdr:spPr>
        <a:xfrm>
          <a:off x="13843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9669</xdr:rowOff>
    </xdr:from>
    <xdr:ext cx="762000" cy="259045"/>
    <xdr:sp macro="" textlink="">
      <xdr:nvSpPr>
        <xdr:cNvPr id="336" name="テキスト ボックス 335"/>
        <xdr:cNvSpPr txBox="1"/>
      </xdr:nvSpPr>
      <xdr:spPr>
        <a:xfrm>
          <a:off x="13512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37" name="楕円 336"/>
        <xdr:cNvSpPr/>
      </xdr:nvSpPr>
      <xdr:spPr>
        <a:xfrm>
          <a:off x="12954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38" name="テキスト ボックス 337"/>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過疎対策事業債、緊急防災・減災事業債などが増となったが、合併特例債、臨時財政対策債の減により、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大型事業の償還によるピークは過ぎたため、今後は減少が見込まれる。建設事業の必要性、適正な事業期間等を精査し、事業費及び借入額の抑制に努める必要がある。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30662</xdr:rowOff>
    </xdr:to>
    <xdr:cxnSp macro="">
      <xdr:nvCxnSpPr>
        <xdr:cNvPr id="367" name="直線コネクタ 366"/>
        <xdr:cNvCxnSpPr/>
      </xdr:nvCxnSpPr>
      <xdr:spPr>
        <a:xfrm flipV="1">
          <a:off x="4826000" y="12631420"/>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2739</xdr:rowOff>
    </xdr:from>
    <xdr:ext cx="762000" cy="259045"/>
    <xdr:sp macro="" textlink="">
      <xdr:nvSpPr>
        <xdr:cNvPr id="368" name="公債費最小値テキスト"/>
        <xdr:cNvSpPr txBox="1"/>
      </xdr:nvSpPr>
      <xdr:spPr>
        <a:xfrm>
          <a:off x="4914900" y="13890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30662</xdr:rowOff>
    </xdr:from>
    <xdr:to>
      <xdr:col>24</xdr:col>
      <xdr:colOff>114300</xdr:colOff>
      <xdr:row>81</xdr:row>
      <xdr:rowOff>30662</xdr:rowOff>
    </xdr:to>
    <xdr:cxnSp macro="">
      <xdr:nvCxnSpPr>
        <xdr:cNvPr id="369" name="直線コネクタ 368"/>
        <xdr:cNvCxnSpPr/>
      </xdr:nvCxnSpPr>
      <xdr:spPr>
        <a:xfrm>
          <a:off x="4737100" y="1391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0" name="公債費最大値テキスト"/>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1" name="直線コネクタ 370"/>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143329</xdr:rowOff>
    </xdr:from>
    <xdr:to>
      <xdr:col>24</xdr:col>
      <xdr:colOff>25400</xdr:colOff>
      <xdr:row>81</xdr:row>
      <xdr:rowOff>4536</xdr:rowOff>
    </xdr:to>
    <xdr:cxnSp macro="">
      <xdr:nvCxnSpPr>
        <xdr:cNvPr id="372" name="直線コネクタ 371"/>
        <xdr:cNvCxnSpPr/>
      </xdr:nvCxnSpPr>
      <xdr:spPr>
        <a:xfrm flipV="1">
          <a:off x="3987800" y="138593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140079</xdr:rowOff>
    </xdr:from>
    <xdr:ext cx="762000" cy="259045"/>
    <xdr:sp macro="" textlink="">
      <xdr:nvSpPr>
        <xdr:cNvPr id="373" name="公債費平均値テキスト"/>
        <xdr:cNvSpPr txBox="1"/>
      </xdr:nvSpPr>
      <xdr:spPr>
        <a:xfrm>
          <a:off x="4914900" y="131702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123552</xdr:rowOff>
    </xdr:from>
    <xdr:to>
      <xdr:col>24</xdr:col>
      <xdr:colOff>76200</xdr:colOff>
      <xdr:row>78</xdr:row>
      <xdr:rowOff>53702</xdr:rowOff>
    </xdr:to>
    <xdr:sp macro="" textlink="">
      <xdr:nvSpPr>
        <xdr:cNvPr id="374" name="フローチャート: 判断 373"/>
        <xdr:cNvSpPr/>
      </xdr:nvSpPr>
      <xdr:spPr>
        <a:xfrm>
          <a:off x="47752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143329</xdr:rowOff>
    </xdr:from>
    <xdr:to>
      <xdr:col>19</xdr:col>
      <xdr:colOff>187325</xdr:colOff>
      <xdr:row>81</xdr:row>
      <xdr:rowOff>4536</xdr:rowOff>
    </xdr:to>
    <xdr:cxnSp macro="">
      <xdr:nvCxnSpPr>
        <xdr:cNvPr id="375" name="直線コネクタ 374"/>
        <xdr:cNvCxnSpPr/>
      </xdr:nvCxnSpPr>
      <xdr:spPr>
        <a:xfrm>
          <a:off x="3098800" y="138593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4355</xdr:rowOff>
    </xdr:from>
    <xdr:to>
      <xdr:col>20</xdr:col>
      <xdr:colOff>38100</xdr:colOff>
      <xdr:row>78</xdr:row>
      <xdr:rowOff>105955</xdr:rowOff>
    </xdr:to>
    <xdr:sp macro="" textlink="">
      <xdr:nvSpPr>
        <xdr:cNvPr id="376" name="フローチャート: 判断 375"/>
        <xdr:cNvSpPr/>
      </xdr:nvSpPr>
      <xdr:spPr>
        <a:xfrm>
          <a:off x="39370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116132</xdr:rowOff>
    </xdr:from>
    <xdr:ext cx="736600" cy="259045"/>
    <xdr:sp macro="" textlink="">
      <xdr:nvSpPr>
        <xdr:cNvPr id="377" name="テキスト ボックス 376"/>
        <xdr:cNvSpPr txBox="1"/>
      </xdr:nvSpPr>
      <xdr:spPr>
        <a:xfrm>
          <a:off x="3606800" y="1314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32294</xdr:rowOff>
    </xdr:from>
    <xdr:to>
      <xdr:col>15</xdr:col>
      <xdr:colOff>98425</xdr:colOff>
      <xdr:row>80</xdr:row>
      <xdr:rowOff>143329</xdr:rowOff>
    </xdr:to>
    <xdr:cxnSp macro="">
      <xdr:nvCxnSpPr>
        <xdr:cNvPr id="378" name="直線コネクタ 377"/>
        <xdr:cNvCxnSpPr/>
      </xdr:nvCxnSpPr>
      <xdr:spPr>
        <a:xfrm>
          <a:off x="2209800" y="13748294"/>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17418</xdr:rowOff>
    </xdr:from>
    <xdr:to>
      <xdr:col>15</xdr:col>
      <xdr:colOff>149225</xdr:colOff>
      <xdr:row>78</xdr:row>
      <xdr:rowOff>119018</xdr:rowOff>
    </xdr:to>
    <xdr:sp macro="" textlink="">
      <xdr:nvSpPr>
        <xdr:cNvPr id="379" name="フローチャート: 判断 378"/>
        <xdr:cNvSpPr/>
      </xdr:nvSpPr>
      <xdr:spPr>
        <a:xfrm>
          <a:off x="3048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129195</xdr:rowOff>
    </xdr:from>
    <xdr:ext cx="762000" cy="259045"/>
    <xdr:sp macro="" textlink="">
      <xdr:nvSpPr>
        <xdr:cNvPr id="380" name="テキスト ボックス 379"/>
        <xdr:cNvSpPr txBox="1"/>
      </xdr:nvSpPr>
      <xdr:spPr>
        <a:xfrm>
          <a:off x="2717800" y="1315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32294</xdr:rowOff>
    </xdr:from>
    <xdr:to>
      <xdr:col>11</xdr:col>
      <xdr:colOff>9525</xdr:colOff>
      <xdr:row>80</xdr:row>
      <xdr:rowOff>45357</xdr:rowOff>
    </xdr:to>
    <xdr:cxnSp macro="">
      <xdr:nvCxnSpPr>
        <xdr:cNvPr id="381" name="直線コネクタ 380"/>
        <xdr:cNvCxnSpPr/>
      </xdr:nvCxnSpPr>
      <xdr:spPr>
        <a:xfrm flipV="1">
          <a:off x="1320800" y="1374829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2" name="フローチャート: 判断 381"/>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90006</xdr:rowOff>
    </xdr:from>
    <xdr:ext cx="762000" cy="259045"/>
    <xdr:sp macro="" textlink="">
      <xdr:nvSpPr>
        <xdr:cNvPr id="383" name="テキスト ボックス 382"/>
        <xdr:cNvSpPr txBox="1"/>
      </xdr:nvSpPr>
      <xdr:spPr>
        <a:xfrm>
          <a:off x="1828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37012</xdr:rowOff>
    </xdr:from>
    <xdr:to>
      <xdr:col>6</xdr:col>
      <xdr:colOff>171450</xdr:colOff>
      <xdr:row>78</xdr:row>
      <xdr:rowOff>138612</xdr:rowOff>
    </xdr:to>
    <xdr:sp macro="" textlink="">
      <xdr:nvSpPr>
        <xdr:cNvPr id="384" name="フローチャート: 判断 383"/>
        <xdr:cNvSpPr/>
      </xdr:nvSpPr>
      <xdr:spPr>
        <a:xfrm>
          <a:off x="1270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148789</xdr:rowOff>
    </xdr:from>
    <xdr:ext cx="762000" cy="259045"/>
    <xdr:sp macro="" textlink="">
      <xdr:nvSpPr>
        <xdr:cNvPr id="385" name="テキスト ボックス 384"/>
        <xdr:cNvSpPr txBox="1"/>
      </xdr:nvSpPr>
      <xdr:spPr>
        <a:xfrm>
          <a:off x="939800" y="1317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92529</xdr:rowOff>
    </xdr:from>
    <xdr:to>
      <xdr:col>24</xdr:col>
      <xdr:colOff>76200</xdr:colOff>
      <xdr:row>81</xdr:row>
      <xdr:rowOff>22679</xdr:rowOff>
    </xdr:to>
    <xdr:sp macro="" textlink="">
      <xdr:nvSpPr>
        <xdr:cNvPr id="391" name="楕円 390"/>
        <xdr:cNvSpPr/>
      </xdr:nvSpPr>
      <xdr:spPr>
        <a:xfrm>
          <a:off x="4775200" y="1380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1106</xdr:rowOff>
    </xdr:from>
    <xdr:ext cx="762000" cy="259045"/>
    <xdr:sp macro="" textlink="">
      <xdr:nvSpPr>
        <xdr:cNvPr id="392" name="公債費該当値テキスト"/>
        <xdr:cNvSpPr txBox="1"/>
      </xdr:nvSpPr>
      <xdr:spPr>
        <a:xfrm>
          <a:off x="4914900" y="1371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125186</xdr:rowOff>
    </xdr:from>
    <xdr:to>
      <xdr:col>20</xdr:col>
      <xdr:colOff>38100</xdr:colOff>
      <xdr:row>81</xdr:row>
      <xdr:rowOff>55336</xdr:rowOff>
    </xdr:to>
    <xdr:sp macro="" textlink="">
      <xdr:nvSpPr>
        <xdr:cNvPr id="393" name="楕円 392"/>
        <xdr:cNvSpPr/>
      </xdr:nvSpPr>
      <xdr:spPr>
        <a:xfrm>
          <a:off x="3937000" y="1384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40113</xdr:rowOff>
    </xdr:from>
    <xdr:ext cx="736600" cy="259045"/>
    <xdr:sp macro="" textlink="">
      <xdr:nvSpPr>
        <xdr:cNvPr id="394" name="テキスト ボックス 393"/>
        <xdr:cNvSpPr txBox="1"/>
      </xdr:nvSpPr>
      <xdr:spPr>
        <a:xfrm>
          <a:off x="3606800" y="13927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92529</xdr:rowOff>
    </xdr:from>
    <xdr:to>
      <xdr:col>15</xdr:col>
      <xdr:colOff>149225</xdr:colOff>
      <xdr:row>81</xdr:row>
      <xdr:rowOff>22679</xdr:rowOff>
    </xdr:to>
    <xdr:sp macro="" textlink="">
      <xdr:nvSpPr>
        <xdr:cNvPr id="395" name="楕円 394"/>
        <xdr:cNvSpPr/>
      </xdr:nvSpPr>
      <xdr:spPr>
        <a:xfrm>
          <a:off x="3048000" y="1380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7456</xdr:rowOff>
    </xdr:from>
    <xdr:ext cx="762000" cy="259045"/>
    <xdr:sp macro="" textlink="">
      <xdr:nvSpPr>
        <xdr:cNvPr id="396" name="テキスト ボックス 395"/>
        <xdr:cNvSpPr txBox="1"/>
      </xdr:nvSpPr>
      <xdr:spPr>
        <a:xfrm>
          <a:off x="2717800" y="1389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152944</xdr:rowOff>
    </xdr:from>
    <xdr:to>
      <xdr:col>11</xdr:col>
      <xdr:colOff>60325</xdr:colOff>
      <xdr:row>80</xdr:row>
      <xdr:rowOff>83094</xdr:rowOff>
    </xdr:to>
    <xdr:sp macro="" textlink="">
      <xdr:nvSpPr>
        <xdr:cNvPr id="397" name="楕円 396"/>
        <xdr:cNvSpPr/>
      </xdr:nvSpPr>
      <xdr:spPr>
        <a:xfrm>
          <a:off x="2159000" y="1369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67871</xdr:rowOff>
    </xdr:from>
    <xdr:ext cx="762000" cy="259045"/>
    <xdr:sp macro="" textlink="">
      <xdr:nvSpPr>
        <xdr:cNvPr id="398" name="テキスト ボックス 397"/>
        <xdr:cNvSpPr txBox="1"/>
      </xdr:nvSpPr>
      <xdr:spPr>
        <a:xfrm>
          <a:off x="1828800" y="13783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166007</xdr:rowOff>
    </xdr:from>
    <xdr:to>
      <xdr:col>6</xdr:col>
      <xdr:colOff>171450</xdr:colOff>
      <xdr:row>80</xdr:row>
      <xdr:rowOff>96157</xdr:rowOff>
    </xdr:to>
    <xdr:sp macro="" textlink="">
      <xdr:nvSpPr>
        <xdr:cNvPr id="399" name="楕円 398"/>
        <xdr:cNvSpPr/>
      </xdr:nvSpPr>
      <xdr:spPr>
        <a:xfrm>
          <a:off x="1270000" y="137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80934</xdr:rowOff>
    </xdr:from>
    <xdr:ext cx="762000" cy="259045"/>
    <xdr:sp macro="" textlink="">
      <xdr:nvSpPr>
        <xdr:cNvPr id="400" name="テキスト ボックス 399"/>
        <xdr:cNvSpPr txBox="1"/>
      </xdr:nvSpPr>
      <xdr:spPr>
        <a:xfrm>
          <a:off x="939800" y="137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住民税や普通交付税等の増による経常一般財源収入の増加、給与改定よる人件費や物件費の増加により、</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人口減少に伴う地方交付税の減や少子高齢化の進行などを見据え、持続可能な行政経営を行うため、事務事業見直し等を継続し、経費の抑制に努める必要がある。</a:t>
          </a: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31750</xdr:rowOff>
    </xdr:to>
    <xdr:cxnSp macro="">
      <xdr:nvCxnSpPr>
        <xdr:cNvPr id="428" name="直線コネクタ 427"/>
        <xdr:cNvCxnSpPr/>
      </xdr:nvCxnSpPr>
      <xdr:spPr>
        <a:xfrm flipV="1">
          <a:off x="16510000" y="125399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3827</xdr:rowOff>
    </xdr:from>
    <xdr:ext cx="762000" cy="259045"/>
    <xdr:sp macro="" textlink="">
      <xdr:nvSpPr>
        <xdr:cNvPr id="429" name="公債費以外最小値テキスト"/>
        <xdr:cNvSpPr txBox="1"/>
      </xdr:nvSpPr>
      <xdr:spPr>
        <a:xfrm>
          <a:off x="16598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31750</xdr:rowOff>
    </xdr:from>
    <xdr:to>
      <xdr:col>82</xdr:col>
      <xdr:colOff>196850</xdr:colOff>
      <xdr:row>81</xdr:row>
      <xdr:rowOff>31750</xdr:rowOff>
    </xdr:to>
    <xdr:cxnSp macro="">
      <xdr:nvCxnSpPr>
        <xdr:cNvPr id="430" name="直線コネクタ 429"/>
        <xdr:cNvCxnSpPr/>
      </xdr:nvCxnSpPr>
      <xdr:spPr>
        <a:xfrm>
          <a:off x="16421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1"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2" name="直線コネクタ 431"/>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43180</xdr:rowOff>
    </xdr:from>
    <xdr:to>
      <xdr:col>82</xdr:col>
      <xdr:colOff>107950</xdr:colOff>
      <xdr:row>75</xdr:row>
      <xdr:rowOff>146050</xdr:rowOff>
    </xdr:to>
    <xdr:cxnSp macro="">
      <xdr:nvCxnSpPr>
        <xdr:cNvPr id="433" name="直線コネクタ 432"/>
        <xdr:cNvCxnSpPr/>
      </xdr:nvCxnSpPr>
      <xdr:spPr>
        <a:xfrm>
          <a:off x="15671800" y="12730480"/>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40657</xdr:rowOff>
    </xdr:from>
    <xdr:ext cx="762000" cy="259045"/>
    <xdr:sp macro="" textlink="">
      <xdr:nvSpPr>
        <xdr:cNvPr id="434" name="公債費以外平均値テキスト"/>
        <xdr:cNvSpPr txBox="1"/>
      </xdr:nvSpPr>
      <xdr:spPr>
        <a:xfrm>
          <a:off x="16598900" y="13070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68580</xdr:rowOff>
    </xdr:from>
    <xdr:to>
      <xdr:col>82</xdr:col>
      <xdr:colOff>158750</xdr:colOff>
      <xdr:row>76</xdr:row>
      <xdr:rowOff>170180</xdr:rowOff>
    </xdr:to>
    <xdr:sp macro="" textlink="">
      <xdr:nvSpPr>
        <xdr:cNvPr id="435" name="フローチャート: 判断 434"/>
        <xdr:cNvSpPr/>
      </xdr:nvSpPr>
      <xdr:spPr>
        <a:xfrm>
          <a:off x="16459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43180</xdr:rowOff>
    </xdr:from>
    <xdr:to>
      <xdr:col>78</xdr:col>
      <xdr:colOff>69850</xdr:colOff>
      <xdr:row>74</xdr:row>
      <xdr:rowOff>50800</xdr:rowOff>
    </xdr:to>
    <xdr:cxnSp macro="">
      <xdr:nvCxnSpPr>
        <xdr:cNvPr id="436" name="直線コネクタ 435"/>
        <xdr:cNvCxnSpPr/>
      </xdr:nvCxnSpPr>
      <xdr:spPr>
        <a:xfrm flipV="1">
          <a:off x="14782800" y="12730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102870</xdr:rowOff>
    </xdr:from>
    <xdr:to>
      <xdr:col>78</xdr:col>
      <xdr:colOff>120650</xdr:colOff>
      <xdr:row>76</xdr:row>
      <xdr:rowOff>33020</xdr:rowOff>
    </xdr:to>
    <xdr:sp macro="" textlink="">
      <xdr:nvSpPr>
        <xdr:cNvPr id="437" name="フローチャート: 判断 436"/>
        <xdr:cNvSpPr/>
      </xdr:nvSpPr>
      <xdr:spPr>
        <a:xfrm>
          <a:off x="15621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17797</xdr:rowOff>
    </xdr:from>
    <xdr:ext cx="736600" cy="259045"/>
    <xdr:sp macro="" textlink="">
      <xdr:nvSpPr>
        <xdr:cNvPr id="438" name="テキスト ボックス 437"/>
        <xdr:cNvSpPr txBox="1"/>
      </xdr:nvSpPr>
      <xdr:spPr>
        <a:xfrm>
          <a:off x="15290800" y="13047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134620</xdr:rowOff>
    </xdr:from>
    <xdr:to>
      <xdr:col>73</xdr:col>
      <xdr:colOff>180975</xdr:colOff>
      <xdr:row>74</xdr:row>
      <xdr:rowOff>50800</xdr:rowOff>
    </xdr:to>
    <xdr:cxnSp macro="">
      <xdr:nvCxnSpPr>
        <xdr:cNvPr id="439" name="直線コネクタ 438"/>
        <xdr:cNvCxnSpPr/>
      </xdr:nvCxnSpPr>
      <xdr:spPr>
        <a:xfrm>
          <a:off x="13893800" y="1247902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160020</xdr:rowOff>
    </xdr:from>
    <xdr:to>
      <xdr:col>74</xdr:col>
      <xdr:colOff>31750</xdr:colOff>
      <xdr:row>75</xdr:row>
      <xdr:rowOff>90170</xdr:rowOff>
    </xdr:to>
    <xdr:sp macro="" textlink="">
      <xdr:nvSpPr>
        <xdr:cNvPr id="440" name="フローチャート: 判断 439"/>
        <xdr:cNvSpPr/>
      </xdr:nvSpPr>
      <xdr:spPr>
        <a:xfrm>
          <a:off x="14732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74947</xdr:rowOff>
    </xdr:from>
    <xdr:ext cx="762000" cy="259045"/>
    <xdr:sp macro="" textlink="">
      <xdr:nvSpPr>
        <xdr:cNvPr id="441" name="テキスト ボックス 440"/>
        <xdr:cNvSpPr txBox="1"/>
      </xdr:nvSpPr>
      <xdr:spPr>
        <a:xfrm>
          <a:off x="14401800" y="1293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134620</xdr:rowOff>
    </xdr:from>
    <xdr:to>
      <xdr:col>69</xdr:col>
      <xdr:colOff>92075</xdr:colOff>
      <xdr:row>75</xdr:row>
      <xdr:rowOff>100330</xdr:rowOff>
    </xdr:to>
    <xdr:cxnSp macro="">
      <xdr:nvCxnSpPr>
        <xdr:cNvPr id="442" name="直線コネクタ 441"/>
        <xdr:cNvCxnSpPr/>
      </xdr:nvCxnSpPr>
      <xdr:spPr>
        <a:xfrm flipV="1">
          <a:off x="13004800" y="12479020"/>
          <a:ext cx="8890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80010</xdr:rowOff>
    </xdr:from>
    <xdr:to>
      <xdr:col>69</xdr:col>
      <xdr:colOff>142875</xdr:colOff>
      <xdr:row>74</xdr:row>
      <xdr:rowOff>10160</xdr:rowOff>
    </xdr:to>
    <xdr:sp macro="" textlink="">
      <xdr:nvSpPr>
        <xdr:cNvPr id="443" name="フローチャート: 判断 442"/>
        <xdr:cNvSpPr/>
      </xdr:nvSpPr>
      <xdr:spPr>
        <a:xfrm>
          <a:off x="13843000" y="125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166387</xdr:rowOff>
    </xdr:from>
    <xdr:ext cx="762000" cy="259045"/>
    <xdr:sp macro="" textlink="">
      <xdr:nvSpPr>
        <xdr:cNvPr id="444" name="テキスト ボックス 443"/>
        <xdr:cNvSpPr txBox="1"/>
      </xdr:nvSpPr>
      <xdr:spPr>
        <a:xfrm>
          <a:off x="13512800" y="1268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45" name="フローチャート: 判断 444"/>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143527</xdr:rowOff>
    </xdr:from>
    <xdr:ext cx="762000" cy="259045"/>
    <xdr:sp macro="" textlink="">
      <xdr:nvSpPr>
        <xdr:cNvPr id="446" name="テキスト ボックス 445"/>
        <xdr:cNvSpPr txBox="1"/>
      </xdr:nvSpPr>
      <xdr:spPr>
        <a:xfrm>
          <a:off x="12623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95250</xdr:rowOff>
    </xdr:from>
    <xdr:to>
      <xdr:col>82</xdr:col>
      <xdr:colOff>158750</xdr:colOff>
      <xdr:row>76</xdr:row>
      <xdr:rowOff>25400</xdr:rowOff>
    </xdr:to>
    <xdr:sp macro="" textlink="">
      <xdr:nvSpPr>
        <xdr:cNvPr id="452" name="楕円 451"/>
        <xdr:cNvSpPr/>
      </xdr:nvSpPr>
      <xdr:spPr>
        <a:xfrm>
          <a:off x="164592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111777</xdr:rowOff>
    </xdr:from>
    <xdr:ext cx="762000" cy="259045"/>
    <xdr:sp macro="" textlink="">
      <xdr:nvSpPr>
        <xdr:cNvPr id="453" name="公債費以外該当値テキスト"/>
        <xdr:cNvSpPr txBox="1"/>
      </xdr:nvSpPr>
      <xdr:spPr>
        <a:xfrm>
          <a:off x="165989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163830</xdr:rowOff>
    </xdr:from>
    <xdr:to>
      <xdr:col>78</xdr:col>
      <xdr:colOff>120650</xdr:colOff>
      <xdr:row>74</xdr:row>
      <xdr:rowOff>93980</xdr:rowOff>
    </xdr:to>
    <xdr:sp macro="" textlink="">
      <xdr:nvSpPr>
        <xdr:cNvPr id="454" name="楕円 453"/>
        <xdr:cNvSpPr/>
      </xdr:nvSpPr>
      <xdr:spPr>
        <a:xfrm>
          <a:off x="15621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104157</xdr:rowOff>
    </xdr:from>
    <xdr:ext cx="736600" cy="259045"/>
    <xdr:sp macro="" textlink="">
      <xdr:nvSpPr>
        <xdr:cNvPr id="455" name="テキスト ボックス 454"/>
        <xdr:cNvSpPr txBox="1"/>
      </xdr:nvSpPr>
      <xdr:spPr>
        <a:xfrm>
          <a:off x="15290800" y="1244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0</xdr:rowOff>
    </xdr:from>
    <xdr:to>
      <xdr:col>74</xdr:col>
      <xdr:colOff>31750</xdr:colOff>
      <xdr:row>74</xdr:row>
      <xdr:rowOff>101600</xdr:rowOff>
    </xdr:to>
    <xdr:sp macro="" textlink="">
      <xdr:nvSpPr>
        <xdr:cNvPr id="456" name="楕円 455"/>
        <xdr:cNvSpPr/>
      </xdr:nvSpPr>
      <xdr:spPr>
        <a:xfrm>
          <a:off x="14732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111777</xdr:rowOff>
    </xdr:from>
    <xdr:ext cx="762000" cy="259045"/>
    <xdr:sp macro="" textlink="">
      <xdr:nvSpPr>
        <xdr:cNvPr id="457" name="テキスト ボックス 456"/>
        <xdr:cNvSpPr txBox="1"/>
      </xdr:nvSpPr>
      <xdr:spPr>
        <a:xfrm>
          <a:off x="14401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83820</xdr:rowOff>
    </xdr:from>
    <xdr:to>
      <xdr:col>69</xdr:col>
      <xdr:colOff>142875</xdr:colOff>
      <xdr:row>73</xdr:row>
      <xdr:rowOff>13970</xdr:rowOff>
    </xdr:to>
    <xdr:sp macro="" textlink="">
      <xdr:nvSpPr>
        <xdr:cNvPr id="458" name="楕円 457"/>
        <xdr:cNvSpPr/>
      </xdr:nvSpPr>
      <xdr:spPr>
        <a:xfrm>
          <a:off x="13843000" y="1242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24147</xdr:rowOff>
    </xdr:from>
    <xdr:ext cx="762000" cy="259045"/>
    <xdr:sp macro="" textlink="">
      <xdr:nvSpPr>
        <xdr:cNvPr id="459" name="テキスト ボックス 458"/>
        <xdr:cNvSpPr txBox="1"/>
      </xdr:nvSpPr>
      <xdr:spPr>
        <a:xfrm>
          <a:off x="13512800" y="1219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49530</xdr:rowOff>
    </xdr:from>
    <xdr:to>
      <xdr:col>65</xdr:col>
      <xdr:colOff>53975</xdr:colOff>
      <xdr:row>75</xdr:row>
      <xdr:rowOff>151130</xdr:rowOff>
    </xdr:to>
    <xdr:sp macro="" textlink="">
      <xdr:nvSpPr>
        <xdr:cNvPr id="460" name="楕円 459"/>
        <xdr:cNvSpPr/>
      </xdr:nvSpPr>
      <xdr:spPr>
        <a:xfrm>
          <a:off x="12954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161307</xdr:rowOff>
    </xdr:from>
    <xdr:ext cx="762000" cy="259045"/>
    <xdr:sp macro="" textlink="">
      <xdr:nvSpPr>
        <xdr:cNvPr id="461" name="テキスト ボックス 460"/>
        <xdr:cNvSpPr txBox="1"/>
      </xdr:nvSpPr>
      <xdr:spPr>
        <a:xfrm>
          <a:off x="12623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121613</xdr:rowOff>
    </xdr:from>
    <xdr:to>
      <xdr:col>29</xdr:col>
      <xdr:colOff>127000</xdr:colOff>
      <xdr:row>19</xdr:row>
      <xdr:rowOff>154463</xdr:rowOff>
    </xdr:to>
    <xdr:cxnSp macro="">
      <xdr:nvCxnSpPr>
        <xdr:cNvPr id="43" name="直線コネクタ 42"/>
        <xdr:cNvCxnSpPr/>
      </xdr:nvCxnSpPr>
      <xdr:spPr bwMode="auto">
        <a:xfrm flipV="1">
          <a:off x="5651500" y="2226638"/>
          <a:ext cx="0" cy="12330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126540</xdr:rowOff>
    </xdr:from>
    <xdr:ext cx="762000" cy="259045"/>
    <xdr:sp macro="" textlink="">
      <xdr:nvSpPr>
        <xdr:cNvPr id="44" name="人口1人当たり決算額の推移最小値テキスト130"/>
        <xdr:cNvSpPr txBox="1"/>
      </xdr:nvSpPr>
      <xdr:spPr>
        <a:xfrm>
          <a:off x="5740400" y="34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154463</xdr:rowOff>
    </xdr:from>
    <xdr:to>
      <xdr:col>30</xdr:col>
      <xdr:colOff>25400</xdr:colOff>
      <xdr:row>19</xdr:row>
      <xdr:rowOff>154463</xdr:rowOff>
    </xdr:to>
    <xdr:cxnSp macro="">
      <xdr:nvCxnSpPr>
        <xdr:cNvPr id="45" name="直線コネクタ 44"/>
        <xdr:cNvCxnSpPr/>
      </xdr:nvCxnSpPr>
      <xdr:spPr bwMode="auto">
        <a:xfrm>
          <a:off x="5562600" y="3459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36540</xdr:rowOff>
    </xdr:from>
    <xdr:ext cx="762000" cy="259045"/>
    <xdr:sp macro="" textlink="">
      <xdr:nvSpPr>
        <xdr:cNvPr id="46" name="人口1人当たり決算額の推移最大値テキスト130"/>
        <xdr:cNvSpPr txBox="1"/>
      </xdr:nvSpPr>
      <xdr:spPr>
        <a:xfrm>
          <a:off x="5740400" y="197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121613</xdr:rowOff>
    </xdr:from>
    <xdr:to>
      <xdr:col>30</xdr:col>
      <xdr:colOff>25400</xdr:colOff>
      <xdr:row>12</xdr:row>
      <xdr:rowOff>121613</xdr:rowOff>
    </xdr:to>
    <xdr:cxnSp macro="">
      <xdr:nvCxnSpPr>
        <xdr:cNvPr id="47" name="直線コネクタ 46"/>
        <xdr:cNvCxnSpPr/>
      </xdr:nvCxnSpPr>
      <xdr:spPr bwMode="auto">
        <a:xfrm>
          <a:off x="5562600" y="2226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87323</xdr:rowOff>
    </xdr:from>
    <xdr:to>
      <xdr:col>29</xdr:col>
      <xdr:colOff>127000</xdr:colOff>
      <xdr:row>16</xdr:row>
      <xdr:rowOff>41557</xdr:rowOff>
    </xdr:to>
    <xdr:cxnSp macro="">
      <xdr:nvCxnSpPr>
        <xdr:cNvPr id="48" name="直線コネクタ 47"/>
        <xdr:cNvCxnSpPr/>
      </xdr:nvCxnSpPr>
      <xdr:spPr bwMode="auto">
        <a:xfrm flipV="1">
          <a:off x="5003800" y="2706698"/>
          <a:ext cx="647700" cy="1256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127152</xdr:rowOff>
    </xdr:from>
    <xdr:ext cx="762000" cy="259045"/>
    <xdr:sp macro="" textlink="">
      <xdr:nvSpPr>
        <xdr:cNvPr id="49" name="人口1人当たり決算額の推移平均値テキスト130"/>
        <xdr:cNvSpPr txBox="1"/>
      </xdr:nvSpPr>
      <xdr:spPr>
        <a:xfrm>
          <a:off x="5740400" y="291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155075</xdr:rowOff>
    </xdr:from>
    <xdr:to>
      <xdr:col>29</xdr:col>
      <xdr:colOff>177800</xdr:colOff>
      <xdr:row>17</xdr:row>
      <xdr:rowOff>85225</xdr:rowOff>
    </xdr:to>
    <xdr:sp macro="" textlink="">
      <xdr:nvSpPr>
        <xdr:cNvPr id="50" name="フローチャート: 判断 49"/>
        <xdr:cNvSpPr/>
      </xdr:nvSpPr>
      <xdr:spPr bwMode="auto">
        <a:xfrm>
          <a:off x="5600700" y="2945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41557</xdr:rowOff>
    </xdr:from>
    <xdr:to>
      <xdr:col>26</xdr:col>
      <xdr:colOff>50800</xdr:colOff>
      <xdr:row>16</xdr:row>
      <xdr:rowOff>100719</xdr:rowOff>
    </xdr:to>
    <xdr:cxnSp macro="">
      <xdr:nvCxnSpPr>
        <xdr:cNvPr id="51" name="直線コネクタ 50"/>
        <xdr:cNvCxnSpPr/>
      </xdr:nvCxnSpPr>
      <xdr:spPr bwMode="auto">
        <a:xfrm flipV="1">
          <a:off x="4305300" y="2832382"/>
          <a:ext cx="698500" cy="59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139690</xdr:rowOff>
    </xdr:from>
    <xdr:to>
      <xdr:col>26</xdr:col>
      <xdr:colOff>101600</xdr:colOff>
      <xdr:row>18</xdr:row>
      <xdr:rowOff>69840</xdr:rowOff>
    </xdr:to>
    <xdr:sp macro="" textlink="">
      <xdr:nvSpPr>
        <xdr:cNvPr id="52" name="フローチャート: 判断 51"/>
        <xdr:cNvSpPr/>
      </xdr:nvSpPr>
      <xdr:spPr bwMode="auto">
        <a:xfrm>
          <a:off x="49530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54617</xdr:rowOff>
    </xdr:from>
    <xdr:ext cx="736600" cy="259045"/>
    <xdr:sp macro="" textlink="">
      <xdr:nvSpPr>
        <xdr:cNvPr id="53" name="テキスト ボックス 52"/>
        <xdr:cNvSpPr txBox="1"/>
      </xdr:nvSpPr>
      <xdr:spPr>
        <a:xfrm>
          <a:off x="4622800" y="3188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84237</xdr:rowOff>
    </xdr:from>
    <xdr:to>
      <xdr:col>22</xdr:col>
      <xdr:colOff>114300</xdr:colOff>
      <xdr:row>16</xdr:row>
      <xdr:rowOff>100719</xdr:rowOff>
    </xdr:to>
    <xdr:cxnSp macro="">
      <xdr:nvCxnSpPr>
        <xdr:cNvPr id="54" name="直線コネクタ 53"/>
        <xdr:cNvCxnSpPr/>
      </xdr:nvCxnSpPr>
      <xdr:spPr bwMode="auto">
        <a:xfrm>
          <a:off x="3606800" y="2875062"/>
          <a:ext cx="698500" cy="16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7582</xdr:rowOff>
    </xdr:from>
    <xdr:to>
      <xdr:col>22</xdr:col>
      <xdr:colOff>165100</xdr:colOff>
      <xdr:row>18</xdr:row>
      <xdr:rowOff>109182</xdr:rowOff>
    </xdr:to>
    <xdr:sp macro="" textlink="">
      <xdr:nvSpPr>
        <xdr:cNvPr id="55" name="フローチャート: 判断 54"/>
        <xdr:cNvSpPr/>
      </xdr:nvSpPr>
      <xdr:spPr bwMode="auto">
        <a:xfrm>
          <a:off x="42545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93959</xdr:rowOff>
    </xdr:from>
    <xdr:ext cx="762000" cy="259045"/>
    <xdr:sp macro="" textlink="">
      <xdr:nvSpPr>
        <xdr:cNvPr id="56" name="テキスト ボックス 55"/>
        <xdr:cNvSpPr txBox="1"/>
      </xdr:nvSpPr>
      <xdr:spPr>
        <a:xfrm>
          <a:off x="3924300" y="3227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84237</xdr:rowOff>
    </xdr:from>
    <xdr:to>
      <xdr:col>18</xdr:col>
      <xdr:colOff>177800</xdr:colOff>
      <xdr:row>16</xdr:row>
      <xdr:rowOff>130231</xdr:rowOff>
    </xdr:to>
    <xdr:cxnSp macro="">
      <xdr:nvCxnSpPr>
        <xdr:cNvPr id="57" name="直線コネクタ 56"/>
        <xdr:cNvCxnSpPr/>
      </xdr:nvCxnSpPr>
      <xdr:spPr bwMode="auto">
        <a:xfrm flipV="1">
          <a:off x="2908300" y="2875062"/>
          <a:ext cx="698500" cy="45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19012</xdr:rowOff>
    </xdr:from>
    <xdr:to>
      <xdr:col>19</xdr:col>
      <xdr:colOff>38100</xdr:colOff>
      <xdr:row>18</xdr:row>
      <xdr:rowOff>120612</xdr:rowOff>
    </xdr:to>
    <xdr:sp macro="" textlink="">
      <xdr:nvSpPr>
        <xdr:cNvPr id="58" name="フローチャート: 判断 57"/>
        <xdr:cNvSpPr/>
      </xdr:nvSpPr>
      <xdr:spPr bwMode="auto">
        <a:xfrm>
          <a:off x="35560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105389</xdr:rowOff>
    </xdr:from>
    <xdr:ext cx="762000" cy="259045"/>
    <xdr:sp macro="" textlink="">
      <xdr:nvSpPr>
        <xdr:cNvPr id="59" name="テキスト ボックス 58"/>
        <xdr:cNvSpPr txBox="1"/>
      </xdr:nvSpPr>
      <xdr:spPr>
        <a:xfrm>
          <a:off x="3225800" y="3239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91912</xdr:rowOff>
    </xdr:from>
    <xdr:to>
      <xdr:col>15</xdr:col>
      <xdr:colOff>101600</xdr:colOff>
      <xdr:row>19</xdr:row>
      <xdr:rowOff>22062</xdr:rowOff>
    </xdr:to>
    <xdr:sp macro="" textlink="">
      <xdr:nvSpPr>
        <xdr:cNvPr id="60" name="フローチャート: 判断 59"/>
        <xdr:cNvSpPr/>
      </xdr:nvSpPr>
      <xdr:spPr bwMode="auto">
        <a:xfrm>
          <a:off x="28575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6840</xdr:rowOff>
    </xdr:from>
    <xdr:ext cx="762000" cy="259045"/>
    <xdr:sp macro="" textlink="">
      <xdr:nvSpPr>
        <xdr:cNvPr id="61" name="テキスト ボックス 60"/>
        <xdr:cNvSpPr txBox="1"/>
      </xdr:nvSpPr>
      <xdr:spPr>
        <a:xfrm>
          <a:off x="2527300" y="331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36523</xdr:rowOff>
    </xdr:from>
    <xdr:to>
      <xdr:col>29</xdr:col>
      <xdr:colOff>177800</xdr:colOff>
      <xdr:row>15</xdr:row>
      <xdr:rowOff>138123</xdr:rowOff>
    </xdr:to>
    <xdr:sp macro="" textlink="">
      <xdr:nvSpPr>
        <xdr:cNvPr id="67" name="楕円 66"/>
        <xdr:cNvSpPr/>
      </xdr:nvSpPr>
      <xdr:spPr bwMode="auto">
        <a:xfrm>
          <a:off x="5600700" y="2655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53050</xdr:rowOff>
    </xdr:from>
    <xdr:ext cx="762000" cy="259045"/>
    <xdr:sp macro="" textlink="">
      <xdr:nvSpPr>
        <xdr:cNvPr id="68" name="人口1人当たり決算額の推移該当値テキスト130"/>
        <xdr:cNvSpPr txBox="1"/>
      </xdr:nvSpPr>
      <xdr:spPr>
        <a:xfrm>
          <a:off x="5740400" y="2500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162207</xdr:rowOff>
    </xdr:from>
    <xdr:to>
      <xdr:col>26</xdr:col>
      <xdr:colOff>101600</xdr:colOff>
      <xdr:row>16</xdr:row>
      <xdr:rowOff>92357</xdr:rowOff>
    </xdr:to>
    <xdr:sp macro="" textlink="">
      <xdr:nvSpPr>
        <xdr:cNvPr id="69" name="楕円 68"/>
        <xdr:cNvSpPr/>
      </xdr:nvSpPr>
      <xdr:spPr bwMode="auto">
        <a:xfrm>
          <a:off x="4953000" y="2781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102534</xdr:rowOff>
    </xdr:from>
    <xdr:ext cx="736600" cy="259045"/>
    <xdr:sp macro="" textlink="">
      <xdr:nvSpPr>
        <xdr:cNvPr id="70" name="テキスト ボックス 69"/>
        <xdr:cNvSpPr txBox="1"/>
      </xdr:nvSpPr>
      <xdr:spPr>
        <a:xfrm>
          <a:off x="4622800" y="2550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49919</xdr:rowOff>
    </xdr:from>
    <xdr:to>
      <xdr:col>22</xdr:col>
      <xdr:colOff>165100</xdr:colOff>
      <xdr:row>16</xdr:row>
      <xdr:rowOff>151519</xdr:rowOff>
    </xdr:to>
    <xdr:sp macro="" textlink="">
      <xdr:nvSpPr>
        <xdr:cNvPr id="71" name="楕円 70"/>
        <xdr:cNvSpPr/>
      </xdr:nvSpPr>
      <xdr:spPr bwMode="auto">
        <a:xfrm>
          <a:off x="4254500" y="2840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161696</xdr:rowOff>
    </xdr:from>
    <xdr:ext cx="762000" cy="259045"/>
    <xdr:sp macro="" textlink="">
      <xdr:nvSpPr>
        <xdr:cNvPr id="72" name="テキスト ボックス 71"/>
        <xdr:cNvSpPr txBox="1"/>
      </xdr:nvSpPr>
      <xdr:spPr>
        <a:xfrm>
          <a:off x="3924300" y="260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33437</xdr:rowOff>
    </xdr:from>
    <xdr:to>
      <xdr:col>19</xdr:col>
      <xdr:colOff>38100</xdr:colOff>
      <xdr:row>16</xdr:row>
      <xdr:rowOff>135037</xdr:rowOff>
    </xdr:to>
    <xdr:sp macro="" textlink="">
      <xdr:nvSpPr>
        <xdr:cNvPr id="73" name="楕円 72"/>
        <xdr:cNvSpPr/>
      </xdr:nvSpPr>
      <xdr:spPr bwMode="auto">
        <a:xfrm>
          <a:off x="3556000" y="2824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145214</xdr:rowOff>
    </xdr:from>
    <xdr:ext cx="762000" cy="259045"/>
    <xdr:sp macro="" textlink="">
      <xdr:nvSpPr>
        <xdr:cNvPr id="74" name="テキスト ボックス 73"/>
        <xdr:cNvSpPr txBox="1"/>
      </xdr:nvSpPr>
      <xdr:spPr>
        <a:xfrm>
          <a:off x="3225800" y="2593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79431</xdr:rowOff>
    </xdr:from>
    <xdr:to>
      <xdr:col>15</xdr:col>
      <xdr:colOff>101600</xdr:colOff>
      <xdr:row>17</xdr:row>
      <xdr:rowOff>9581</xdr:rowOff>
    </xdr:to>
    <xdr:sp macro="" textlink="">
      <xdr:nvSpPr>
        <xdr:cNvPr id="75" name="楕円 74"/>
        <xdr:cNvSpPr/>
      </xdr:nvSpPr>
      <xdr:spPr bwMode="auto">
        <a:xfrm>
          <a:off x="2857500" y="2870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19758</xdr:rowOff>
    </xdr:from>
    <xdr:ext cx="762000" cy="259045"/>
    <xdr:sp macro="" textlink="">
      <xdr:nvSpPr>
        <xdr:cNvPr id="76" name="テキスト ボックス 75"/>
        <xdr:cNvSpPr txBox="1"/>
      </xdr:nvSpPr>
      <xdr:spPr>
        <a:xfrm>
          <a:off x="2527300" y="263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224460</xdr:rowOff>
    </xdr:from>
    <xdr:to>
      <xdr:col>29</xdr:col>
      <xdr:colOff>127000</xdr:colOff>
      <xdr:row>37</xdr:row>
      <xdr:rowOff>185636</xdr:rowOff>
    </xdr:to>
    <xdr:cxnSp macro="">
      <xdr:nvCxnSpPr>
        <xdr:cNvPr id="104" name="直線コネクタ 103"/>
        <xdr:cNvCxnSpPr/>
      </xdr:nvCxnSpPr>
      <xdr:spPr bwMode="auto">
        <a:xfrm flipV="1">
          <a:off x="5651500" y="6149010"/>
          <a:ext cx="0" cy="11613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157713</xdr:rowOff>
    </xdr:from>
    <xdr:ext cx="762000" cy="259045"/>
    <xdr:sp macro="" textlink="">
      <xdr:nvSpPr>
        <xdr:cNvPr id="105" name="人口1人当たり決算額の推移最小値テキスト445"/>
        <xdr:cNvSpPr txBox="1"/>
      </xdr:nvSpPr>
      <xdr:spPr>
        <a:xfrm>
          <a:off x="5740400" y="728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185636</xdr:rowOff>
    </xdr:from>
    <xdr:to>
      <xdr:col>30</xdr:col>
      <xdr:colOff>25400</xdr:colOff>
      <xdr:row>37</xdr:row>
      <xdr:rowOff>185636</xdr:rowOff>
    </xdr:to>
    <xdr:cxnSp macro="">
      <xdr:nvCxnSpPr>
        <xdr:cNvPr id="106" name="直線コネクタ 105"/>
        <xdr:cNvCxnSpPr/>
      </xdr:nvCxnSpPr>
      <xdr:spPr bwMode="auto">
        <a:xfrm>
          <a:off x="5562600" y="7310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139387</xdr:rowOff>
    </xdr:from>
    <xdr:ext cx="762000" cy="259045"/>
    <xdr:sp macro="" textlink="">
      <xdr:nvSpPr>
        <xdr:cNvPr id="107" name="人口1人当たり決算額の推移最大値テキスト445"/>
        <xdr:cNvSpPr txBox="1"/>
      </xdr:nvSpPr>
      <xdr:spPr>
        <a:xfrm>
          <a:off x="5740400" y="589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224460</xdr:rowOff>
    </xdr:from>
    <xdr:to>
      <xdr:col>30</xdr:col>
      <xdr:colOff>25400</xdr:colOff>
      <xdr:row>33</xdr:row>
      <xdr:rowOff>224460</xdr:rowOff>
    </xdr:to>
    <xdr:cxnSp macro="">
      <xdr:nvCxnSpPr>
        <xdr:cNvPr id="108" name="直線コネクタ 107"/>
        <xdr:cNvCxnSpPr/>
      </xdr:nvCxnSpPr>
      <xdr:spPr bwMode="auto">
        <a:xfrm>
          <a:off x="5562600" y="61490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117704</xdr:rowOff>
    </xdr:from>
    <xdr:to>
      <xdr:col>29</xdr:col>
      <xdr:colOff>127000</xdr:colOff>
      <xdr:row>34</xdr:row>
      <xdr:rowOff>149022</xdr:rowOff>
    </xdr:to>
    <xdr:cxnSp macro="">
      <xdr:nvCxnSpPr>
        <xdr:cNvPr id="109" name="直線コネクタ 108"/>
        <xdr:cNvCxnSpPr/>
      </xdr:nvCxnSpPr>
      <xdr:spPr bwMode="auto">
        <a:xfrm flipV="1">
          <a:off x="5003800" y="6385154"/>
          <a:ext cx="647700" cy="31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49572</xdr:rowOff>
    </xdr:from>
    <xdr:ext cx="762000" cy="259045"/>
    <xdr:sp macro="" textlink="">
      <xdr:nvSpPr>
        <xdr:cNvPr id="110" name="人口1人当たり決算額の推移平均値テキスト445"/>
        <xdr:cNvSpPr txBox="1"/>
      </xdr:nvSpPr>
      <xdr:spPr>
        <a:xfrm>
          <a:off x="5740400" y="6659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77495</xdr:rowOff>
    </xdr:from>
    <xdr:to>
      <xdr:col>29</xdr:col>
      <xdr:colOff>177800</xdr:colOff>
      <xdr:row>35</xdr:row>
      <xdr:rowOff>179095</xdr:rowOff>
    </xdr:to>
    <xdr:sp macro="" textlink="">
      <xdr:nvSpPr>
        <xdr:cNvPr id="111" name="フローチャート: 判断 110"/>
        <xdr:cNvSpPr/>
      </xdr:nvSpPr>
      <xdr:spPr bwMode="auto">
        <a:xfrm>
          <a:off x="5600700" y="6687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149022</xdr:rowOff>
    </xdr:from>
    <xdr:to>
      <xdr:col>26</xdr:col>
      <xdr:colOff>50800</xdr:colOff>
      <xdr:row>34</xdr:row>
      <xdr:rowOff>167729</xdr:rowOff>
    </xdr:to>
    <xdr:cxnSp macro="">
      <xdr:nvCxnSpPr>
        <xdr:cNvPr id="112" name="直線コネクタ 111"/>
        <xdr:cNvCxnSpPr/>
      </xdr:nvCxnSpPr>
      <xdr:spPr bwMode="auto">
        <a:xfrm flipV="1">
          <a:off x="4305300" y="6416472"/>
          <a:ext cx="698500" cy="18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87668</xdr:rowOff>
    </xdr:from>
    <xdr:to>
      <xdr:col>26</xdr:col>
      <xdr:colOff>101600</xdr:colOff>
      <xdr:row>35</xdr:row>
      <xdr:rowOff>189268</xdr:rowOff>
    </xdr:to>
    <xdr:sp macro="" textlink="">
      <xdr:nvSpPr>
        <xdr:cNvPr id="113" name="フローチャート: 判断 112"/>
        <xdr:cNvSpPr/>
      </xdr:nvSpPr>
      <xdr:spPr bwMode="auto">
        <a:xfrm>
          <a:off x="4953000" y="669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174045</xdr:rowOff>
    </xdr:from>
    <xdr:ext cx="736600" cy="259045"/>
    <xdr:sp macro="" textlink="">
      <xdr:nvSpPr>
        <xdr:cNvPr id="114" name="テキスト ボックス 113"/>
        <xdr:cNvSpPr txBox="1"/>
      </xdr:nvSpPr>
      <xdr:spPr>
        <a:xfrm>
          <a:off x="4622800" y="6784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167729</xdr:rowOff>
    </xdr:from>
    <xdr:to>
      <xdr:col>22</xdr:col>
      <xdr:colOff>114300</xdr:colOff>
      <xdr:row>34</xdr:row>
      <xdr:rowOff>274675</xdr:rowOff>
    </xdr:to>
    <xdr:cxnSp macro="">
      <xdr:nvCxnSpPr>
        <xdr:cNvPr id="115" name="直線コネクタ 114"/>
        <xdr:cNvCxnSpPr/>
      </xdr:nvCxnSpPr>
      <xdr:spPr bwMode="auto">
        <a:xfrm flipV="1">
          <a:off x="3606800" y="6435179"/>
          <a:ext cx="698500" cy="106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92773</xdr:rowOff>
    </xdr:from>
    <xdr:to>
      <xdr:col>22</xdr:col>
      <xdr:colOff>165100</xdr:colOff>
      <xdr:row>35</xdr:row>
      <xdr:rowOff>194373</xdr:rowOff>
    </xdr:to>
    <xdr:sp macro="" textlink="">
      <xdr:nvSpPr>
        <xdr:cNvPr id="116" name="フローチャート: 判断 115"/>
        <xdr:cNvSpPr/>
      </xdr:nvSpPr>
      <xdr:spPr bwMode="auto">
        <a:xfrm>
          <a:off x="4254500" y="6703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179150</xdr:rowOff>
    </xdr:from>
    <xdr:ext cx="762000" cy="259045"/>
    <xdr:sp macro="" textlink="">
      <xdr:nvSpPr>
        <xdr:cNvPr id="117" name="テキスト ボックス 116"/>
        <xdr:cNvSpPr txBox="1"/>
      </xdr:nvSpPr>
      <xdr:spPr>
        <a:xfrm>
          <a:off x="3924300" y="678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274675</xdr:rowOff>
    </xdr:from>
    <xdr:to>
      <xdr:col>18</xdr:col>
      <xdr:colOff>177800</xdr:colOff>
      <xdr:row>34</xdr:row>
      <xdr:rowOff>323406</xdr:rowOff>
    </xdr:to>
    <xdr:cxnSp macro="">
      <xdr:nvCxnSpPr>
        <xdr:cNvPr id="118" name="直線コネクタ 117"/>
        <xdr:cNvCxnSpPr/>
      </xdr:nvCxnSpPr>
      <xdr:spPr bwMode="auto">
        <a:xfrm flipV="1">
          <a:off x="2908300" y="6542125"/>
          <a:ext cx="698500" cy="487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104851</xdr:rowOff>
    </xdr:from>
    <xdr:to>
      <xdr:col>19</xdr:col>
      <xdr:colOff>38100</xdr:colOff>
      <xdr:row>35</xdr:row>
      <xdr:rowOff>206451</xdr:rowOff>
    </xdr:to>
    <xdr:sp macro="" textlink="">
      <xdr:nvSpPr>
        <xdr:cNvPr id="119" name="フローチャート: 判断 118"/>
        <xdr:cNvSpPr/>
      </xdr:nvSpPr>
      <xdr:spPr bwMode="auto">
        <a:xfrm>
          <a:off x="3556000" y="6715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191228</xdr:rowOff>
    </xdr:from>
    <xdr:ext cx="762000" cy="259045"/>
    <xdr:sp macro="" textlink="">
      <xdr:nvSpPr>
        <xdr:cNvPr id="120" name="テキスト ボックス 119"/>
        <xdr:cNvSpPr txBox="1"/>
      </xdr:nvSpPr>
      <xdr:spPr>
        <a:xfrm>
          <a:off x="3225800" y="6801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132017</xdr:rowOff>
    </xdr:from>
    <xdr:to>
      <xdr:col>15</xdr:col>
      <xdr:colOff>101600</xdr:colOff>
      <xdr:row>35</xdr:row>
      <xdr:rowOff>233617</xdr:rowOff>
    </xdr:to>
    <xdr:sp macro="" textlink="">
      <xdr:nvSpPr>
        <xdr:cNvPr id="121" name="フローチャート: 判断 120"/>
        <xdr:cNvSpPr/>
      </xdr:nvSpPr>
      <xdr:spPr bwMode="auto">
        <a:xfrm>
          <a:off x="2857500" y="674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218394</xdr:rowOff>
    </xdr:from>
    <xdr:ext cx="762000" cy="259045"/>
    <xdr:sp macro="" textlink="">
      <xdr:nvSpPr>
        <xdr:cNvPr id="122" name="テキスト ボックス 121"/>
        <xdr:cNvSpPr txBox="1"/>
      </xdr:nvSpPr>
      <xdr:spPr>
        <a:xfrm>
          <a:off x="2527300" y="682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66904</xdr:rowOff>
    </xdr:from>
    <xdr:to>
      <xdr:col>29</xdr:col>
      <xdr:colOff>177800</xdr:colOff>
      <xdr:row>34</xdr:row>
      <xdr:rowOff>168504</xdr:rowOff>
    </xdr:to>
    <xdr:sp macro="" textlink="">
      <xdr:nvSpPr>
        <xdr:cNvPr id="128" name="楕円 127"/>
        <xdr:cNvSpPr/>
      </xdr:nvSpPr>
      <xdr:spPr bwMode="auto">
        <a:xfrm>
          <a:off x="5600700" y="6334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254881</xdr:rowOff>
    </xdr:from>
    <xdr:ext cx="762000" cy="259045"/>
    <xdr:sp macro="" textlink="">
      <xdr:nvSpPr>
        <xdr:cNvPr id="129" name="人口1人当たり決算額の推移該当値テキスト445"/>
        <xdr:cNvSpPr txBox="1"/>
      </xdr:nvSpPr>
      <xdr:spPr>
        <a:xfrm>
          <a:off x="5740400" y="6179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98222</xdr:rowOff>
    </xdr:from>
    <xdr:to>
      <xdr:col>26</xdr:col>
      <xdr:colOff>101600</xdr:colOff>
      <xdr:row>34</xdr:row>
      <xdr:rowOff>199822</xdr:rowOff>
    </xdr:to>
    <xdr:sp macro="" textlink="">
      <xdr:nvSpPr>
        <xdr:cNvPr id="130" name="楕円 129"/>
        <xdr:cNvSpPr/>
      </xdr:nvSpPr>
      <xdr:spPr bwMode="auto">
        <a:xfrm>
          <a:off x="4953000" y="6365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209999</xdr:rowOff>
    </xdr:from>
    <xdr:ext cx="736600" cy="259045"/>
    <xdr:sp macro="" textlink="">
      <xdr:nvSpPr>
        <xdr:cNvPr id="131" name="テキスト ボックス 130"/>
        <xdr:cNvSpPr txBox="1"/>
      </xdr:nvSpPr>
      <xdr:spPr>
        <a:xfrm>
          <a:off x="4622800" y="6134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116929</xdr:rowOff>
    </xdr:from>
    <xdr:to>
      <xdr:col>22</xdr:col>
      <xdr:colOff>165100</xdr:colOff>
      <xdr:row>34</xdr:row>
      <xdr:rowOff>218529</xdr:rowOff>
    </xdr:to>
    <xdr:sp macro="" textlink="">
      <xdr:nvSpPr>
        <xdr:cNvPr id="132" name="楕円 131"/>
        <xdr:cNvSpPr/>
      </xdr:nvSpPr>
      <xdr:spPr bwMode="auto">
        <a:xfrm>
          <a:off x="4254500" y="6384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228706</xdr:rowOff>
    </xdr:from>
    <xdr:ext cx="762000" cy="259045"/>
    <xdr:sp macro="" textlink="">
      <xdr:nvSpPr>
        <xdr:cNvPr id="133" name="テキスト ボックス 132"/>
        <xdr:cNvSpPr txBox="1"/>
      </xdr:nvSpPr>
      <xdr:spPr>
        <a:xfrm>
          <a:off x="3924300" y="6153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223875</xdr:rowOff>
    </xdr:from>
    <xdr:to>
      <xdr:col>19</xdr:col>
      <xdr:colOff>38100</xdr:colOff>
      <xdr:row>34</xdr:row>
      <xdr:rowOff>325475</xdr:rowOff>
    </xdr:to>
    <xdr:sp macro="" textlink="">
      <xdr:nvSpPr>
        <xdr:cNvPr id="134" name="楕円 133"/>
        <xdr:cNvSpPr/>
      </xdr:nvSpPr>
      <xdr:spPr bwMode="auto">
        <a:xfrm>
          <a:off x="3556000" y="6491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335652</xdr:rowOff>
    </xdr:from>
    <xdr:ext cx="762000" cy="259045"/>
    <xdr:sp macro="" textlink="">
      <xdr:nvSpPr>
        <xdr:cNvPr id="135" name="テキスト ボックス 134"/>
        <xdr:cNvSpPr txBox="1"/>
      </xdr:nvSpPr>
      <xdr:spPr>
        <a:xfrm>
          <a:off x="3225800" y="626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272606</xdr:rowOff>
    </xdr:from>
    <xdr:to>
      <xdr:col>15</xdr:col>
      <xdr:colOff>101600</xdr:colOff>
      <xdr:row>35</xdr:row>
      <xdr:rowOff>31306</xdr:rowOff>
    </xdr:to>
    <xdr:sp macro="" textlink="">
      <xdr:nvSpPr>
        <xdr:cNvPr id="136" name="楕円 135"/>
        <xdr:cNvSpPr/>
      </xdr:nvSpPr>
      <xdr:spPr bwMode="auto">
        <a:xfrm>
          <a:off x="2857500" y="6540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41482</xdr:rowOff>
    </xdr:from>
    <xdr:ext cx="762000" cy="259045"/>
    <xdr:sp macro="" textlink="">
      <xdr:nvSpPr>
        <xdr:cNvPr id="137" name="テキスト ボックス 136"/>
        <xdr:cNvSpPr txBox="1"/>
      </xdr:nvSpPr>
      <xdr:spPr>
        <a:xfrm>
          <a:off x="2527300" y="63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126,396
122,252
284.89
68,585,826
67,909,878
207,367
37,125,806
59,645,735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30658</xdr:rowOff>
    </xdr:from>
    <xdr:to>
      <xdr:col>24</xdr:col>
      <xdr:colOff>62865</xdr:colOff>
      <xdr:row>38</xdr:row>
      <xdr:rowOff>160600</xdr:rowOff>
    </xdr:to>
    <xdr:cxnSp macro="">
      <xdr:nvCxnSpPr>
        <xdr:cNvPr id="58" name="直線コネクタ 57"/>
        <xdr:cNvCxnSpPr/>
      </xdr:nvCxnSpPr>
      <xdr:spPr>
        <a:xfrm flipV="1">
          <a:off x="4633595" y="5174158"/>
          <a:ext cx="1270" cy="1501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164427</xdr:rowOff>
    </xdr:from>
    <xdr:ext cx="534377" cy="259045"/>
    <xdr:sp macro="" textlink="">
      <xdr:nvSpPr>
        <xdr:cNvPr id="59" name="人件費最小値テキスト"/>
        <xdr:cNvSpPr txBox="1"/>
      </xdr:nvSpPr>
      <xdr:spPr>
        <a:xfrm>
          <a:off x="4686300" y="667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160600</xdr:rowOff>
    </xdr:from>
    <xdr:to>
      <xdr:col>24</xdr:col>
      <xdr:colOff>152400</xdr:colOff>
      <xdr:row>38</xdr:row>
      <xdr:rowOff>160600</xdr:rowOff>
    </xdr:to>
    <xdr:cxnSp macro="">
      <xdr:nvCxnSpPr>
        <xdr:cNvPr id="60" name="直線コネクタ 59"/>
        <xdr:cNvCxnSpPr/>
      </xdr:nvCxnSpPr>
      <xdr:spPr>
        <a:xfrm>
          <a:off x="4546600" y="667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148785</xdr:rowOff>
    </xdr:from>
    <xdr:ext cx="534377" cy="259045"/>
    <xdr:sp macro="" textlink="">
      <xdr:nvSpPr>
        <xdr:cNvPr id="61" name="人件費最大値テキスト"/>
        <xdr:cNvSpPr txBox="1"/>
      </xdr:nvSpPr>
      <xdr:spPr>
        <a:xfrm>
          <a:off x="4686300" y="494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30658</xdr:rowOff>
    </xdr:from>
    <xdr:to>
      <xdr:col>24</xdr:col>
      <xdr:colOff>152400</xdr:colOff>
      <xdr:row>30</xdr:row>
      <xdr:rowOff>30658</xdr:rowOff>
    </xdr:to>
    <xdr:cxnSp macro="">
      <xdr:nvCxnSpPr>
        <xdr:cNvPr id="62" name="直線コネクタ 61"/>
        <xdr:cNvCxnSpPr/>
      </xdr:nvCxnSpPr>
      <xdr:spPr>
        <a:xfrm>
          <a:off x="4546600" y="517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164323</xdr:rowOff>
    </xdr:from>
    <xdr:to>
      <xdr:col>24</xdr:col>
      <xdr:colOff>63500</xdr:colOff>
      <xdr:row>34</xdr:row>
      <xdr:rowOff>128172</xdr:rowOff>
    </xdr:to>
    <xdr:cxnSp macro="">
      <xdr:nvCxnSpPr>
        <xdr:cNvPr id="63" name="直線コネクタ 62"/>
        <xdr:cNvCxnSpPr/>
      </xdr:nvCxnSpPr>
      <xdr:spPr>
        <a:xfrm flipV="1">
          <a:off x="3797300" y="5650723"/>
          <a:ext cx="838200" cy="30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93779</xdr:rowOff>
    </xdr:from>
    <xdr:ext cx="534377" cy="259045"/>
    <xdr:sp macro="" textlink="">
      <xdr:nvSpPr>
        <xdr:cNvPr id="64" name="人件費平均値テキスト"/>
        <xdr:cNvSpPr txBox="1"/>
      </xdr:nvSpPr>
      <xdr:spPr>
        <a:xfrm>
          <a:off x="4686300" y="5923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115352</xdr:rowOff>
    </xdr:from>
    <xdr:to>
      <xdr:col>24</xdr:col>
      <xdr:colOff>114300</xdr:colOff>
      <xdr:row>35</xdr:row>
      <xdr:rowOff>45502</xdr:rowOff>
    </xdr:to>
    <xdr:sp macro="" textlink="">
      <xdr:nvSpPr>
        <xdr:cNvPr id="65" name="フローチャート: 判断 64"/>
        <xdr:cNvSpPr/>
      </xdr:nvSpPr>
      <xdr:spPr>
        <a:xfrm>
          <a:off x="4584700" y="594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128172</xdr:rowOff>
    </xdr:from>
    <xdr:to>
      <xdr:col>19</xdr:col>
      <xdr:colOff>177800</xdr:colOff>
      <xdr:row>35</xdr:row>
      <xdr:rowOff>31115</xdr:rowOff>
    </xdr:to>
    <xdr:cxnSp macro="">
      <xdr:nvCxnSpPr>
        <xdr:cNvPr id="66" name="直線コネクタ 65"/>
        <xdr:cNvCxnSpPr/>
      </xdr:nvCxnSpPr>
      <xdr:spPr>
        <a:xfrm flipV="1">
          <a:off x="2908300" y="5957472"/>
          <a:ext cx="889000" cy="7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21267</xdr:rowOff>
    </xdr:from>
    <xdr:to>
      <xdr:col>20</xdr:col>
      <xdr:colOff>38100</xdr:colOff>
      <xdr:row>36</xdr:row>
      <xdr:rowOff>122867</xdr:rowOff>
    </xdr:to>
    <xdr:sp macro="" textlink="">
      <xdr:nvSpPr>
        <xdr:cNvPr id="67" name="フローチャート: 判断 66"/>
        <xdr:cNvSpPr/>
      </xdr:nvSpPr>
      <xdr:spPr>
        <a:xfrm>
          <a:off x="3746500" y="619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113994</xdr:rowOff>
    </xdr:from>
    <xdr:ext cx="534377" cy="259045"/>
    <xdr:sp macro="" textlink="">
      <xdr:nvSpPr>
        <xdr:cNvPr id="68" name="テキスト ボックス 67"/>
        <xdr:cNvSpPr txBox="1"/>
      </xdr:nvSpPr>
      <xdr:spPr>
        <a:xfrm>
          <a:off x="3530111" y="628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104659</xdr:rowOff>
    </xdr:from>
    <xdr:to>
      <xdr:col>15</xdr:col>
      <xdr:colOff>50800</xdr:colOff>
      <xdr:row>35</xdr:row>
      <xdr:rowOff>31115</xdr:rowOff>
    </xdr:to>
    <xdr:cxnSp macro="">
      <xdr:nvCxnSpPr>
        <xdr:cNvPr id="69" name="直線コネクタ 68"/>
        <xdr:cNvCxnSpPr/>
      </xdr:nvCxnSpPr>
      <xdr:spPr>
        <a:xfrm>
          <a:off x="2019300" y="5933959"/>
          <a:ext cx="889000" cy="9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31848</xdr:rowOff>
    </xdr:from>
    <xdr:to>
      <xdr:col>15</xdr:col>
      <xdr:colOff>101600</xdr:colOff>
      <xdr:row>36</xdr:row>
      <xdr:rowOff>133448</xdr:rowOff>
    </xdr:to>
    <xdr:sp macro="" textlink="">
      <xdr:nvSpPr>
        <xdr:cNvPr id="70" name="フローチャート: 判断 69"/>
        <xdr:cNvSpPr/>
      </xdr:nvSpPr>
      <xdr:spPr>
        <a:xfrm>
          <a:off x="2857500" y="620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124575</xdr:rowOff>
    </xdr:from>
    <xdr:ext cx="534377" cy="259045"/>
    <xdr:sp macro="" textlink="">
      <xdr:nvSpPr>
        <xdr:cNvPr id="71" name="テキスト ボックス 70"/>
        <xdr:cNvSpPr txBox="1"/>
      </xdr:nvSpPr>
      <xdr:spPr>
        <a:xfrm>
          <a:off x="2641111" y="629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104659</xdr:rowOff>
    </xdr:from>
    <xdr:to>
      <xdr:col>10</xdr:col>
      <xdr:colOff>114300</xdr:colOff>
      <xdr:row>34</xdr:row>
      <xdr:rowOff>105835</xdr:rowOff>
    </xdr:to>
    <xdr:cxnSp macro="">
      <xdr:nvCxnSpPr>
        <xdr:cNvPr id="72" name="直線コネクタ 71"/>
        <xdr:cNvCxnSpPr/>
      </xdr:nvCxnSpPr>
      <xdr:spPr>
        <a:xfrm flipV="1">
          <a:off x="1130300" y="5933959"/>
          <a:ext cx="889000" cy="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32371</xdr:rowOff>
    </xdr:from>
    <xdr:to>
      <xdr:col>10</xdr:col>
      <xdr:colOff>165100</xdr:colOff>
      <xdr:row>36</xdr:row>
      <xdr:rowOff>133971</xdr:rowOff>
    </xdr:to>
    <xdr:sp macro="" textlink="">
      <xdr:nvSpPr>
        <xdr:cNvPr id="73" name="フローチャート: 判断 72"/>
        <xdr:cNvSpPr/>
      </xdr:nvSpPr>
      <xdr:spPr>
        <a:xfrm>
          <a:off x="1968500" y="62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125098</xdr:rowOff>
    </xdr:from>
    <xdr:ext cx="534377" cy="259045"/>
    <xdr:sp macro="" textlink="">
      <xdr:nvSpPr>
        <xdr:cNvPr id="74" name="テキスト ボックス 73"/>
        <xdr:cNvSpPr txBox="1"/>
      </xdr:nvSpPr>
      <xdr:spPr>
        <a:xfrm>
          <a:off x="1752111" y="62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126619</xdr:rowOff>
    </xdr:from>
    <xdr:to>
      <xdr:col>6</xdr:col>
      <xdr:colOff>38100</xdr:colOff>
      <xdr:row>37</xdr:row>
      <xdr:rowOff>56769</xdr:rowOff>
    </xdr:to>
    <xdr:sp macro="" textlink="">
      <xdr:nvSpPr>
        <xdr:cNvPr id="75" name="フローチャート: 判断 74"/>
        <xdr:cNvSpPr/>
      </xdr:nvSpPr>
      <xdr:spPr>
        <a:xfrm>
          <a:off x="1079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47896</xdr:rowOff>
    </xdr:from>
    <xdr:ext cx="534377" cy="259045"/>
    <xdr:sp macro="" textlink="">
      <xdr:nvSpPr>
        <xdr:cNvPr id="76" name="テキスト ボックス 75"/>
        <xdr:cNvSpPr txBox="1"/>
      </xdr:nvSpPr>
      <xdr:spPr>
        <a:xfrm>
          <a:off x="863111" y="639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113523</xdr:rowOff>
    </xdr:from>
    <xdr:to>
      <xdr:col>24</xdr:col>
      <xdr:colOff>114300</xdr:colOff>
      <xdr:row>33</xdr:row>
      <xdr:rowOff>43673</xdr:rowOff>
    </xdr:to>
    <xdr:sp macro="" textlink="">
      <xdr:nvSpPr>
        <xdr:cNvPr id="82" name="楕円 81"/>
        <xdr:cNvSpPr/>
      </xdr:nvSpPr>
      <xdr:spPr>
        <a:xfrm>
          <a:off x="4584700" y="559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136400</xdr:rowOff>
    </xdr:from>
    <xdr:ext cx="534377" cy="259045"/>
    <xdr:sp macro="" textlink="">
      <xdr:nvSpPr>
        <xdr:cNvPr id="83" name="人件費該当値テキスト"/>
        <xdr:cNvSpPr txBox="1"/>
      </xdr:nvSpPr>
      <xdr:spPr>
        <a:xfrm>
          <a:off x="4686300" y="5451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77372</xdr:rowOff>
    </xdr:from>
    <xdr:to>
      <xdr:col>20</xdr:col>
      <xdr:colOff>38100</xdr:colOff>
      <xdr:row>35</xdr:row>
      <xdr:rowOff>7522</xdr:rowOff>
    </xdr:to>
    <xdr:sp macro="" textlink="">
      <xdr:nvSpPr>
        <xdr:cNvPr id="84" name="楕円 83"/>
        <xdr:cNvSpPr/>
      </xdr:nvSpPr>
      <xdr:spPr>
        <a:xfrm>
          <a:off x="3746500" y="590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24049</xdr:rowOff>
    </xdr:from>
    <xdr:ext cx="534377" cy="259045"/>
    <xdr:sp macro="" textlink="">
      <xdr:nvSpPr>
        <xdr:cNvPr id="85" name="テキスト ボックス 84"/>
        <xdr:cNvSpPr txBox="1"/>
      </xdr:nvSpPr>
      <xdr:spPr>
        <a:xfrm>
          <a:off x="3530111" y="568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151765</xdr:rowOff>
    </xdr:from>
    <xdr:to>
      <xdr:col>15</xdr:col>
      <xdr:colOff>101600</xdr:colOff>
      <xdr:row>35</xdr:row>
      <xdr:rowOff>81915</xdr:rowOff>
    </xdr:to>
    <xdr:sp macro="" textlink="">
      <xdr:nvSpPr>
        <xdr:cNvPr id="86" name="楕円 85"/>
        <xdr:cNvSpPr/>
      </xdr:nvSpPr>
      <xdr:spPr>
        <a:xfrm>
          <a:off x="2857500" y="598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98442</xdr:rowOff>
    </xdr:from>
    <xdr:ext cx="534377" cy="259045"/>
    <xdr:sp macro="" textlink="">
      <xdr:nvSpPr>
        <xdr:cNvPr id="87" name="テキスト ボックス 86"/>
        <xdr:cNvSpPr txBox="1"/>
      </xdr:nvSpPr>
      <xdr:spPr>
        <a:xfrm>
          <a:off x="2641111" y="575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53859</xdr:rowOff>
    </xdr:from>
    <xdr:to>
      <xdr:col>10</xdr:col>
      <xdr:colOff>165100</xdr:colOff>
      <xdr:row>34</xdr:row>
      <xdr:rowOff>155459</xdr:rowOff>
    </xdr:to>
    <xdr:sp macro="" textlink="">
      <xdr:nvSpPr>
        <xdr:cNvPr id="88" name="楕円 87"/>
        <xdr:cNvSpPr/>
      </xdr:nvSpPr>
      <xdr:spPr>
        <a:xfrm>
          <a:off x="1968500" y="588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536</xdr:rowOff>
    </xdr:from>
    <xdr:ext cx="534377" cy="259045"/>
    <xdr:sp macro="" textlink="">
      <xdr:nvSpPr>
        <xdr:cNvPr id="89" name="テキスト ボックス 88"/>
        <xdr:cNvSpPr txBox="1"/>
      </xdr:nvSpPr>
      <xdr:spPr>
        <a:xfrm>
          <a:off x="1752111" y="565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55035</xdr:rowOff>
    </xdr:from>
    <xdr:to>
      <xdr:col>6</xdr:col>
      <xdr:colOff>38100</xdr:colOff>
      <xdr:row>34</xdr:row>
      <xdr:rowOff>156635</xdr:rowOff>
    </xdr:to>
    <xdr:sp macro="" textlink="">
      <xdr:nvSpPr>
        <xdr:cNvPr id="90" name="楕円 89"/>
        <xdr:cNvSpPr/>
      </xdr:nvSpPr>
      <xdr:spPr>
        <a:xfrm>
          <a:off x="1079500" y="588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1712</xdr:rowOff>
    </xdr:from>
    <xdr:ext cx="534377" cy="259045"/>
    <xdr:sp macro="" textlink="">
      <xdr:nvSpPr>
        <xdr:cNvPr id="91" name="テキスト ボックス 90"/>
        <xdr:cNvSpPr txBox="1"/>
      </xdr:nvSpPr>
      <xdr:spPr>
        <a:xfrm>
          <a:off x="863111" y="565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96632</xdr:rowOff>
    </xdr:from>
    <xdr:to>
      <xdr:col>24</xdr:col>
      <xdr:colOff>62865</xdr:colOff>
      <xdr:row>57</xdr:row>
      <xdr:rowOff>126853</xdr:rowOff>
    </xdr:to>
    <xdr:cxnSp macro="">
      <xdr:nvCxnSpPr>
        <xdr:cNvPr id="114" name="直線コネクタ 113"/>
        <xdr:cNvCxnSpPr/>
      </xdr:nvCxnSpPr>
      <xdr:spPr>
        <a:xfrm flipV="1">
          <a:off x="4633595" y="8669132"/>
          <a:ext cx="1270" cy="1230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130680</xdr:rowOff>
    </xdr:from>
    <xdr:ext cx="534377" cy="259045"/>
    <xdr:sp macro="" textlink="">
      <xdr:nvSpPr>
        <xdr:cNvPr id="115" name="物件費最小値テキスト"/>
        <xdr:cNvSpPr txBox="1"/>
      </xdr:nvSpPr>
      <xdr:spPr>
        <a:xfrm>
          <a:off x="4686300" y="990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126853</xdr:rowOff>
    </xdr:from>
    <xdr:to>
      <xdr:col>24</xdr:col>
      <xdr:colOff>152400</xdr:colOff>
      <xdr:row>57</xdr:row>
      <xdr:rowOff>126853</xdr:rowOff>
    </xdr:to>
    <xdr:cxnSp macro="">
      <xdr:nvCxnSpPr>
        <xdr:cNvPr id="116" name="直線コネクタ 115"/>
        <xdr:cNvCxnSpPr/>
      </xdr:nvCxnSpPr>
      <xdr:spPr>
        <a:xfrm>
          <a:off x="4546600" y="989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43309</xdr:rowOff>
    </xdr:from>
    <xdr:ext cx="599010" cy="259045"/>
    <xdr:sp macro="" textlink="">
      <xdr:nvSpPr>
        <xdr:cNvPr id="117" name="物件費最大値テキスト"/>
        <xdr:cNvSpPr txBox="1"/>
      </xdr:nvSpPr>
      <xdr:spPr>
        <a:xfrm>
          <a:off x="4686300" y="844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96632</xdr:rowOff>
    </xdr:from>
    <xdr:to>
      <xdr:col>24</xdr:col>
      <xdr:colOff>152400</xdr:colOff>
      <xdr:row>50</xdr:row>
      <xdr:rowOff>96632</xdr:rowOff>
    </xdr:to>
    <xdr:cxnSp macro="">
      <xdr:nvCxnSpPr>
        <xdr:cNvPr id="118" name="直線コネクタ 117"/>
        <xdr:cNvCxnSpPr/>
      </xdr:nvCxnSpPr>
      <xdr:spPr>
        <a:xfrm>
          <a:off x="4546600" y="86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42042</xdr:rowOff>
    </xdr:from>
    <xdr:to>
      <xdr:col>24</xdr:col>
      <xdr:colOff>63500</xdr:colOff>
      <xdr:row>54</xdr:row>
      <xdr:rowOff>124132</xdr:rowOff>
    </xdr:to>
    <xdr:cxnSp macro="">
      <xdr:nvCxnSpPr>
        <xdr:cNvPr id="119" name="直線コネクタ 118"/>
        <xdr:cNvCxnSpPr/>
      </xdr:nvCxnSpPr>
      <xdr:spPr>
        <a:xfrm flipV="1">
          <a:off x="3797300" y="9300342"/>
          <a:ext cx="838200" cy="8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65819</xdr:rowOff>
    </xdr:from>
    <xdr:ext cx="534377" cy="259045"/>
    <xdr:sp macro="" textlink="">
      <xdr:nvSpPr>
        <xdr:cNvPr id="120" name="物件費平均値テキスト"/>
        <xdr:cNvSpPr txBox="1"/>
      </xdr:nvSpPr>
      <xdr:spPr>
        <a:xfrm>
          <a:off x="4686300" y="9324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87392</xdr:rowOff>
    </xdr:from>
    <xdr:to>
      <xdr:col>24</xdr:col>
      <xdr:colOff>114300</xdr:colOff>
      <xdr:row>55</xdr:row>
      <xdr:rowOff>17542</xdr:rowOff>
    </xdr:to>
    <xdr:sp macro="" textlink="">
      <xdr:nvSpPr>
        <xdr:cNvPr id="121" name="フローチャート: 判断 120"/>
        <xdr:cNvSpPr/>
      </xdr:nvSpPr>
      <xdr:spPr>
        <a:xfrm>
          <a:off x="4584700" y="934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86962</xdr:rowOff>
    </xdr:from>
    <xdr:to>
      <xdr:col>19</xdr:col>
      <xdr:colOff>177800</xdr:colOff>
      <xdr:row>54</xdr:row>
      <xdr:rowOff>124132</xdr:rowOff>
    </xdr:to>
    <xdr:cxnSp macro="">
      <xdr:nvCxnSpPr>
        <xdr:cNvPr id="122" name="直線コネクタ 121"/>
        <xdr:cNvCxnSpPr/>
      </xdr:nvCxnSpPr>
      <xdr:spPr>
        <a:xfrm>
          <a:off x="2908300" y="9345262"/>
          <a:ext cx="889000" cy="3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4707</xdr:rowOff>
    </xdr:from>
    <xdr:to>
      <xdr:col>20</xdr:col>
      <xdr:colOff>38100</xdr:colOff>
      <xdr:row>55</xdr:row>
      <xdr:rowOff>106307</xdr:rowOff>
    </xdr:to>
    <xdr:sp macro="" textlink="">
      <xdr:nvSpPr>
        <xdr:cNvPr id="123" name="フローチャート: 判断 122"/>
        <xdr:cNvSpPr/>
      </xdr:nvSpPr>
      <xdr:spPr>
        <a:xfrm>
          <a:off x="3746500" y="94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97434</xdr:rowOff>
    </xdr:from>
    <xdr:ext cx="534377" cy="259045"/>
    <xdr:sp macro="" textlink="">
      <xdr:nvSpPr>
        <xdr:cNvPr id="124" name="テキスト ボックス 123"/>
        <xdr:cNvSpPr txBox="1"/>
      </xdr:nvSpPr>
      <xdr:spPr>
        <a:xfrm>
          <a:off x="3530111" y="952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86962</xdr:rowOff>
    </xdr:from>
    <xdr:to>
      <xdr:col>15</xdr:col>
      <xdr:colOff>50800</xdr:colOff>
      <xdr:row>55</xdr:row>
      <xdr:rowOff>47482</xdr:rowOff>
    </xdr:to>
    <xdr:cxnSp macro="">
      <xdr:nvCxnSpPr>
        <xdr:cNvPr id="125" name="直線コネクタ 124"/>
        <xdr:cNvCxnSpPr/>
      </xdr:nvCxnSpPr>
      <xdr:spPr>
        <a:xfrm flipV="1">
          <a:off x="2019300" y="9345262"/>
          <a:ext cx="889000" cy="13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152268</xdr:rowOff>
    </xdr:from>
    <xdr:to>
      <xdr:col>15</xdr:col>
      <xdr:colOff>101600</xdr:colOff>
      <xdr:row>55</xdr:row>
      <xdr:rowOff>82418</xdr:rowOff>
    </xdr:to>
    <xdr:sp macro="" textlink="">
      <xdr:nvSpPr>
        <xdr:cNvPr id="126" name="フローチャート: 判断 125"/>
        <xdr:cNvSpPr/>
      </xdr:nvSpPr>
      <xdr:spPr>
        <a:xfrm>
          <a:off x="2857500" y="941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73545</xdr:rowOff>
    </xdr:from>
    <xdr:ext cx="534377" cy="259045"/>
    <xdr:sp macro="" textlink="">
      <xdr:nvSpPr>
        <xdr:cNvPr id="127" name="テキスト ボックス 126"/>
        <xdr:cNvSpPr txBox="1"/>
      </xdr:nvSpPr>
      <xdr:spPr>
        <a:xfrm>
          <a:off x="2641111" y="950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47482</xdr:rowOff>
    </xdr:from>
    <xdr:to>
      <xdr:col>10</xdr:col>
      <xdr:colOff>114300</xdr:colOff>
      <xdr:row>56</xdr:row>
      <xdr:rowOff>106096</xdr:rowOff>
    </xdr:to>
    <xdr:cxnSp macro="">
      <xdr:nvCxnSpPr>
        <xdr:cNvPr id="128" name="直線コネクタ 127"/>
        <xdr:cNvCxnSpPr/>
      </xdr:nvCxnSpPr>
      <xdr:spPr>
        <a:xfrm flipV="1">
          <a:off x="1130300" y="9477232"/>
          <a:ext cx="889000" cy="23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60485</xdr:rowOff>
    </xdr:from>
    <xdr:to>
      <xdr:col>10</xdr:col>
      <xdr:colOff>165100</xdr:colOff>
      <xdr:row>55</xdr:row>
      <xdr:rowOff>162085</xdr:rowOff>
    </xdr:to>
    <xdr:sp macro="" textlink="">
      <xdr:nvSpPr>
        <xdr:cNvPr id="129" name="フローチャート: 判断 128"/>
        <xdr:cNvSpPr/>
      </xdr:nvSpPr>
      <xdr:spPr>
        <a:xfrm>
          <a:off x="1968500" y="949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153212</xdr:rowOff>
    </xdr:from>
    <xdr:ext cx="534377" cy="259045"/>
    <xdr:sp macro="" textlink="">
      <xdr:nvSpPr>
        <xdr:cNvPr id="130" name="テキスト ボックス 129"/>
        <xdr:cNvSpPr txBox="1"/>
      </xdr:nvSpPr>
      <xdr:spPr>
        <a:xfrm>
          <a:off x="1752111" y="958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167264</xdr:rowOff>
    </xdr:from>
    <xdr:to>
      <xdr:col>6</xdr:col>
      <xdr:colOff>38100</xdr:colOff>
      <xdr:row>56</xdr:row>
      <xdr:rowOff>97414</xdr:rowOff>
    </xdr:to>
    <xdr:sp macro="" textlink="">
      <xdr:nvSpPr>
        <xdr:cNvPr id="131" name="フローチャート: 判断 130"/>
        <xdr:cNvSpPr/>
      </xdr:nvSpPr>
      <xdr:spPr>
        <a:xfrm>
          <a:off x="1079500" y="959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113941</xdr:rowOff>
    </xdr:from>
    <xdr:ext cx="534377" cy="259045"/>
    <xdr:sp macro="" textlink="">
      <xdr:nvSpPr>
        <xdr:cNvPr id="132" name="テキスト ボックス 131"/>
        <xdr:cNvSpPr txBox="1"/>
      </xdr:nvSpPr>
      <xdr:spPr>
        <a:xfrm>
          <a:off x="863111" y="937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162692</xdr:rowOff>
    </xdr:from>
    <xdr:to>
      <xdr:col>24</xdr:col>
      <xdr:colOff>114300</xdr:colOff>
      <xdr:row>54</xdr:row>
      <xdr:rowOff>92842</xdr:rowOff>
    </xdr:to>
    <xdr:sp macro="" textlink="">
      <xdr:nvSpPr>
        <xdr:cNvPr id="138" name="楕円 137"/>
        <xdr:cNvSpPr/>
      </xdr:nvSpPr>
      <xdr:spPr>
        <a:xfrm>
          <a:off x="4584700" y="924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14119</xdr:rowOff>
    </xdr:from>
    <xdr:ext cx="534377" cy="259045"/>
    <xdr:sp macro="" textlink="">
      <xdr:nvSpPr>
        <xdr:cNvPr id="139" name="物件費該当値テキスト"/>
        <xdr:cNvSpPr txBox="1"/>
      </xdr:nvSpPr>
      <xdr:spPr>
        <a:xfrm>
          <a:off x="4686300" y="910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73332</xdr:rowOff>
    </xdr:from>
    <xdr:to>
      <xdr:col>20</xdr:col>
      <xdr:colOff>38100</xdr:colOff>
      <xdr:row>55</xdr:row>
      <xdr:rowOff>3482</xdr:rowOff>
    </xdr:to>
    <xdr:sp macro="" textlink="">
      <xdr:nvSpPr>
        <xdr:cNvPr id="140" name="楕円 139"/>
        <xdr:cNvSpPr/>
      </xdr:nvSpPr>
      <xdr:spPr>
        <a:xfrm>
          <a:off x="3746500" y="933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20009</xdr:rowOff>
    </xdr:from>
    <xdr:ext cx="534377" cy="259045"/>
    <xdr:sp macro="" textlink="">
      <xdr:nvSpPr>
        <xdr:cNvPr id="141" name="テキスト ボックス 140"/>
        <xdr:cNvSpPr txBox="1"/>
      </xdr:nvSpPr>
      <xdr:spPr>
        <a:xfrm>
          <a:off x="3530111" y="910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36162</xdr:rowOff>
    </xdr:from>
    <xdr:to>
      <xdr:col>15</xdr:col>
      <xdr:colOff>101600</xdr:colOff>
      <xdr:row>54</xdr:row>
      <xdr:rowOff>137762</xdr:rowOff>
    </xdr:to>
    <xdr:sp macro="" textlink="">
      <xdr:nvSpPr>
        <xdr:cNvPr id="142" name="楕円 141"/>
        <xdr:cNvSpPr/>
      </xdr:nvSpPr>
      <xdr:spPr>
        <a:xfrm>
          <a:off x="2857500" y="929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154289</xdr:rowOff>
    </xdr:from>
    <xdr:ext cx="534377" cy="259045"/>
    <xdr:sp macro="" textlink="">
      <xdr:nvSpPr>
        <xdr:cNvPr id="143" name="テキスト ボックス 142"/>
        <xdr:cNvSpPr txBox="1"/>
      </xdr:nvSpPr>
      <xdr:spPr>
        <a:xfrm>
          <a:off x="2641111" y="906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168132</xdr:rowOff>
    </xdr:from>
    <xdr:to>
      <xdr:col>10</xdr:col>
      <xdr:colOff>165100</xdr:colOff>
      <xdr:row>55</xdr:row>
      <xdr:rowOff>98282</xdr:rowOff>
    </xdr:to>
    <xdr:sp macro="" textlink="">
      <xdr:nvSpPr>
        <xdr:cNvPr id="144" name="楕円 143"/>
        <xdr:cNvSpPr/>
      </xdr:nvSpPr>
      <xdr:spPr>
        <a:xfrm>
          <a:off x="1968500" y="942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114809</xdr:rowOff>
    </xdr:from>
    <xdr:ext cx="534377" cy="259045"/>
    <xdr:sp macro="" textlink="">
      <xdr:nvSpPr>
        <xdr:cNvPr id="145" name="テキスト ボックス 144"/>
        <xdr:cNvSpPr txBox="1"/>
      </xdr:nvSpPr>
      <xdr:spPr>
        <a:xfrm>
          <a:off x="1752111" y="920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55296</xdr:rowOff>
    </xdr:from>
    <xdr:to>
      <xdr:col>6</xdr:col>
      <xdr:colOff>38100</xdr:colOff>
      <xdr:row>56</xdr:row>
      <xdr:rowOff>156896</xdr:rowOff>
    </xdr:to>
    <xdr:sp macro="" textlink="">
      <xdr:nvSpPr>
        <xdr:cNvPr id="146" name="楕円 145"/>
        <xdr:cNvSpPr/>
      </xdr:nvSpPr>
      <xdr:spPr>
        <a:xfrm>
          <a:off x="1079500" y="965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148023</xdr:rowOff>
    </xdr:from>
    <xdr:ext cx="534377" cy="259045"/>
    <xdr:sp macro="" textlink="">
      <xdr:nvSpPr>
        <xdr:cNvPr id="147" name="テキスト ボックス 146"/>
        <xdr:cNvSpPr txBox="1"/>
      </xdr:nvSpPr>
      <xdr:spPr>
        <a:xfrm>
          <a:off x="863111" y="974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58166</xdr:rowOff>
    </xdr:from>
    <xdr:to>
      <xdr:col>24</xdr:col>
      <xdr:colOff>62865</xdr:colOff>
      <xdr:row>78</xdr:row>
      <xdr:rowOff>8128</xdr:rowOff>
    </xdr:to>
    <xdr:cxnSp macro="">
      <xdr:nvCxnSpPr>
        <xdr:cNvPr id="171" name="直線コネクタ 170"/>
        <xdr:cNvCxnSpPr/>
      </xdr:nvCxnSpPr>
      <xdr:spPr>
        <a:xfrm flipV="1">
          <a:off x="4633595" y="12059666"/>
          <a:ext cx="1270" cy="13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11955</xdr:rowOff>
    </xdr:from>
    <xdr:ext cx="469744" cy="259045"/>
    <xdr:sp macro="" textlink="">
      <xdr:nvSpPr>
        <xdr:cNvPr id="172" name="維持補修費最小値テキスト"/>
        <xdr:cNvSpPr txBox="1"/>
      </xdr:nvSpPr>
      <xdr:spPr>
        <a:xfrm>
          <a:off x="4686300" y="1338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8128</xdr:rowOff>
    </xdr:from>
    <xdr:to>
      <xdr:col>24</xdr:col>
      <xdr:colOff>152400</xdr:colOff>
      <xdr:row>78</xdr:row>
      <xdr:rowOff>8128</xdr:rowOff>
    </xdr:to>
    <xdr:cxnSp macro="">
      <xdr:nvCxnSpPr>
        <xdr:cNvPr id="173" name="直線コネクタ 172"/>
        <xdr:cNvCxnSpPr/>
      </xdr:nvCxnSpPr>
      <xdr:spPr>
        <a:xfrm>
          <a:off x="4546600" y="133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xdr:rowOff>
    </xdr:from>
    <xdr:ext cx="534377" cy="259045"/>
    <xdr:sp macro="" textlink="">
      <xdr:nvSpPr>
        <xdr:cNvPr id="174" name="維持補修費最大値テキスト"/>
        <xdr:cNvSpPr txBox="1"/>
      </xdr:nvSpPr>
      <xdr:spPr>
        <a:xfrm>
          <a:off x="4686300" y="1183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58166</xdr:rowOff>
    </xdr:from>
    <xdr:to>
      <xdr:col>24</xdr:col>
      <xdr:colOff>152400</xdr:colOff>
      <xdr:row>70</xdr:row>
      <xdr:rowOff>58166</xdr:rowOff>
    </xdr:to>
    <xdr:cxnSp macro="">
      <xdr:nvCxnSpPr>
        <xdr:cNvPr id="175" name="直線コネクタ 174"/>
        <xdr:cNvCxnSpPr/>
      </xdr:nvCxnSpPr>
      <xdr:spPr>
        <a:xfrm>
          <a:off x="4546600" y="12059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56388</xdr:rowOff>
    </xdr:from>
    <xdr:to>
      <xdr:col>24</xdr:col>
      <xdr:colOff>63500</xdr:colOff>
      <xdr:row>73</xdr:row>
      <xdr:rowOff>148209</xdr:rowOff>
    </xdr:to>
    <xdr:cxnSp macro="">
      <xdr:nvCxnSpPr>
        <xdr:cNvPr id="176" name="直線コネクタ 175"/>
        <xdr:cNvCxnSpPr/>
      </xdr:nvCxnSpPr>
      <xdr:spPr>
        <a:xfrm flipV="1">
          <a:off x="3797300" y="12572238"/>
          <a:ext cx="838200" cy="9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5859</xdr:rowOff>
    </xdr:from>
    <xdr:ext cx="469744" cy="259045"/>
    <xdr:sp macro="" textlink="">
      <xdr:nvSpPr>
        <xdr:cNvPr id="177" name="維持補修費平均値テキスト"/>
        <xdr:cNvSpPr txBox="1"/>
      </xdr:nvSpPr>
      <xdr:spPr>
        <a:xfrm>
          <a:off x="4686300" y="12864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27432</xdr:rowOff>
    </xdr:from>
    <xdr:to>
      <xdr:col>24</xdr:col>
      <xdr:colOff>114300</xdr:colOff>
      <xdr:row>75</xdr:row>
      <xdr:rowOff>129032</xdr:rowOff>
    </xdr:to>
    <xdr:sp macro="" textlink="">
      <xdr:nvSpPr>
        <xdr:cNvPr id="178" name="フローチャート: 判断 177"/>
        <xdr:cNvSpPr/>
      </xdr:nvSpPr>
      <xdr:spPr>
        <a:xfrm>
          <a:off x="4584700" y="1288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148209</xdr:rowOff>
    </xdr:from>
    <xdr:to>
      <xdr:col>19</xdr:col>
      <xdr:colOff>177800</xdr:colOff>
      <xdr:row>74</xdr:row>
      <xdr:rowOff>17399</xdr:rowOff>
    </xdr:to>
    <xdr:cxnSp macro="">
      <xdr:nvCxnSpPr>
        <xdr:cNvPr id="179" name="直線コネクタ 178"/>
        <xdr:cNvCxnSpPr/>
      </xdr:nvCxnSpPr>
      <xdr:spPr>
        <a:xfrm flipV="1">
          <a:off x="2908300" y="12664059"/>
          <a:ext cx="8890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57277</xdr:rowOff>
    </xdr:from>
    <xdr:to>
      <xdr:col>20</xdr:col>
      <xdr:colOff>38100</xdr:colOff>
      <xdr:row>75</xdr:row>
      <xdr:rowOff>158877</xdr:rowOff>
    </xdr:to>
    <xdr:sp macro="" textlink="">
      <xdr:nvSpPr>
        <xdr:cNvPr id="180" name="フローチャート: 判断 179"/>
        <xdr:cNvSpPr/>
      </xdr:nvSpPr>
      <xdr:spPr>
        <a:xfrm>
          <a:off x="37465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150004</xdr:rowOff>
    </xdr:from>
    <xdr:ext cx="469744" cy="259045"/>
    <xdr:sp macro="" textlink="">
      <xdr:nvSpPr>
        <xdr:cNvPr id="181" name="テキスト ボックス 180"/>
        <xdr:cNvSpPr txBox="1"/>
      </xdr:nvSpPr>
      <xdr:spPr>
        <a:xfrm>
          <a:off x="3562428" y="1300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17399</xdr:rowOff>
    </xdr:from>
    <xdr:to>
      <xdr:col>15</xdr:col>
      <xdr:colOff>50800</xdr:colOff>
      <xdr:row>74</xdr:row>
      <xdr:rowOff>134493</xdr:rowOff>
    </xdr:to>
    <xdr:cxnSp macro="">
      <xdr:nvCxnSpPr>
        <xdr:cNvPr id="182" name="直線コネクタ 181"/>
        <xdr:cNvCxnSpPr/>
      </xdr:nvCxnSpPr>
      <xdr:spPr>
        <a:xfrm flipV="1">
          <a:off x="2019300" y="12704699"/>
          <a:ext cx="889000" cy="11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78740</xdr:rowOff>
    </xdr:from>
    <xdr:to>
      <xdr:col>15</xdr:col>
      <xdr:colOff>101600</xdr:colOff>
      <xdr:row>76</xdr:row>
      <xdr:rowOff>8889</xdr:rowOff>
    </xdr:to>
    <xdr:sp macro="" textlink="">
      <xdr:nvSpPr>
        <xdr:cNvPr id="183" name="フローチャート: 判断 182"/>
        <xdr:cNvSpPr/>
      </xdr:nvSpPr>
      <xdr:spPr>
        <a:xfrm>
          <a:off x="2857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xdr:rowOff>
    </xdr:from>
    <xdr:ext cx="469744" cy="259045"/>
    <xdr:sp macro="" textlink="">
      <xdr:nvSpPr>
        <xdr:cNvPr id="184" name="テキスト ボックス 183"/>
        <xdr:cNvSpPr txBox="1"/>
      </xdr:nvSpPr>
      <xdr:spPr>
        <a:xfrm>
          <a:off x="2673428" y="1303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67945</xdr:rowOff>
    </xdr:from>
    <xdr:to>
      <xdr:col>10</xdr:col>
      <xdr:colOff>114300</xdr:colOff>
      <xdr:row>74</xdr:row>
      <xdr:rowOff>134493</xdr:rowOff>
    </xdr:to>
    <xdr:cxnSp macro="">
      <xdr:nvCxnSpPr>
        <xdr:cNvPr id="185" name="直線コネクタ 184"/>
        <xdr:cNvCxnSpPr/>
      </xdr:nvCxnSpPr>
      <xdr:spPr>
        <a:xfrm>
          <a:off x="1130300" y="12755245"/>
          <a:ext cx="889000" cy="6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87376</xdr:rowOff>
    </xdr:from>
    <xdr:to>
      <xdr:col>10</xdr:col>
      <xdr:colOff>165100</xdr:colOff>
      <xdr:row>76</xdr:row>
      <xdr:rowOff>17526</xdr:rowOff>
    </xdr:to>
    <xdr:sp macro="" textlink="">
      <xdr:nvSpPr>
        <xdr:cNvPr id="186" name="フローチャート: 判断 185"/>
        <xdr:cNvSpPr/>
      </xdr:nvSpPr>
      <xdr:spPr>
        <a:xfrm>
          <a:off x="1968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8653</xdr:rowOff>
    </xdr:from>
    <xdr:ext cx="469744" cy="259045"/>
    <xdr:sp macro="" textlink="">
      <xdr:nvSpPr>
        <xdr:cNvPr id="187" name="テキスト ボックス 186"/>
        <xdr:cNvSpPr txBox="1"/>
      </xdr:nvSpPr>
      <xdr:spPr>
        <a:xfrm>
          <a:off x="1784428" y="1303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148717</xdr:rowOff>
    </xdr:from>
    <xdr:to>
      <xdr:col>6</xdr:col>
      <xdr:colOff>38100</xdr:colOff>
      <xdr:row>76</xdr:row>
      <xdr:rowOff>78867</xdr:rowOff>
    </xdr:to>
    <xdr:sp macro="" textlink="">
      <xdr:nvSpPr>
        <xdr:cNvPr id="188" name="フローチャート: 判断 187"/>
        <xdr:cNvSpPr/>
      </xdr:nvSpPr>
      <xdr:spPr>
        <a:xfrm>
          <a:off x="1079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69994</xdr:rowOff>
    </xdr:from>
    <xdr:ext cx="469744" cy="259045"/>
    <xdr:sp macro="" textlink="">
      <xdr:nvSpPr>
        <xdr:cNvPr id="189" name="テキスト ボックス 188"/>
        <xdr:cNvSpPr txBox="1"/>
      </xdr:nvSpPr>
      <xdr:spPr>
        <a:xfrm>
          <a:off x="895428" y="131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5588</xdr:rowOff>
    </xdr:from>
    <xdr:to>
      <xdr:col>24</xdr:col>
      <xdr:colOff>114300</xdr:colOff>
      <xdr:row>73</xdr:row>
      <xdr:rowOff>107188</xdr:rowOff>
    </xdr:to>
    <xdr:sp macro="" textlink="">
      <xdr:nvSpPr>
        <xdr:cNvPr id="195" name="楕円 194"/>
        <xdr:cNvSpPr/>
      </xdr:nvSpPr>
      <xdr:spPr>
        <a:xfrm>
          <a:off x="4584700" y="1252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28465</xdr:rowOff>
    </xdr:from>
    <xdr:ext cx="469744" cy="259045"/>
    <xdr:sp macro="" textlink="">
      <xdr:nvSpPr>
        <xdr:cNvPr id="196" name="維持補修費該当値テキスト"/>
        <xdr:cNvSpPr txBox="1"/>
      </xdr:nvSpPr>
      <xdr:spPr>
        <a:xfrm>
          <a:off x="4686300" y="1237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97409</xdr:rowOff>
    </xdr:from>
    <xdr:to>
      <xdr:col>20</xdr:col>
      <xdr:colOff>38100</xdr:colOff>
      <xdr:row>74</xdr:row>
      <xdr:rowOff>27559</xdr:rowOff>
    </xdr:to>
    <xdr:sp macro="" textlink="">
      <xdr:nvSpPr>
        <xdr:cNvPr id="197" name="楕円 196"/>
        <xdr:cNvSpPr/>
      </xdr:nvSpPr>
      <xdr:spPr>
        <a:xfrm>
          <a:off x="3746500" y="1261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72</xdr:row>
      <xdr:rowOff>44086</xdr:rowOff>
    </xdr:from>
    <xdr:ext cx="469744" cy="259045"/>
    <xdr:sp macro="" textlink="">
      <xdr:nvSpPr>
        <xdr:cNvPr id="198" name="テキスト ボックス 197"/>
        <xdr:cNvSpPr txBox="1"/>
      </xdr:nvSpPr>
      <xdr:spPr>
        <a:xfrm>
          <a:off x="3562428" y="1238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138049</xdr:rowOff>
    </xdr:from>
    <xdr:to>
      <xdr:col>15</xdr:col>
      <xdr:colOff>101600</xdr:colOff>
      <xdr:row>74</xdr:row>
      <xdr:rowOff>68199</xdr:rowOff>
    </xdr:to>
    <xdr:sp macro="" textlink="">
      <xdr:nvSpPr>
        <xdr:cNvPr id="199" name="楕円 198"/>
        <xdr:cNvSpPr/>
      </xdr:nvSpPr>
      <xdr:spPr>
        <a:xfrm>
          <a:off x="2857500" y="1265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72</xdr:row>
      <xdr:rowOff>84726</xdr:rowOff>
    </xdr:from>
    <xdr:ext cx="469744" cy="259045"/>
    <xdr:sp macro="" textlink="">
      <xdr:nvSpPr>
        <xdr:cNvPr id="200" name="テキスト ボックス 199"/>
        <xdr:cNvSpPr txBox="1"/>
      </xdr:nvSpPr>
      <xdr:spPr>
        <a:xfrm>
          <a:off x="2673428" y="1242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83693</xdr:rowOff>
    </xdr:from>
    <xdr:to>
      <xdr:col>10</xdr:col>
      <xdr:colOff>165100</xdr:colOff>
      <xdr:row>75</xdr:row>
      <xdr:rowOff>13843</xdr:rowOff>
    </xdr:to>
    <xdr:sp macro="" textlink="">
      <xdr:nvSpPr>
        <xdr:cNvPr id="201" name="楕円 200"/>
        <xdr:cNvSpPr/>
      </xdr:nvSpPr>
      <xdr:spPr>
        <a:xfrm>
          <a:off x="1968500" y="1277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30370</xdr:rowOff>
    </xdr:from>
    <xdr:ext cx="469744" cy="259045"/>
    <xdr:sp macro="" textlink="">
      <xdr:nvSpPr>
        <xdr:cNvPr id="202" name="テキスト ボックス 201"/>
        <xdr:cNvSpPr txBox="1"/>
      </xdr:nvSpPr>
      <xdr:spPr>
        <a:xfrm>
          <a:off x="1784428" y="12546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17145</xdr:rowOff>
    </xdr:from>
    <xdr:to>
      <xdr:col>6</xdr:col>
      <xdr:colOff>38100</xdr:colOff>
      <xdr:row>74</xdr:row>
      <xdr:rowOff>118745</xdr:rowOff>
    </xdr:to>
    <xdr:sp macro="" textlink="">
      <xdr:nvSpPr>
        <xdr:cNvPr id="203" name="楕円 202"/>
        <xdr:cNvSpPr/>
      </xdr:nvSpPr>
      <xdr:spPr>
        <a:xfrm>
          <a:off x="1079500" y="1270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72</xdr:row>
      <xdr:rowOff>135272</xdr:rowOff>
    </xdr:from>
    <xdr:ext cx="469744" cy="259045"/>
    <xdr:sp macro="" textlink="">
      <xdr:nvSpPr>
        <xdr:cNvPr id="204" name="テキスト ボックス 203"/>
        <xdr:cNvSpPr txBox="1"/>
      </xdr:nvSpPr>
      <xdr:spPr>
        <a:xfrm>
          <a:off x="895428" y="12479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166381</xdr:rowOff>
    </xdr:from>
    <xdr:to>
      <xdr:col>24</xdr:col>
      <xdr:colOff>62865</xdr:colOff>
      <xdr:row>97</xdr:row>
      <xdr:rowOff>131504</xdr:rowOff>
    </xdr:to>
    <xdr:cxnSp macro="">
      <xdr:nvCxnSpPr>
        <xdr:cNvPr id="231" name="直線コネクタ 230"/>
        <xdr:cNvCxnSpPr/>
      </xdr:nvCxnSpPr>
      <xdr:spPr>
        <a:xfrm flipV="1">
          <a:off x="4633595" y="15596881"/>
          <a:ext cx="1270" cy="116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135331</xdr:rowOff>
    </xdr:from>
    <xdr:ext cx="534377" cy="259045"/>
    <xdr:sp macro="" textlink="">
      <xdr:nvSpPr>
        <xdr:cNvPr id="232" name="扶助費最小値テキスト"/>
        <xdr:cNvSpPr txBox="1"/>
      </xdr:nvSpPr>
      <xdr:spPr>
        <a:xfrm>
          <a:off x="4686300" y="1676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131504</xdr:rowOff>
    </xdr:from>
    <xdr:to>
      <xdr:col>24</xdr:col>
      <xdr:colOff>152400</xdr:colOff>
      <xdr:row>97</xdr:row>
      <xdr:rowOff>131504</xdr:rowOff>
    </xdr:to>
    <xdr:cxnSp macro="">
      <xdr:nvCxnSpPr>
        <xdr:cNvPr id="233" name="直線コネクタ 232"/>
        <xdr:cNvCxnSpPr/>
      </xdr:nvCxnSpPr>
      <xdr:spPr>
        <a:xfrm>
          <a:off x="4546600" y="16762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113058</xdr:rowOff>
    </xdr:from>
    <xdr:ext cx="599010" cy="259045"/>
    <xdr:sp macro="" textlink="">
      <xdr:nvSpPr>
        <xdr:cNvPr id="234" name="扶助費最大値テキスト"/>
        <xdr:cNvSpPr txBox="1"/>
      </xdr:nvSpPr>
      <xdr:spPr>
        <a:xfrm>
          <a:off x="4686300" y="15372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166381</xdr:rowOff>
    </xdr:from>
    <xdr:to>
      <xdr:col>24</xdr:col>
      <xdr:colOff>152400</xdr:colOff>
      <xdr:row>90</xdr:row>
      <xdr:rowOff>166381</xdr:rowOff>
    </xdr:to>
    <xdr:cxnSp macro="">
      <xdr:nvCxnSpPr>
        <xdr:cNvPr id="235" name="直線コネクタ 234"/>
        <xdr:cNvCxnSpPr/>
      </xdr:nvCxnSpPr>
      <xdr:spPr>
        <a:xfrm>
          <a:off x="4546600" y="1559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10475</xdr:rowOff>
    </xdr:from>
    <xdr:to>
      <xdr:col>24</xdr:col>
      <xdr:colOff>63500</xdr:colOff>
      <xdr:row>91</xdr:row>
      <xdr:rowOff>107076</xdr:rowOff>
    </xdr:to>
    <xdr:cxnSp macro="">
      <xdr:nvCxnSpPr>
        <xdr:cNvPr id="236" name="直線コネクタ 235"/>
        <xdr:cNvCxnSpPr/>
      </xdr:nvCxnSpPr>
      <xdr:spPr>
        <a:xfrm flipV="1">
          <a:off x="3797300" y="15612425"/>
          <a:ext cx="838200" cy="9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804</xdr:rowOff>
    </xdr:from>
    <xdr:ext cx="599010" cy="259045"/>
    <xdr:sp macro="" textlink="">
      <xdr:nvSpPr>
        <xdr:cNvPr id="237" name="扶助費平均値テキスト"/>
        <xdr:cNvSpPr txBox="1"/>
      </xdr:nvSpPr>
      <xdr:spPr>
        <a:xfrm>
          <a:off x="4686300" y="16117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22377</xdr:rowOff>
    </xdr:from>
    <xdr:to>
      <xdr:col>24</xdr:col>
      <xdr:colOff>114300</xdr:colOff>
      <xdr:row>94</xdr:row>
      <xdr:rowOff>123977</xdr:rowOff>
    </xdr:to>
    <xdr:sp macro="" textlink="">
      <xdr:nvSpPr>
        <xdr:cNvPr id="238" name="フローチャート: 判断 237"/>
        <xdr:cNvSpPr/>
      </xdr:nvSpPr>
      <xdr:spPr>
        <a:xfrm>
          <a:off x="4584700" y="16138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107076</xdr:rowOff>
    </xdr:from>
    <xdr:to>
      <xdr:col>19</xdr:col>
      <xdr:colOff>177800</xdr:colOff>
      <xdr:row>94</xdr:row>
      <xdr:rowOff>23963</xdr:rowOff>
    </xdr:to>
    <xdr:cxnSp macro="">
      <xdr:nvCxnSpPr>
        <xdr:cNvPr id="239" name="直線コネクタ 238"/>
        <xdr:cNvCxnSpPr/>
      </xdr:nvCxnSpPr>
      <xdr:spPr>
        <a:xfrm flipV="1">
          <a:off x="2908300" y="15709026"/>
          <a:ext cx="889000" cy="43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117508</xdr:rowOff>
    </xdr:from>
    <xdr:to>
      <xdr:col>20</xdr:col>
      <xdr:colOff>38100</xdr:colOff>
      <xdr:row>96</xdr:row>
      <xdr:rowOff>47658</xdr:rowOff>
    </xdr:to>
    <xdr:sp macro="" textlink="">
      <xdr:nvSpPr>
        <xdr:cNvPr id="240" name="フローチャート: 判断 239"/>
        <xdr:cNvSpPr/>
      </xdr:nvSpPr>
      <xdr:spPr>
        <a:xfrm>
          <a:off x="3746500" y="16405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38785</xdr:rowOff>
    </xdr:from>
    <xdr:ext cx="599010" cy="259045"/>
    <xdr:sp macro="" textlink="">
      <xdr:nvSpPr>
        <xdr:cNvPr id="241" name="テキスト ボックス 240"/>
        <xdr:cNvSpPr txBox="1"/>
      </xdr:nvSpPr>
      <xdr:spPr>
        <a:xfrm>
          <a:off x="3497795" y="1649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164226</xdr:rowOff>
    </xdr:from>
    <xdr:to>
      <xdr:col>15</xdr:col>
      <xdr:colOff>50800</xdr:colOff>
      <xdr:row>94</xdr:row>
      <xdr:rowOff>23963</xdr:rowOff>
    </xdr:to>
    <xdr:cxnSp macro="">
      <xdr:nvCxnSpPr>
        <xdr:cNvPr id="242" name="直線コネクタ 241"/>
        <xdr:cNvCxnSpPr/>
      </xdr:nvCxnSpPr>
      <xdr:spPr>
        <a:xfrm>
          <a:off x="2019300" y="15766176"/>
          <a:ext cx="889000" cy="37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50527</xdr:rowOff>
    </xdr:from>
    <xdr:to>
      <xdr:col>15</xdr:col>
      <xdr:colOff>101600</xdr:colOff>
      <xdr:row>97</xdr:row>
      <xdr:rowOff>152127</xdr:rowOff>
    </xdr:to>
    <xdr:sp macro="" textlink="">
      <xdr:nvSpPr>
        <xdr:cNvPr id="243" name="フローチャート: 判断 242"/>
        <xdr:cNvSpPr/>
      </xdr:nvSpPr>
      <xdr:spPr>
        <a:xfrm>
          <a:off x="2857500" y="16681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143254</xdr:rowOff>
    </xdr:from>
    <xdr:ext cx="599010" cy="259045"/>
    <xdr:sp macro="" textlink="">
      <xdr:nvSpPr>
        <xdr:cNvPr id="244" name="テキスト ボックス 243"/>
        <xdr:cNvSpPr txBox="1"/>
      </xdr:nvSpPr>
      <xdr:spPr>
        <a:xfrm>
          <a:off x="2608795" y="16773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164226</xdr:rowOff>
    </xdr:from>
    <xdr:to>
      <xdr:col>10</xdr:col>
      <xdr:colOff>114300</xdr:colOff>
      <xdr:row>97</xdr:row>
      <xdr:rowOff>92380</xdr:rowOff>
    </xdr:to>
    <xdr:cxnSp macro="">
      <xdr:nvCxnSpPr>
        <xdr:cNvPr id="245" name="直線コネクタ 244"/>
        <xdr:cNvCxnSpPr/>
      </xdr:nvCxnSpPr>
      <xdr:spPr>
        <a:xfrm flipV="1">
          <a:off x="1130300" y="15766176"/>
          <a:ext cx="889000" cy="95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166754</xdr:rowOff>
    </xdr:from>
    <xdr:to>
      <xdr:col>10</xdr:col>
      <xdr:colOff>165100</xdr:colOff>
      <xdr:row>95</xdr:row>
      <xdr:rowOff>96904</xdr:rowOff>
    </xdr:to>
    <xdr:sp macro="" textlink="">
      <xdr:nvSpPr>
        <xdr:cNvPr id="246" name="フローチャート: 判断 245"/>
        <xdr:cNvSpPr/>
      </xdr:nvSpPr>
      <xdr:spPr>
        <a:xfrm>
          <a:off x="1968500" y="1628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88031</xdr:rowOff>
    </xdr:from>
    <xdr:ext cx="599010" cy="259045"/>
    <xdr:sp macro="" textlink="">
      <xdr:nvSpPr>
        <xdr:cNvPr id="247" name="テキスト ボックス 246"/>
        <xdr:cNvSpPr txBox="1"/>
      </xdr:nvSpPr>
      <xdr:spPr>
        <a:xfrm>
          <a:off x="1719795" y="1637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79756</xdr:rowOff>
    </xdr:from>
    <xdr:to>
      <xdr:col>6</xdr:col>
      <xdr:colOff>38100</xdr:colOff>
      <xdr:row>100</xdr:row>
      <xdr:rowOff>9906</xdr:rowOff>
    </xdr:to>
    <xdr:sp macro="" textlink="">
      <xdr:nvSpPr>
        <xdr:cNvPr id="248" name="フローチャート: 判断 247"/>
        <xdr:cNvSpPr/>
      </xdr:nvSpPr>
      <xdr:spPr>
        <a:xfrm>
          <a:off x="1079500" y="1705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1033</xdr:rowOff>
    </xdr:from>
    <xdr:ext cx="534377" cy="259045"/>
    <xdr:sp macro="" textlink="">
      <xdr:nvSpPr>
        <xdr:cNvPr id="249" name="テキスト ボックス 248"/>
        <xdr:cNvSpPr txBox="1"/>
      </xdr:nvSpPr>
      <xdr:spPr>
        <a:xfrm>
          <a:off x="863111" y="1714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131125</xdr:rowOff>
    </xdr:from>
    <xdr:to>
      <xdr:col>24</xdr:col>
      <xdr:colOff>114300</xdr:colOff>
      <xdr:row>91</xdr:row>
      <xdr:rowOff>61275</xdr:rowOff>
    </xdr:to>
    <xdr:sp macro="" textlink="">
      <xdr:nvSpPr>
        <xdr:cNvPr id="255" name="楕円 254"/>
        <xdr:cNvSpPr/>
      </xdr:nvSpPr>
      <xdr:spPr>
        <a:xfrm>
          <a:off x="4584700" y="1556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68607</xdr:rowOff>
    </xdr:from>
    <xdr:ext cx="599010" cy="259045"/>
    <xdr:sp macro="" textlink="">
      <xdr:nvSpPr>
        <xdr:cNvPr id="256" name="扶助費該当値テキスト"/>
        <xdr:cNvSpPr txBox="1"/>
      </xdr:nvSpPr>
      <xdr:spPr>
        <a:xfrm>
          <a:off x="4686300" y="15499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56276</xdr:rowOff>
    </xdr:from>
    <xdr:to>
      <xdr:col>20</xdr:col>
      <xdr:colOff>38100</xdr:colOff>
      <xdr:row>91</xdr:row>
      <xdr:rowOff>157876</xdr:rowOff>
    </xdr:to>
    <xdr:sp macro="" textlink="">
      <xdr:nvSpPr>
        <xdr:cNvPr id="257" name="楕円 256"/>
        <xdr:cNvSpPr/>
      </xdr:nvSpPr>
      <xdr:spPr>
        <a:xfrm>
          <a:off x="3746500" y="1565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2953</xdr:rowOff>
    </xdr:from>
    <xdr:ext cx="599010" cy="259045"/>
    <xdr:sp macro="" textlink="">
      <xdr:nvSpPr>
        <xdr:cNvPr id="258" name="テキスト ボックス 257"/>
        <xdr:cNvSpPr txBox="1"/>
      </xdr:nvSpPr>
      <xdr:spPr>
        <a:xfrm>
          <a:off x="3497795" y="15433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144613</xdr:rowOff>
    </xdr:from>
    <xdr:to>
      <xdr:col>15</xdr:col>
      <xdr:colOff>101600</xdr:colOff>
      <xdr:row>94</xdr:row>
      <xdr:rowOff>74763</xdr:rowOff>
    </xdr:to>
    <xdr:sp macro="" textlink="">
      <xdr:nvSpPr>
        <xdr:cNvPr id="259" name="楕円 258"/>
        <xdr:cNvSpPr/>
      </xdr:nvSpPr>
      <xdr:spPr>
        <a:xfrm>
          <a:off x="2857500" y="1608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91290</xdr:rowOff>
    </xdr:from>
    <xdr:ext cx="599010" cy="259045"/>
    <xdr:sp macro="" textlink="">
      <xdr:nvSpPr>
        <xdr:cNvPr id="260" name="テキスト ボックス 259"/>
        <xdr:cNvSpPr txBox="1"/>
      </xdr:nvSpPr>
      <xdr:spPr>
        <a:xfrm>
          <a:off x="2608795" y="1586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113426</xdr:rowOff>
    </xdr:from>
    <xdr:to>
      <xdr:col>10</xdr:col>
      <xdr:colOff>165100</xdr:colOff>
      <xdr:row>92</xdr:row>
      <xdr:rowOff>43576</xdr:rowOff>
    </xdr:to>
    <xdr:sp macro="" textlink="">
      <xdr:nvSpPr>
        <xdr:cNvPr id="261" name="楕円 260"/>
        <xdr:cNvSpPr/>
      </xdr:nvSpPr>
      <xdr:spPr>
        <a:xfrm>
          <a:off x="1968500" y="1571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60103</xdr:rowOff>
    </xdr:from>
    <xdr:ext cx="599010" cy="259045"/>
    <xdr:sp macro="" textlink="">
      <xdr:nvSpPr>
        <xdr:cNvPr id="262" name="テキスト ボックス 261"/>
        <xdr:cNvSpPr txBox="1"/>
      </xdr:nvSpPr>
      <xdr:spPr>
        <a:xfrm>
          <a:off x="1719795" y="1549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41580</xdr:rowOff>
    </xdr:from>
    <xdr:to>
      <xdr:col>6</xdr:col>
      <xdr:colOff>38100</xdr:colOff>
      <xdr:row>97</xdr:row>
      <xdr:rowOff>143180</xdr:rowOff>
    </xdr:to>
    <xdr:sp macro="" textlink="">
      <xdr:nvSpPr>
        <xdr:cNvPr id="263" name="楕円 262"/>
        <xdr:cNvSpPr/>
      </xdr:nvSpPr>
      <xdr:spPr>
        <a:xfrm>
          <a:off x="1079500" y="1667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159707</xdr:rowOff>
    </xdr:from>
    <xdr:ext cx="599010" cy="259045"/>
    <xdr:sp macro="" textlink="">
      <xdr:nvSpPr>
        <xdr:cNvPr id="264" name="テキスト ボックス 263"/>
        <xdr:cNvSpPr txBox="1"/>
      </xdr:nvSpPr>
      <xdr:spPr>
        <a:xfrm>
          <a:off x="830795" y="16447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137985</xdr:rowOff>
    </xdr:from>
    <xdr:to>
      <xdr:col>54</xdr:col>
      <xdr:colOff>189865</xdr:colOff>
      <xdr:row>39</xdr:row>
      <xdr:rowOff>71768</xdr:rowOff>
    </xdr:to>
    <xdr:cxnSp macro="">
      <xdr:nvCxnSpPr>
        <xdr:cNvPr id="289" name="直線コネクタ 288"/>
        <xdr:cNvCxnSpPr/>
      </xdr:nvCxnSpPr>
      <xdr:spPr>
        <a:xfrm flipV="1">
          <a:off x="10475595" y="5795835"/>
          <a:ext cx="1270" cy="962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75595</xdr:rowOff>
    </xdr:from>
    <xdr:ext cx="534377" cy="259045"/>
    <xdr:sp macro="" textlink="">
      <xdr:nvSpPr>
        <xdr:cNvPr id="290" name="補助費等最小値テキスト"/>
        <xdr:cNvSpPr txBox="1"/>
      </xdr:nvSpPr>
      <xdr:spPr>
        <a:xfrm>
          <a:off x="10528300" y="67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71768</xdr:rowOff>
    </xdr:from>
    <xdr:to>
      <xdr:col>55</xdr:col>
      <xdr:colOff>88900</xdr:colOff>
      <xdr:row>39</xdr:row>
      <xdr:rowOff>71768</xdr:rowOff>
    </xdr:to>
    <xdr:cxnSp macro="">
      <xdr:nvCxnSpPr>
        <xdr:cNvPr id="291" name="直線コネクタ 290"/>
        <xdr:cNvCxnSpPr/>
      </xdr:nvCxnSpPr>
      <xdr:spPr>
        <a:xfrm>
          <a:off x="10388600" y="675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84662</xdr:rowOff>
    </xdr:from>
    <xdr:ext cx="599010" cy="259045"/>
    <xdr:sp macro="" textlink="">
      <xdr:nvSpPr>
        <xdr:cNvPr id="292" name="補助費等最大値テキスト"/>
        <xdr:cNvSpPr txBox="1"/>
      </xdr:nvSpPr>
      <xdr:spPr>
        <a:xfrm>
          <a:off x="10528300" y="557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137985</xdr:rowOff>
    </xdr:from>
    <xdr:to>
      <xdr:col>55</xdr:col>
      <xdr:colOff>88900</xdr:colOff>
      <xdr:row>33</xdr:row>
      <xdr:rowOff>137985</xdr:rowOff>
    </xdr:to>
    <xdr:cxnSp macro="">
      <xdr:nvCxnSpPr>
        <xdr:cNvPr id="293" name="直線コネクタ 292"/>
        <xdr:cNvCxnSpPr/>
      </xdr:nvCxnSpPr>
      <xdr:spPr>
        <a:xfrm>
          <a:off x="10388600" y="5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106274</xdr:rowOff>
    </xdr:from>
    <xdr:to>
      <xdr:col>55</xdr:col>
      <xdr:colOff>0</xdr:colOff>
      <xdr:row>37</xdr:row>
      <xdr:rowOff>107340</xdr:rowOff>
    </xdr:to>
    <xdr:cxnSp macro="">
      <xdr:nvCxnSpPr>
        <xdr:cNvPr id="294" name="直線コネクタ 293"/>
        <xdr:cNvCxnSpPr/>
      </xdr:nvCxnSpPr>
      <xdr:spPr>
        <a:xfrm flipV="1">
          <a:off x="9639300" y="6449924"/>
          <a:ext cx="83820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38714</xdr:rowOff>
    </xdr:from>
    <xdr:ext cx="534377" cy="259045"/>
    <xdr:sp macro="" textlink="">
      <xdr:nvSpPr>
        <xdr:cNvPr id="295" name="補助費等平均値テキスト"/>
        <xdr:cNvSpPr txBox="1"/>
      </xdr:nvSpPr>
      <xdr:spPr>
        <a:xfrm>
          <a:off x="10528300" y="62109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15837</xdr:rowOff>
    </xdr:from>
    <xdr:to>
      <xdr:col>55</xdr:col>
      <xdr:colOff>50800</xdr:colOff>
      <xdr:row>37</xdr:row>
      <xdr:rowOff>117437</xdr:rowOff>
    </xdr:to>
    <xdr:sp macro="" textlink="">
      <xdr:nvSpPr>
        <xdr:cNvPr id="296" name="フローチャート: 判断 295"/>
        <xdr:cNvSpPr/>
      </xdr:nvSpPr>
      <xdr:spPr>
        <a:xfrm>
          <a:off x="10426700" y="635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96571</xdr:rowOff>
    </xdr:from>
    <xdr:to>
      <xdr:col>50</xdr:col>
      <xdr:colOff>114300</xdr:colOff>
      <xdr:row>37</xdr:row>
      <xdr:rowOff>107340</xdr:rowOff>
    </xdr:to>
    <xdr:cxnSp macro="">
      <xdr:nvCxnSpPr>
        <xdr:cNvPr id="297" name="直線コネクタ 296"/>
        <xdr:cNvCxnSpPr/>
      </xdr:nvCxnSpPr>
      <xdr:spPr>
        <a:xfrm>
          <a:off x="8750300" y="6440221"/>
          <a:ext cx="889000" cy="1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52743</xdr:rowOff>
    </xdr:from>
    <xdr:to>
      <xdr:col>50</xdr:col>
      <xdr:colOff>165100</xdr:colOff>
      <xdr:row>37</xdr:row>
      <xdr:rowOff>154343</xdr:rowOff>
    </xdr:to>
    <xdr:sp macro="" textlink="">
      <xdr:nvSpPr>
        <xdr:cNvPr id="298" name="フローチャート: 判断 297"/>
        <xdr:cNvSpPr/>
      </xdr:nvSpPr>
      <xdr:spPr>
        <a:xfrm>
          <a:off x="9588500" y="639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170870</xdr:rowOff>
    </xdr:from>
    <xdr:ext cx="534377" cy="259045"/>
    <xdr:sp macro="" textlink="">
      <xdr:nvSpPr>
        <xdr:cNvPr id="299" name="テキスト ボックス 298"/>
        <xdr:cNvSpPr txBox="1"/>
      </xdr:nvSpPr>
      <xdr:spPr>
        <a:xfrm>
          <a:off x="9372111" y="617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96571</xdr:rowOff>
    </xdr:from>
    <xdr:to>
      <xdr:col>45</xdr:col>
      <xdr:colOff>177800</xdr:colOff>
      <xdr:row>38</xdr:row>
      <xdr:rowOff>8992</xdr:rowOff>
    </xdr:to>
    <xdr:cxnSp macro="">
      <xdr:nvCxnSpPr>
        <xdr:cNvPr id="300" name="直線コネクタ 299"/>
        <xdr:cNvCxnSpPr/>
      </xdr:nvCxnSpPr>
      <xdr:spPr>
        <a:xfrm flipV="1">
          <a:off x="7861300" y="6440221"/>
          <a:ext cx="889000" cy="8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38074</xdr:rowOff>
    </xdr:from>
    <xdr:to>
      <xdr:col>46</xdr:col>
      <xdr:colOff>38100</xdr:colOff>
      <xdr:row>37</xdr:row>
      <xdr:rowOff>139674</xdr:rowOff>
    </xdr:to>
    <xdr:sp macro="" textlink="">
      <xdr:nvSpPr>
        <xdr:cNvPr id="301" name="フローチャート: 判断 300"/>
        <xdr:cNvSpPr/>
      </xdr:nvSpPr>
      <xdr:spPr>
        <a:xfrm>
          <a:off x="8699500" y="638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156201</xdr:rowOff>
    </xdr:from>
    <xdr:ext cx="534377" cy="259045"/>
    <xdr:sp macro="" textlink="">
      <xdr:nvSpPr>
        <xdr:cNvPr id="302" name="テキスト ボックス 301"/>
        <xdr:cNvSpPr txBox="1"/>
      </xdr:nvSpPr>
      <xdr:spPr>
        <a:xfrm>
          <a:off x="8483111" y="615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27508</xdr:rowOff>
    </xdr:from>
    <xdr:to>
      <xdr:col>41</xdr:col>
      <xdr:colOff>50800</xdr:colOff>
      <xdr:row>38</xdr:row>
      <xdr:rowOff>8992</xdr:rowOff>
    </xdr:to>
    <xdr:cxnSp macro="">
      <xdr:nvCxnSpPr>
        <xdr:cNvPr id="303" name="直線コネクタ 302"/>
        <xdr:cNvCxnSpPr/>
      </xdr:nvCxnSpPr>
      <xdr:spPr>
        <a:xfrm>
          <a:off x="6972300" y="5171008"/>
          <a:ext cx="889000" cy="135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60249</xdr:rowOff>
    </xdr:from>
    <xdr:to>
      <xdr:col>41</xdr:col>
      <xdr:colOff>101600</xdr:colOff>
      <xdr:row>37</xdr:row>
      <xdr:rowOff>161849</xdr:rowOff>
    </xdr:to>
    <xdr:sp macro="" textlink="">
      <xdr:nvSpPr>
        <xdr:cNvPr id="304" name="フローチャート: 判断 303"/>
        <xdr:cNvSpPr/>
      </xdr:nvSpPr>
      <xdr:spPr>
        <a:xfrm>
          <a:off x="7810500" y="640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6926</xdr:rowOff>
    </xdr:from>
    <xdr:ext cx="534377" cy="259045"/>
    <xdr:sp macro="" textlink="">
      <xdr:nvSpPr>
        <xdr:cNvPr id="305" name="テキスト ボックス 304"/>
        <xdr:cNvSpPr txBox="1"/>
      </xdr:nvSpPr>
      <xdr:spPr>
        <a:xfrm>
          <a:off x="7594111" y="617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5486</xdr:rowOff>
    </xdr:from>
    <xdr:to>
      <xdr:col>36</xdr:col>
      <xdr:colOff>165100</xdr:colOff>
      <xdr:row>30</xdr:row>
      <xdr:rowOff>107086</xdr:rowOff>
    </xdr:to>
    <xdr:sp macro="" textlink="">
      <xdr:nvSpPr>
        <xdr:cNvPr id="306" name="フローチャート: 判断 305"/>
        <xdr:cNvSpPr/>
      </xdr:nvSpPr>
      <xdr:spPr>
        <a:xfrm>
          <a:off x="6921500" y="514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98213</xdr:rowOff>
    </xdr:from>
    <xdr:ext cx="599010" cy="259045"/>
    <xdr:sp macro="" textlink="">
      <xdr:nvSpPr>
        <xdr:cNvPr id="307" name="テキスト ボックス 306"/>
        <xdr:cNvSpPr txBox="1"/>
      </xdr:nvSpPr>
      <xdr:spPr>
        <a:xfrm>
          <a:off x="6672795" y="524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55474</xdr:rowOff>
    </xdr:from>
    <xdr:to>
      <xdr:col>55</xdr:col>
      <xdr:colOff>50800</xdr:colOff>
      <xdr:row>37</xdr:row>
      <xdr:rowOff>157074</xdr:rowOff>
    </xdr:to>
    <xdr:sp macro="" textlink="">
      <xdr:nvSpPr>
        <xdr:cNvPr id="313" name="楕円 312"/>
        <xdr:cNvSpPr/>
      </xdr:nvSpPr>
      <xdr:spPr>
        <a:xfrm>
          <a:off x="10426700" y="639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33901</xdr:rowOff>
    </xdr:from>
    <xdr:ext cx="534377" cy="259045"/>
    <xdr:sp macro="" textlink="">
      <xdr:nvSpPr>
        <xdr:cNvPr id="314" name="補助費等該当値テキスト"/>
        <xdr:cNvSpPr txBox="1"/>
      </xdr:nvSpPr>
      <xdr:spPr>
        <a:xfrm>
          <a:off x="10528300" y="637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56540</xdr:rowOff>
    </xdr:from>
    <xdr:to>
      <xdr:col>50</xdr:col>
      <xdr:colOff>165100</xdr:colOff>
      <xdr:row>37</xdr:row>
      <xdr:rowOff>158140</xdr:rowOff>
    </xdr:to>
    <xdr:sp macro="" textlink="">
      <xdr:nvSpPr>
        <xdr:cNvPr id="315" name="楕円 314"/>
        <xdr:cNvSpPr/>
      </xdr:nvSpPr>
      <xdr:spPr>
        <a:xfrm>
          <a:off x="9588500" y="640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149268</xdr:rowOff>
    </xdr:from>
    <xdr:ext cx="534377" cy="259045"/>
    <xdr:sp macro="" textlink="">
      <xdr:nvSpPr>
        <xdr:cNvPr id="316" name="テキスト ボックス 315"/>
        <xdr:cNvSpPr txBox="1"/>
      </xdr:nvSpPr>
      <xdr:spPr>
        <a:xfrm>
          <a:off x="9372111" y="649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45771</xdr:rowOff>
    </xdr:from>
    <xdr:to>
      <xdr:col>46</xdr:col>
      <xdr:colOff>38100</xdr:colOff>
      <xdr:row>37</xdr:row>
      <xdr:rowOff>147371</xdr:rowOff>
    </xdr:to>
    <xdr:sp macro="" textlink="">
      <xdr:nvSpPr>
        <xdr:cNvPr id="317" name="楕円 316"/>
        <xdr:cNvSpPr/>
      </xdr:nvSpPr>
      <xdr:spPr>
        <a:xfrm>
          <a:off x="8699500" y="638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138498</xdr:rowOff>
    </xdr:from>
    <xdr:ext cx="534377" cy="259045"/>
    <xdr:sp macro="" textlink="">
      <xdr:nvSpPr>
        <xdr:cNvPr id="318" name="テキスト ボックス 317"/>
        <xdr:cNvSpPr txBox="1"/>
      </xdr:nvSpPr>
      <xdr:spPr>
        <a:xfrm>
          <a:off x="8483111" y="648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129642</xdr:rowOff>
    </xdr:from>
    <xdr:to>
      <xdr:col>41</xdr:col>
      <xdr:colOff>101600</xdr:colOff>
      <xdr:row>38</xdr:row>
      <xdr:rowOff>59792</xdr:rowOff>
    </xdr:to>
    <xdr:sp macro="" textlink="">
      <xdr:nvSpPr>
        <xdr:cNvPr id="319" name="楕円 318"/>
        <xdr:cNvSpPr/>
      </xdr:nvSpPr>
      <xdr:spPr>
        <a:xfrm>
          <a:off x="7810500" y="647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50919</xdr:rowOff>
    </xdr:from>
    <xdr:ext cx="534377" cy="259045"/>
    <xdr:sp macro="" textlink="">
      <xdr:nvSpPr>
        <xdr:cNvPr id="320" name="テキスト ボックス 319"/>
        <xdr:cNvSpPr txBox="1"/>
      </xdr:nvSpPr>
      <xdr:spPr>
        <a:xfrm>
          <a:off x="7594111" y="656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148158</xdr:rowOff>
    </xdr:from>
    <xdr:to>
      <xdr:col>36</xdr:col>
      <xdr:colOff>165100</xdr:colOff>
      <xdr:row>30</xdr:row>
      <xdr:rowOff>78308</xdr:rowOff>
    </xdr:to>
    <xdr:sp macro="" textlink="">
      <xdr:nvSpPr>
        <xdr:cNvPr id="321" name="楕円 320"/>
        <xdr:cNvSpPr/>
      </xdr:nvSpPr>
      <xdr:spPr>
        <a:xfrm>
          <a:off x="6921500" y="512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94835</xdr:rowOff>
    </xdr:from>
    <xdr:ext cx="599010" cy="259045"/>
    <xdr:sp macro="" textlink="">
      <xdr:nvSpPr>
        <xdr:cNvPr id="322" name="テキスト ボックス 321"/>
        <xdr:cNvSpPr txBox="1"/>
      </xdr:nvSpPr>
      <xdr:spPr>
        <a:xfrm>
          <a:off x="6672795" y="489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102730</xdr:rowOff>
    </xdr:from>
    <xdr:to>
      <xdr:col>54</xdr:col>
      <xdr:colOff>189865</xdr:colOff>
      <xdr:row>59</xdr:row>
      <xdr:rowOff>101994</xdr:rowOff>
    </xdr:to>
    <xdr:cxnSp macro="">
      <xdr:nvCxnSpPr>
        <xdr:cNvPr id="347" name="直線コネクタ 346"/>
        <xdr:cNvCxnSpPr/>
      </xdr:nvCxnSpPr>
      <xdr:spPr>
        <a:xfrm flipV="1">
          <a:off x="10475595" y="8846680"/>
          <a:ext cx="1270" cy="13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105821</xdr:rowOff>
    </xdr:from>
    <xdr:ext cx="534377" cy="259045"/>
    <xdr:sp macro="" textlink="">
      <xdr:nvSpPr>
        <xdr:cNvPr id="348" name="普通建設事業費最小値テキスト"/>
        <xdr:cNvSpPr txBox="1"/>
      </xdr:nvSpPr>
      <xdr:spPr>
        <a:xfrm>
          <a:off x="10528300" y="1022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101994</xdr:rowOff>
    </xdr:from>
    <xdr:to>
      <xdr:col>55</xdr:col>
      <xdr:colOff>88900</xdr:colOff>
      <xdr:row>59</xdr:row>
      <xdr:rowOff>101994</xdr:rowOff>
    </xdr:to>
    <xdr:cxnSp macro="">
      <xdr:nvCxnSpPr>
        <xdr:cNvPr id="349" name="直線コネクタ 348"/>
        <xdr:cNvCxnSpPr/>
      </xdr:nvCxnSpPr>
      <xdr:spPr>
        <a:xfrm>
          <a:off x="10388600" y="1021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49407</xdr:rowOff>
    </xdr:from>
    <xdr:ext cx="599010" cy="259045"/>
    <xdr:sp macro="" textlink="">
      <xdr:nvSpPr>
        <xdr:cNvPr id="350" name="普通建設事業費最大値テキスト"/>
        <xdr:cNvSpPr txBox="1"/>
      </xdr:nvSpPr>
      <xdr:spPr>
        <a:xfrm>
          <a:off x="10528300" y="862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102730</xdr:rowOff>
    </xdr:from>
    <xdr:to>
      <xdr:col>55</xdr:col>
      <xdr:colOff>88900</xdr:colOff>
      <xdr:row>51</xdr:row>
      <xdr:rowOff>102730</xdr:rowOff>
    </xdr:to>
    <xdr:cxnSp macro="">
      <xdr:nvCxnSpPr>
        <xdr:cNvPr id="351" name="直線コネクタ 350"/>
        <xdr:cNvCxnSpPr/>
      </xdr:nvCxnSpPr>
      <xdr:spPr>
        <a:xfrm>
          <a:off x="10388600" y="8846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5867</xdr:rowOff>
    </xdr:from>
    <xdr:to>
      <xdr:col>55</xdr:col>
      <xdr:colOff>0</xdr:colOff>
      <xdr:row>59</xdr:row>
      <xdr:rowOff>29311</xdr:rowOff>
    </xdr:to>
    <xdr:cxnSp macro="">
      <xdr:nvCxnSpPr>
        <xdr:cNvPr id="352" name="直線コネクタ 351"/>
        <xdr:cNvCxnSpPr/>
      </xdr:nvCxnSpPr>
      <xdr:spPr>
        <a:xfrm flipV="1">
          <a:off x="9639300" y="9949967"/>
          <a:ext cx="838200" cy="19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58970</xdr:rowOff>
    </xdr:from>
    <xdr:ext cx="534377" cy="259045"/>
    <xdr:sp macro="" textlink="">
      <xdr:nvSpPr>
        <xdr:cNvPr id="353" name="普通建設事業費平均値テキスト"/>
        <xdr:cNvSpPr txBox="1"/>
      </xdr:nvSpPr>
      <xdr:spPr>
        <a:xfrm>
          <a:off x="10528300" y="9488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36093</xdr:rowOff>
    </xdr:from>
    <xdr:to>
      <xdr:col>55</xdr:col>
      <xdr:colOff>50800</xdr:colOff>
      <xdr:row>56</xdr:row>
      <xdr:rowOff>137693</xdr:rowOff>
    </xdr:to>
    <xdr:sp macro="" textlink="">
      <xdr:nvSpPr>
        <xdr:cNvPr id="354" name="フローチャート: 判断 353"/>
        <xdr:cNvSpPr/>
      </xdr:nvSpPr>
      <xdr:spPr>
        <a:xfrm>
          <a:off x="10426700" y="963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23622</xdr:rowOff>
    </xdr:from>
    <xdr:to>
      <xdr:col>50</xdr:col>
      <xdr:colOff>114300</xdr:colOff>
      <xdr:row>59</xdr:row>
      <xdr:rowOff>29311</xdr:rowOff>
    </xdr:to>
    <xdr:cxnSp macro="">
      <xdr:nvCxnSpPr>
        <xdr:cNvPr id="355" name="直線コネクタ 354"/>
        <xdr:cNvCxnSpPr/>
      </xdr:nvCxnSpPr>
      <xdr:spPr>
        <a:xfrm>
          <a:off x="8750300" y="10139172"/>
          <a:ext cx="889000" cy="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60478</xdr:rowOff>
    </xdr:from>
    <xdr:to>
      <xdr:col>50</xdr:col>
      <xdr:colOff>165100</xdr:colOff>
      <xdr:row>57</xdr:row>
      <xdr:rowOff>162078</xdr:rowOff>
    </xdr:to>
    <xdr:sp macro="" textlink="">
      <xdr:nvSpPr>
        <xdr:cNvPr id="356" name="フローチャート: 判断 355"/>
        <xdr:cNvSpPr/>
      </xdr:nvSpPr>
      <xdr:spPr>
        <a:xfrm>
          <a:off x="9588500" y="983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7155</xdr:rowOff>
    </xdr:from>
    <xdr:ext cx="534377" cy="259045"/>
    <xdr:sp macro="" textlink="">
      <xdr:nvSpPr>
        <xdr:cNvPr id="357" name="テキスト ボックス 356"/>
        <xdr:cNvSpPr txBox="1"/>
      </xdr:nvSpPr>
      <xdr:spPr>
        <a:xfrm>
          <a:off x="9372111" y="960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63767</xdr:rowOff>
    </xdr:from>
    <xdr:to>
      <xdr:col>45</xdr:col>
      <xdr:colOff>177800</xdr:colOff>
      <xdr:row>59</xdr:row>
      <xdr:rowOff>23622</xdr:rowOff>
    </xdr:to>
    <xdr:cxnSp macro="">
      <xdr:nvCxnSpPr>
        <xdr:cNvPr id="358" name="直線コネクタ 357"/>
        <xdr:cNvCxnSpPr/>
      </xdr:nvCxnSpPr>
      <xdr:spPr>
        <a:xfrm>
          <a:off x="7861300" y="10007867"/>
          <a:ext cx="889000" cy="13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92570</xdr:rowOff>
    </xdr:from>
    <xdr:to>
      <xdr:col>46</xdr:col>
      <xdr:colOff>38100</xdr:colOff>
      <xdr:row>58</xdr:row>
      <xdr:rowOff>22720</xdr:rowOff>
    </xdr:to>
    <xdr:sp macro="" textlink="">
      <xdr:nvSpPr>
        <xdr:cNvPr id="359" name="フローチャート: 判断 358"/>
        <xdr:cNvSpPr/>
      </xdr:nvSpPr>
      <xdr:spPr>
        <a:xfrm>
          <a:off x="8699500" y="986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39247</xdr:rowOff>
    </xdr:from>
    <xdr:ext cx="534377" cy="259045"/>
    <xdr:sp macro="" textlink="">
      <xdr:nvSpPr>
        <xdr:cNvPr id="360" name="テキスト ボックス 359"/>
        <xdr:cNvSpPr txBox="1"/>
      </xdr:nvSpPr>
      <xdr:spPr>
        <a:xfrm>
          <a:off x="8483111" y="964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19380</xdr:rowOff>
    </xdr:from>
    <xdr:to>
      <xdr:col>41</xdr:col>
      <xdr:colOff>50800</xdr:colOff>
      <xdr:row>58</xdr:row>
      <xdr:rowOff>63767</xdr:rowOff>
    </xdr:to>
    <xdr:cxnSp macro="">
      <xdr:nvCxnSpPr>
        <xdr:cNvPr id="361" name="直線コネクタ 360"/>
        <xdr:cNvCxnSpPr/>
      </xdr:nvCxnSpPr>
      <xdr:spPr>
        <a:xfrm>
          <a:off x="6972300" y="9963480"/>
          <a:ext cx="889000" cy="4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92494</xdr:rowOff>
    </xdr:from>
    <xdr:to>
      <xdr:col>41</xdr:col>
      <xdr:colOff>101600</xdr:colOff>
      <xdr:row>58</xdr:row>
      <xdr:rowOff>22644</xdr:rowOff>
    </xdr:to>
    <xdr:sp macro="" textlink="">
      <xdr:nvSpPr>
        <xdr:cNvPr id="362" name="フローチャート: 判断 361"/>
        <xdr:cNvSpPr/>
      </xdr:nvSpPr>
      <xdr:spPr>
        <a:xfrm>
          <a:off x="7810500" y="986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39171</xdr:rowOff>
    </xdr:from>
    <xdr:ext cx="534377" cy="259045"/>
    <xdr:sp macro="" textlink="">
      <xdr:nvSpPr>
        <xdr:cNvPr id="363" name="テキスト ボックス 362"/>
        <xdr:cNvSpPr txBox="1"/>
      </xdr:nvSpPr>
      <xdr:spPr>
        <a:xfrm>
          <a:off x="7594111" y="964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1067</xdr:rowOff>
    </xdr:from>
    <xdr:to>
      <xdr:col>36</xdr:col>
      <xdr:colOff>165100</xdr:colOff>
      <xdr:row>57</xdr:row>
      <xdr:rowOff>102667</xdr:rowOff>
    </xdr:to>
    <xdr:sp macro="" textlink="">
      <xdr:nvSpPr>
        <xdr:cNvPr id="364" name="フローチャート: 判断 363"/>
        <xdr:cNvSpPr/>
      </xdr:nvSpPr>
      <xdr:spPr>
        <a:xfrm>
          <a:off x="6921500" y="977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119194</xdr:rowOff>
    </xdr:from>
    <xdr:ext cx="534377" cy="259045"/>
    <xdr:sp macro="" textlink="">
      <xdr:nvSpPr>
        <xdr:cNvPr id="365" name="テキスト ボックス 364"/>
        <xdr:cNvSpPr txBox="1"/>
      </xdr:nvSpPr>
      <xdr:spPr>
        <a:xfrm>
          <a:off x="6705111" y="954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126517</xdr:rowOff>
    </xdr:from>
    <xdr:to>
      <xdr:col>55</xdr:col>
      <xdr:colOff>50800</xdr:colOff>
      <xdr:row>58</xdr:row>
      <xdr:rowOff>56667</xdr:rowOff>
    </xdr:to>
    <xdr:sp macro="" textlink="">
      <xdr:nvSpPr>
        <xdr:cNvPr id="371" name="楕円 370"/>
        <xdr:cNvSpPr/>
      </xdr:nvSpPr>
      <xdr:spPr>
        <a:xfrm>
          <a:off x="10426700" y="989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104944</xdr:rowOff>
    </xdr:from>
    <xdr:ext cx="534377" cy="259045"/>
    <xdr:sp macro="" textlink="">
      <xdr:nvSpPr>
        <xdr:cNvPr id="372" name="普通建設事業費該当値テキスト"/>
        <xdr:cNvSpPr txBox="1"/>
      </xdr:nvSpPr>
      <xdr:spPr>
        <a:xfrm>
          <a:off x="10528300" y="987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149961</xdr:rowOff>
    </xdr:from>
    <xdr:to>
      <xdr:col>50</xdr:col>
      <xdr:colOff>165100</xdr:colOff>
      <xdr:row>59</xdr:row>
      <xdr:rowOff>80111</xdr:rowOff>
    </xdr:to>
    <xdr:sp macro="" textlink="">
      <xdr:nvSpPr>
        <xdr:cNvPr id="373" name="楕円 372"/>
        <xdr:cNvSpPr/>
      </xdr:nvSpPr>
      <xdr:spPr>
        <a:xfrm>
          <a:off x="9588500" y="1009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71238</xdr:rowOff>
    </xdr:from>
    <xdr:ext cx="534377" cy="259045"/>
    <xdr:sp macro="" textlink="">
      <xdr:nvSpPr>
        <xdr:cNvPr id="374" name="テキスト ボックス 373"/>
        <xdr:cNvSpPr txBox="1"/>
      </xdr:nvSpPr>
      <xdr:spPr>
        <a:xfrm>
          <a:off x="9372111" y="1018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144272</xdr:rowOff>
    </xdr:from>
    <xdr:to>
      <xdr:col>46</xdr:col>
      <xdr:colOff>38100</xdr:colOff>
      <xdr:row>59</xdr:row>
      <xdr:rowOff>74422</xdr:rowOff>
    </xdr:to>
    <xdr:sp macro="" textlink="">
      <xdr:nvSpPr>
        <xdr:cNvPr id="375" name="楕円 374"/>
        <xdr:cNvSpPr/>
      </xdr:nvSpPr>
      <xdr:spPr>
        <a:xfrm>
          <a:off x="8699500" y="1008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65549</xdr:rowOff>
    </xdr:from>
    <xdr:ext cx="534377" cy="259045"/>
    <xdr:sp macro="" textlink="">
      <xdr:nvSpPr>
        <xdr:cNvPr id="376" name="テキスト ボックス 375"/>
        <xdr:cNvSpPr txBox="1"/>
      </xdr:nvSpPr>
      <xdr:spPr>
        <a:xfrm>
          <a:off x="8483111" y="1018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12967</xdr:rowOff>
    </xdr:from>
    <xdr:to>
      <xdr:col>41</xdr:col>
      <xdr:colOff>101600</xdr:colOff>
      <xdr:row>58</xdr:row>
      <xdr:rowOff>114567</xdr:rowOff>
    </xdr:to>
    <xdr:sp macro="" textlink="">
      <xdr:nvSpPr>
        <xdr:cNvPr id="377" name="楕円 376"/>
        <xdr:cNvSpPr/>
      </xdr:nvSpPr>
      <xdr:spPr>
        <a:xfrm>
          <a:off x="7810500" y="995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105694</xdr:rowOff>
    </xdr:from>
    <xdr:ext cx="534377" cy="259045"/>
    <xdr:sp macro="" textlink="">
      <xdr:nvSpPr>
        <xdr:cNvPr id="378" name="テキスト ボックス 377"/>
        <xdr:cNvSpPr txBox="1"/>
      </xdr:nvSpPr>
      <xdr:spPr>
        <a:xfrm>
          <a:off x="7594111" y="1004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140030</xdr:rowOff>
    </xdr:from>
    <xdr:to>
      <xdr:col>36</xdr:col>
      <xdr:colOff>165100</xdr:colOff>
      <xdr:row>58</xdr:row>
      <xdr:rowOff>70180</xdr:rowOff>
    </xdr:to>
    <xdr:sp macro="" textlink="">
      <xdr:nvSpPr>
        <xdr:cNvPr id="379" name="楕円 378"/>
        <xdr:cNvSpPr/>
      </xdr:nvSpPr>
      <xdr:spPr>
        <a:xfrm>
          <a:off x="6921500" y="99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61307</xdr:rowOff>
    </xdr:from>
    <xdr:ext cx="534377" cy="259045"/>
    <xdr:sp macro="" textlink="">
      <xdr:nvSpPr>
        <xdr:cNvPr id="380" name="テキスト ボックス 379"/>
        <xdr:cNvSpPr txBox="1"/>
      </xdr:nvSpPr>
      <xdr:spPr>
        <a:xfrm>
          <a:off x="6705111" y="1000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93376</xdr:rowOff>
    </xdr:from>
    <xdr:to>
      <xdr:col>54</xdr:col>
      <xdr:colOff>189865</xdr:colOff>
      <xdr:row>79</xdr:row>
      <xdr:rowOff>95858</xdr:rowOff>
    </xdr:to>
    <xdr:cxnSp macro="">
      <xdr:nvCxnSpPr>
        <xdr:cNvPr id="406" name="直線コネクタ 405"/>
        <xdr:cNvCxnSpPr/>
      </xdr:nvCxnSpPr>
      <xdr:spPr>
        <a:xfrm flipV="1">
          <a:off x="10475595" y="12094876"/>
          <a:ext cx="1270" cy="1545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99685</xdr:rowOff>
    </xdr:from>
    <xdr:ext cx="378565" cy="259045"/>
    <xdr:sp macro="" textlink="">
      <xdr:nvSpPr>
        <xdr:cNvPr id="407" name="普通建設事業費 （ うち新規整備　）最小値テキスト"/>
        <xdr:cNvSpPr txBox="1"/>
      </xdr:nvSpPr>
      <xdr:spPr>
        <a:xfrm>
          <a:off x="10528300" y="13644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95858</xdr:rowOff>
    </xdr:from>
    <xdr:to>
      <xdr:col>55</xdr:col>
      <xdr:colOff>88900</xdr:colOff>
      <xdr:row>79</xdr:row>
      <xdr:rowOff>95858</xdr:rowOff>
    </xdr:to>
    <xdr:cxnSp macro="">
      <xdr:nvCxnSpPr>
        <xdr:cNvPr id="408" name="直線コネクタ 407"/>
        <xdr:cNvCxnSpPr/>
      </xdr:nvCxnSpPr>
      <xdr:spPr>
        <a:xfrm>
          <a:off x="10388600" y="1364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40053</xdr:rowOff>
    </xdr:from>
    <xdr:ext cx="534377" cy="259045"/>
    <xdr:sp macro="" textlink="">
      <xdr:nvSpPr>
        <xdr:cNvPr id="409" name="普通建設事業費 （ うち新規整備　）最大値テキスト"/>
        <xdr:cNvSpPr txBox="1"/>
      </xdr:nvSpPr>
      <xdr:spPr>
        <a:xfrm>
          <a:off x="10528300" y="1187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93376</xdr:rowOff>
    </xdr:from>
    <xdr:to>
      <xdr:col>55</xdr:col>
      <xdr:colOff>88900</xdr:colOff>
      <xdr:row>70</xdr:row>
      <xdr:rowOff>93376</xdr:rowOff>
    </xdr:to>
    <xdr:cxnSp macro="">
      <xdr:nvCxnSpPr>
        <xdr:cNvPr id="410" name="直線コネクタ 409"/>
        <xdr:cNvCxnSpPr/>
      </xdr:nvCxnSpPr>
      <xdr:spPr>
        <a:xfrm>
          <a:off x="10388600" y="12094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52000</xdr:rowOff>
    </xdr:from>
    <xdr:to>
      <xdr:col>55</xdr:col>
      <xdr:colOff>0</xdr:colOff>
      <xdr:row>78</xdr:row>
      <xdr:rowOff>152468</xdr:rowOff>
    </xdr:to>
    <xdr:cxnSp macro="">
      <xdr:nvCxnSpPr>
        <xdr:cNvPr id="411" name="直線コネクタ 410"/>
        <xdr:cNvCxnSpPr/>
      </xdr:nvCxnSpPr>
      <xdr:spPr>
        <a:xfrm flipV="1">
          <a:off x="9639300" y="13425100"/>
          <a:ext cx="838200" cy="10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168322</xdr:rowOff>
    </xdr:from>
    <xdr:ext cx="534377" cy="259045"/>
    <xdr:sp macro="" textlink="">
      <xdr:nvSpPr>
        <xdr:cNvPr id="412" name="普通建設事業費 （ うち新規整備　）平均値テキスト"/>
        <xdr:cNvSpPr txBox="1"/>
      </xdr:nvSpPr>
      <xdr:spPr>
        <a:xfrm>
          <a:off x="10528300" y="13198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145445</xdr:rowOff>
    </xdr:from>
    <xdr:to>
      <xdr:col>55</xdr:col>
      <xdr:colOff>50800</xdr:colOff>
      <xdr:row>78</xdr:row>
      <xdr:rowOff>75595</xdr:rowOff>
    </xdr:to>
    <xdr:sp macro="" textlink="">
      <xdr:nvSpPr>
        <xdr:cNvPr id="413" name="フローチャート: 判断 412"/>
        <xdr:cNvSpPr/>
      </xdr:nvSpPr>
      <xdr:spPr>
        <a:xfrm>
          <a:off x="10426700" y="1334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88396</xdr:rowOff>
    </xdr:from>
    <xdr:to>
      <xdr:col>50</xdr:col>
      <xdr:colOff>114300</xdr:colOff>
      <xdr:row>78</xdr:row>
      <xdr:rowOff>152468</xdr:rowOff>
    </xdr:to>
    <xdr:cxnSp macro="">
      <xdr:nvCxnSpPr>
        <xdr:cNvPr id="414" name="直線コネクタ 413"/>
        <xdr:cNvCxnSpPr/>
      </xdr:nvCxnSpPr>
      <xdr:spPr>
        <a:xfrm>
          <a:off x="8750300" y="13461496"/>
          <a:ext cx="889000" cy="6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28843</xdr:rowOff>
    </xdr:from>
    <xdr:to>
      <xdr:col>50</xdr:col>
      <xdr:colOff>165100</xdr:colOff>
      <xdr:row>78</xdr:row>
      <xdr:rowOff>130443</xdr:rowOff>
    </xdr:to>
    <xdr:sp macro="" textlink="">
      <xdr:nvSpPr>
        <xdr:cNvPr id="415" name="フローチャート: 判断 414"/>
        <xdr:cNvSpPr/>
      </xdr:nvSpPr>
      <xdr:spPr>
        <a:xfrm>
          <a:off x="9588500" y="134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146970</xdr:rowOff>
    </xdr:from>
    <xdr:ext cx="534377" cy="259045"/>
    <xdr:sp macro="" textlink="">
      <xdr:nvSpPr>
        <xdr:cNvPr id="416" name="テキスト ボックス 415"/>
        <xdr:cNvSpPr txBox="1"/>
      </xdr:nvSpPr>
      <xdr:spPr>
        <a:xfrm>
          <a:off x="9372111" y="1317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29074</xdr:rowOff>
    </xdr:from>
    <xdr:to>
      <xdr:col>45</xdr:col>
      <xdr:colOff>177800</xdr:colOff>
      <xdr:row>78</xdr:row>
      <xdr:rowOff>88396</xdr:rowOff>
    </xdr:to>
    <xdr:cxnSp macro="">
      <xdr:nvCxnSpPr>
        <xdr:cNvPr id="417" name="直線コネクタ 416"/>
        <xdr:cNvCxnSpPr/>
      </xdr:nvCxnSpPr>
      <xdr:spPr>
        <a:xfrm>
          <a:off x="7861300" y="13402174"/>
          <a:ext cx="889000" cy="5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51149</xdr:rowOff>
    </xdr:from>
    <xdr:to>
      <xdr:col>46</xdr:col>
      <xdr:colOff>38100</xdr:colOff>
      <xdr:row>78</xdr:row>
      <xdr:rowOff>152749</xdr:rowOff>
    </xdr:to>
    <xdr:sp macro="" textlink="">
      <xdr:nvSpPr>
        <xdr:cNvPr id="418" name="フローチャート: 判断 417"/>
        <xdr:cNvSpPr/>
      </xdr:nvSpPr>
      <xdr:spPr>
        <a:xfrm>
          <a:off x="8699500" y="1342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143876</xdr:rowOff>
    </xdr:from>
    <xdr:ext cx="534377" cy="259045"/>
    <xdr:sp macro="" textlink="">
      <xdr:nvSpPr>
        <xdr:cNvPr id="419" name="テキスト ボックス 418"/>
        <xdr:cNvSpPr txBox="1"/>
      </xdr:nvSpPr>
      <xdr:spPr>
        <a:xfrm>
          <a:off x="8483111" y="1351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21726</xdr:rowOff>
    </xdr:from>
    <xdr:to>
      <xdr:col>41</xdr:col>
      <xdr:colOff>50800</xdr:colOff>
      <xdr:row>78</xdr:row>
      <xdr:rowOff>29074</xdr:rowOff>
    </xdr:to>
    <xdr:cxnSp macro="">
      <xdr:nvCxnSpPr>
        <xdr:cNvPr id="420" name="直線コネクタ 419"/>
        <xdr:cNvCxnSpPr/>
      </xdr:nvCxnSpPr>
      <xdr:spPr>
        <a:xfrm>
          <a:off x="6972300" y="13394826"/>
          <a:ext cx="889000" cy="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28550</xdr:rowOff>
    </xdr:from>
    <xdr:to>
      <xdr:col>41</xdr:col>
      <xdr:colOff>101600</xdr:colOff>
      <xdr:row>78</xdr:row>
      <xdr:rowOff>130150</xdr:rowOff>
    </xdr:to>
    <xdr:sp macro="" textlink="">
      <xdr:nvSpPr>
        <xdr:cNvPr id="421" name="フローチャート: 判断 420"/>
        <xdr:cNvSpPr/>
      </xdr:nvSpPr>
      <xdr:spPr>
        <a:xfrm>
          <a:off x="7810500" y="134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121277</xdr:rowOff>
    </xdr:from>
    <xdr:ext cx="534377" cy="259045"/>
    <xdr:sp macro="" textlink="">
      <xdr:nvSpPr>
        <xdr:cNvPr id="422" name="テキスト ボックス 421"/>
        <xdr:cNvSpPr txBox="1"/>
      </xdr:nvSpPr>
      <xdr:spPr>
        <a:xfrm>
          <a:off x="7594111" y="1349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133428</xdr:rowOff>
    </xdr:from>
    <xdr:to>
      <xdr:col>36</xdr:col>
      <xdr:colOff>165100</xdr:colOff>
      <xdr:row>78</xdr:row>
      <xdr:rowOff>63578</xdr:rowOff>
    </xdr:to>
    <xdr:sp macro="" textlink="">
      <xdr:nvSpPr>
        <xdr:cNvPr id="423" name="フローチャート: 判断 422"/>
        <xdr:cNvSpPr/>
      </xdr:nvSpPr>
      <xdr:spPr>
        <a:xfrm>
          <a:off x="6921500" y="1333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80105</xdr:rowOff>
    </xdr:from>
    <xdr:ext cx="534377" cy="259045"/>
    <xdr:sp macro="" textlink="">
      <xdr:nvSpPr>
        <xdr:cNvPr id="424" name="テキスト ボックス 423"/>
        <xdr:cNvSpPr txBox="1"/>
      </xdr:nvSpPr>
      <xdr:spPr>
        <a:xfrm>
          <a:off x="6705111" y="1311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1200</xdr:rowOff>
    </xdr:from>
    <xdr:to>
      <xdr:col>55</xdr:col>
      <xdr:colOff>50800</xdr:colOff>
      <xdr:row>78</xdr:row>
      <xdr:rowOff>102800</xdr:rowOff>
    </xdr:to>
    <xdr:sp macro="" textlink="">
      <xdr:nvSpPr>
        <xdr:cNvPr id="430" name="楕円 429"/>
        <xdr:cNvSpPr/>
      </xdr:nvSpPr>
      <xdr:spPr>
        <a:xfrm>
          <a:off x="10426700" y="133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151077</xdr:rowOff>
    </xdr:from>
    <xdr:ext cx="534377" cy="259045"/>
    <xdr:sp macro="" textlink="">
      <xdr:nvSpPr>
        <xdr:cNvPr id="431" name="普通建設事業費 （ うち新規整備　）該当値テキスト"/>
        <xdr:cNvSpPr txBox="1"/>
      </xdr:nvSpPr>
      <xdr:spPr>
        <a:xfrm>
          <a:off x="10528300" y="1335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101668</xdr:rowOff>
    </xdr:from>
    <xdr:to>
      <xdr:col>50</xdr:col>
      <xdr:colOff>165100</xdr:colOff>
      <xdr:row>79</xdr:row>
      <xdr:rowOff>31818</xdr:rowOff>
    </xdr:to>
    <xdr:sp macro="" textlink="">
      <xdr:nvSpPr>
        <xdr:cNvPr id="432" name="楕円 431"/>
        <xdr:cNvSpPr/>
      </xdr:nvSpPr>
      <xdr:spPr>
        <a:xfrm>
          <a:off x="9588500" y="1347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22945</xdr:rowOff>
    </xdr:from>
    <xdr:ext cx="469744" cy="259045"/>
    <xdr:sp macro="" textlink="">
      <xdr:nvSpPr>
        <xdr:cNvPr id="433" name="テキスト ボックス 432"/>
        <xdr:cNvSpPr txBox="1"/>
      </xdr:nvSpPr>
      <xdr:spPr>
        <a:xfrm>
          <a:off x="9404428" y="13567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37596</xdr:rowOff>
    </xdr:from>
    <xdr:to>
      <xdr:col>46</xdr:col>
      <xdr:colOff>38100</xdr:colOff>
      <xdr:row>78</xdr:row>
      <xdr:rowOff>139196</xdr:rowOff>
    </xdr:to>
    <xdr:sp macro="" textlink="">
      <xdr:nvSpPr>
        <xdr:cNvPr id="434" name="楕円 433"/>
        <xdr:cNvSpPr/>
      </xdr:nvSpPr>
      <xdr:spPr>
        <a:xfrm>
          <a:off x="8699500" y="1341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155723</xdr:rowOff>
    </xdr:from>
    <xdr:ext cx="534377" cy="259045"/>
    <xdr:sp macro="" textlink="">
      <xdr:nvSpPr>
        <xdr:cNvPr id="435" name="テキスト ボックス 434"/>
        <xdr:cNvSpPr txBox="1"/>
      </xdr:nvSpPr>
      <xdr:spPr>
        <a:xfrm>
          <a:off x="8483111" y="1318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149724</xdr:rowOff>
    </xdr:from>
    <xdr:to>
      <xdr:col>41</xdr:col>
      <xdr:colOff>101600</xdr:colOff>
      <xdr:row>78</xdr:row>
      <xdr:rowOff>79874</xdr:rowOff>
    </xdr:to>
    <xdr:sp macro="" textlink="">
      <xdr:nvSpPr>
        <xdr:cNvPr id="436" name="楕円 435"/>
        <xdr:cNvSpPr/>
      </xdr:nvSpPr>
      <xdr:spPr>
        <a:xfrm>
          <a:off x="7810500" y="1335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96401</xdr:rowOff>
    </xdr:from>
    <xdr:ext cx="534377" cy="259045"/>
    <xdr:sp macro="" textlink="">
      <xdr:nvSpPr>
        <xdr:cNvPr id="437" name="テキスト ボックス 436"/>
        <xdr:cNvSpPr txBox="1"/>
      </xdr:nvSpPr>
      <xdr:spPr>
        <a:xfrm>
          <a:off x="7594111" y="1312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142376</xdr:rowOff>
    </xdr:from>
    <xdr:to>
      <xdr:col>36</xdr:col>
      <xdr:colOff>165100</xdr:colOff>
      <xdr:row>78</xdr:row>
      <xdr:rowOff>72526</xdr:rowOff>
    </xdr:to>
    <xdr:sp macro="" textlink="">
      <xdr:nvSpPr>
        <xdr:cNvPr id="438" name="楕円 437"/>
        <xdr:cNvSpPr/>
      </xdr:nvSpPr>
      <xdr:spPr>
        <a:xfrm>
          <a:off x="6921500" y="1334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63653</xdr:rowOff>
    </xdr:from>
    <xdr:ext cx="534377" cy="259045"/>
    <xdr:sp macro="" textlink="">
      <xdr:nvSpPr>
        <xdr:cNvPr id="439" name="テキスト ボックス 438"/>
        <xdr:cNvSpPr txBox="1"/>
      </xdr:nvSpPr>
      <xdr:spPr>
        <a:xfrm>
          <a:off x="6705111" y="1343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14808</xdr:rowOff>
    </xdr:from>
    <xdr:to>
      <xdr:col>54</xdr:col>
      <xdr:colOff>189865</xdr:colOff>
      <xdr:row>98</xdr:row>
      <xdr:rowOff>39255</xdr:rowOff>
    </xdr:to>
    <xdr:cxnSp macro="">
      <xdr:nvCxnSpPr>
        <xdr:cNvPr id="463" name="直線コネクタ 462"/>
        <xdr:cNvCxnSpPr/>
      </xdr:nvCxnSpPr>
      <xdr:spPr>
        <a:xfrm flipV="1">
          <a:off x="10475595" y="15445308"/>
          <a:ext cx="1270" cy="1396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43082</xdr:rowOff>
    </xdr:from>
    <xdr:ext cx="534377" cy="259045"/>
    <xdr:sp macro="" textlink="">
      <xdr:nvSpPr>
        <xdr:cNvPr id="464" name="普通建設事業費 （ うち更新整備　）最小値テキスト"/>
        <xdr:cNvSpPr txBox="1"/>
      </xdr:nvSpPr>
      <xdr:spPr>
        <a:xfrm>
          <a:off x="10528300" y="168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39255</xdr:rowOff>
    </xdr:from>
    <xdr:to>
      <xdr:col>55</xdr:col>
      <xdr:colOff>88900</xdr:colOff>
      <xdr:row>98</xdr:row>
      <xdr:rowOff>39255</xdr:rowOff>
    </xdr:to>
    <xdr:cxnSp macro="">
      <xdr:nvCxnSpPr>
        <xdr:cNvPr id="465" name="直線コネクタ 464"/>
        <xdr:cNvCxnSpPr/>
      </xdr:nvCxnSpPr>
      <xdr:spPr>
        <a:xfrm>
          <a:off x="10388600" y="1684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132935</xdr:rowOff>
    </xdr:from>
    <xdr:ext cx="599010" cy="259045"/>
    <xdr:sp macro="" textlink="">
      <xdr:nvSpPr>
        <xdr:cNvPr id="466" name="普通建設事業費 （ うち更新整備　）最大値テキスト"/>
        <xdr:cNvSpPr txBox="1"/>
      </xdr:nvSpPr>
      <xdr:spPr>
        <a:xfrm>
          <a:off x="10528300" y="1522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14808</xdr:rowOff>
    </xdr:from>
    <xdr:to>
      <xdr:col>55</xdr:col>
      <xdr:colOff>88900</xdr:colOff>
      <xdr:row>90</xdr:row>
      <xdr:rowOff>14808</xdr:rowOff>
    </xdr:to>
    <xdr:cxnSp macro="">
      <xdr:nvCxnSpPr>
        <xdr:cNvPr id="467" name="直線コネクタ 466"/>
        <xdr:cNvCxnSpPr/>
      </xdr:nvCxnSpPr>
      <xdr:spPr>
        <a:xfrm>
          <a:off x="10388600" y="1544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51688</xdr:rowOff>
    </xdr:from>
    <xdr:to>
      <xdr:col>55</xdr:col>
      <xdr:colOff>0</xdr:colOff>
      <xdr:row>97</xdr:row>
      <xdr:rowOff>163221</xdr:rowOff>
    </xdr:to>
    <xdr:cxnSp macro="">
      <xdr:nvCxnSpPr>
        <xdr:cNvPr id="468" name="直線コネクタ 467"/>
        <xdr:cNvCxnSpPr/>
      </xdr:nvCxnSpPr>
      <xdr:spPr>
        <a:xfrm flipV="1">
          <a:off x="9639300" y="16682338"/>
          <a:ext cx="838200" cy="11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148886</xdr:rowOff>
    </xdr:from>
    <xdr:ext cx="534377" cy="259045"/>
    <xdr:sp macro="" textlink="">
      <xdr:nvSpPr>
        <xdr:cNvPr id="469" name="普通建設事業費 （ うち更新整備　）平均値テキスト"/>
        <xdr:cNvSpPr txBox="1"/>
      </xdr:nvSpPr>
      <xdr:spPr>
        <a:xfrm>
          <a:off x="10528300" y="16265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126009</xdr:rowOff>
    </xdr:from>
    <xdr:to>
      <xdr:col>55</xdr:col>
      <xdr:colOff>50800</xdr:colOff>
      <xdr:row>96</xdr:row>
      <xdr:rowOff>56159</xdr:rowOff>
    </xdr:to>
    <xdr:sp macro="" textlink="">
      <xdr:nvSpPr>
        <xdr:cNvPr id="470" name="フローチャート: 判断 469"/>
        <xdr:cNvSpPr/>
      </xdr:nvSpPr>
      <xdr:spPr>
        <a:xfrm>
          <a:off x="10426700" y="1641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163221</xdr:rowOff>
    </xdr:from>
    <xdr:to>
      <xdr:col>50</xdr:col>
      <xdr:colOff>114300</xdr:colOff>
      <xdr:row>98</xdr:row>
      <xdr:rowOff>2667</xdr:rowOff>
    </xdr:to>
    <xdr:cxnSp macro="">
      <xdr:nvCxnSpPr>
        <xdr:cNvPr id="471" name="直線コネクタ 470"/>
        <xdr:cNvCxnSpPr/>
      </xdr:nvCxnSpPr>
      <xdr:spPr>
        <a:xfrm flipV="1">
          <a:off x="8750300" y="16793871"/>
          <a:ext cx="889000" cy="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116433</xdr:rowOff>
    </xdr:from>
    <xdr:to>
      <xdr:col>50</xdr:col>
      <xdr:colOff>165100</xdr:colOff>
      <xdr:row>97</xdr:row>
      <xdr:rowOff>46583</xdr:rowOff>
    </xdr:to>
    <xdr:sp macro="" textlink="">
      <xdr:nvSpPr>
        <xdr:cNvPr id="472" name="フローチャート: 判断 471"/>
        <xdr:cNvSpPr/>
      </xdr:nvSpPr>
      <xdr:spPr>
        <a:xfrm>
          <a:off x="9588500" y="165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63110</xdr:rowOff>
    </xdr:from>
    <xdr:ext cx="534377" cy="259045"/>
    <xdr:sp macro="" textlink="">
      <xdr:nvSpPr>
        <xdr:cNvPr id="473" name="テキスト ボックス 472"/>
        <xdr:cNvSpPr txBox="1"/>
      </xdr:nvSpPr>
      <xdr:spPr>
        <a:xfrm>
          <a:off x="9372111" y="1635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126631</xdr:rowOff>
    </xdr:from>
    <xdr:to>
      <xdr:col>45</xdr:col>
      <xdr:colOff>177800</xdr:colOff>
      <xdr:row>98</xdr:row>
      <xdr:rowOff>2667</xdr:rowOff>
    </xdr:to>
    <xdr:cxnSp macro="">
      <xdr:nvCxnSpPr>
        <xdr:cNvPr id="474" name="直線コネクタ 473"/>
        <xdr:cNvCxnSpPr/>
      </xdr:nvCxnSpPr>
      <xdr:spPr>
        <a:xfrm>
          <a:off x="7861300" y="16757281"/>
          <a:ext cx="889000" cy="4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131077</xdr:rowOff>
    </xdr:from>
    <xdr:to>
      <xdr:col>46</xdr:col>
      <xdr:colOff>38100</xdr:colOff>
      <xdr:row>97</xdr:row>
      <xdr:rowOff>61227</xdr:rowOff>
    </xdr:to>
    <xdr:sp macro="" textlink="">
      <xdr:nvSpPr>
        <xdr:cNvPr id="475" name="フローチャート: 判断 474"/>
        <xdr:cNvSpPr/>
      </xdr:nvSpPr>
      <xdr:spPr>
        <a:xfrm>
          <a:off x="8699500" y="165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77754</xdr:rowOff>
    </xdr:from>
    <xdr:ext cx="534377" cy="259045"/>
    <xdr:sp macro="" textlink="">
      <xdr:nvSpPr>
        <xdr:cNvPr id="476" name="テキスト ボックス 475"/>
        <xdr:cNvSpPr txBox="1"/>
      </xdr:nvSpPr>
      <xdr:spPr>
        <a:xfrm>
          <a:off x="8483111" y="1636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58762</xdr:rowOff>
    </xdr:from>
    <xdr:to>
      <xdr:col>41</xdr:col>
      <xdr:colOff>50800</xdr:colOff>
      <xdr:row>97</xdr:row>
      <xdr:rowOff>126631</xdr:rowOff>
    </xdr:to>
    <xdr:cxnSp macro="">
      <xdr:nvCxnSpPr>
        <xdr:cNvPr id="477" name="直線コネクタ 476"/>
        <xdr:cNvCxnSpPr/>
      </xdr:nvCxnSpPr>
      <xdr:spPr>
        <a:xfrm>
          <a:off x="6972300" y="16689412"/>
          <a:ext cx="889000" cy="6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167666</xdr:rowOff>
    </xdr:from>
    <xdr:to>
      <xdr:col>41</xdr:col>
      <xdr:colOff>101600</xdr:colOff>
      <xdr:row>97</xdr:row>
      <xdr:rowOff>97816</xdr:rowOff>
    </xdr:to>
    <xdr:sp macro="" textlink="">
      <xdr:nvSpPr>
        <xdr:cNvPr id="478" name="フローチャート: 判断 477"/>
        <xdr:cNvSpPr/>
      </xdr:nvSpPr>
      <xdr:spPr>
        <a:xfrm>
          <a:off x="7810500" y="1662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114343</xdr:rowOff>
    </xdr:from>
    <xdr:ext cx="534377" cy="259045"/>
    <xdr:sp macro="" textlink="">
      <xdr:nvSpPr>
        <xdr:cNvPr id="479" name="テキスト ボックス 478"/>
        <xdr:cNvSpPr txBox="1"/>
      </xdr:nvSpPr>
      <xdr:spPr>
        <a:xfrm>
          <a:off x="7594111" y="1640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106668</xdr:rowOff>
    </xdr:from>
    <xdr:to>
      <xdr:col>36</xdr:col>
      <xdr:colOff>165100</xdr:colOff>
      <xdr:row>97</xdr:row>
      <xdr:rowOff>36818</xdr:rowOff>
    </xdr:to>
    <xdr:sp macro="" textlink="">
      <xdr:nvSpPr>
        <xdr:cNvPr id="480" name="フローチャート: 判断 479"/>
        <xdr:cNvSpPr/>
      </xdr:nvSpPr>
      <xdr:spPr>
        <a:xfrm>
          <a:off x="69215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53345</xdr:rowOff>
    </xdr:from>
    <xdr:ext cx="534377" cy="259045"/>
    <xdr:sp macro="" textlink="">
      <xdr:nvSpPr>
        <xdr:cNvPr id="481" name="テキスト ボックス 480"/>
        <xdr:cNvSpPr txBox="1"/>
      </xdr:nvSpPr>
      <xdr:spPr>
        <a:xfrm>
          <a:off x="6705111" y="1634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888</xdr:rowOff>
    </xdr:from>
    <xdr:to>
      <xdr:col>55</xdr:col>
      <xdr:colOff>50800</xdr:colOff>
      <xdr:row>97</xdr:row>
      <xdr:rowOff>102488</xdr:rowOff>
    </xdr:to>
    <xdr:sp macro="" textlink="">
      <xdr:nvSpPr>
        <xdr:cNvPr id="487" name="楕円 486"/>
        <xdr:cNvSpPr/>
      </xdr:nvSpPr>
      <xdr:spPr>
        <a:xfrm>
          <a:off x="10426700" y="1663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150765</xdr:rowOff>
    </xdr:from>
    <xdr:ext cx="534377" cy="259045"/>
    <xdr:sp macro="" textlink="">
      <xdr:nvSpPr>
        <xdr:cNvPr id="488" name="普通建設事業費 （ うち更新整備　）該当値テキスト"/>
        <xdr:cNvSpPr txBox="1"/>
      </xdr:nvSpPr>
      <xdr:spPr>
        <a:xfrm>
          <a:off x="10528300" y="1660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112421</xdr:rowOff>
    </xdr:from>
    <xdr:to>
      <xdr:col>50</xdr:col>
      <xdr:colOff>165100</xdr:colOff>
      <xdr:row>98</xdr:row>
      <xdr:rowOff>42571</xdr:rowOff>
    </xdr:to>
    <xdr:sp macro="" textlink="">
      <xdr:nvSpPr>
        <xdr:cNvPr id="489" name="楕円 488"/>
        <xdr:cNvSpPr/>
      </xdr:nvSpPr>
      <xdr:spPr>
        <a:xfrm>
          <a:off x="9588500" y="1674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33698</xdr:rowOff>
    </xdr:from>
    <xdr:ext cx="534377" cy="259045"/>
    <xdr:sp macro="" textlink="">
      <xdr:nvSpPr>
        <xdr:cNvPr id="490" name="テキスト ボックス 489"/>
        <xdr:cNvSpPr txBox="1"/>
      </xdr:nvSpPr>
      <xdr:spPr>
        <a:xfrm>
          <a:off x="9372111" y="1683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123317</xdr:rowOff>
    </xdr:from>
    <xdr:to>
      <xdr:col>46</xdr:col>
      <xdr:colOff>38100</xdr:colOff>
      <xdr:row>98</xdr:row>
      <xdr:rowOff>53467</xdr:rowOff>
    </xdr:to>
    <xdr:sp macro="" textlink="">
      <xdr:nvSpPr>
        <xdr:cNvPr id="491" name="楕円 490"/>
        <xdr:cNvSpPr/>
      </xdr:nvSpPr>
      <xdr:spPr>
        <a:xfrm>
          <a:off x="8699500" y="1675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44594</xdr:rowOff>
    </xdr:from>
    <xdr:ext cx="534377" cy="259045"/>
    <xdr:sp macro="" textlink="">
      <xdr:nvSpPr>
        <xdr:cNvPr id="492" name="テキスト ボックス 491"/>
        <xdr:cNvSpPr txBox="1"/>
      </xdr:nvSpPr>
      <xdr:spPr>
        <a:xfrm>
          <a:off x="8483111" y="1684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75831</xdr:rowOff>
    </xdr:from>
    <xdr:to>
      <xdr:col>41</xdr:col>
      <xdr:colOff>101600</xdr:colOff>
      <xdr:row>98</xdr:row>
      <xdr:rowOff>5981</xdr:rowOff>
    </xdr:to>
    <xdr:sp macro="" textlink="">
      <xdr:nvSpPr>
        <xdr:cNvPr id="493" name="楕円 492"/>
        <xdr:cNvSpPr/>
      </xdr:nvSpPr>
      <xdr:spPr>
        <a:xfrm>
          <a:off x="7810500" y="1670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168558</xdr:rowOff>
    </xdr:from>
    <xdr:ext cx="534377" cy="259045"/>
    <xdr:sp macro="" textlink="">
      <xdr:nvSpPr>
        <xdr:cNvPr id="494" name="テキスト ボックス 493"/>
        <xdr:cNvSpPr txBox="1"/>
      </xdr:nvSpPr>
      <xdr:spPr>
        <a:xfrm>
          <a:off x="7594111" y="1679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7962</xdr:rowOff>
    </xdr:from>
    <xdr:to>
      <xdr:col>36</xdr:col>
      <xdr:colOff>165100</xdr:colOff>
      <xdr:row>97</xdr:row>
      <xdr:rowOff>109562</xdr:rowOff>
    </xdr:to>
    <xdr:sp macro="" textlink="">
      <xdr:nvSpPr>
        <xdr:cNvPr id="495" name="楕円 494"/>
        <xdr:cNvSpPr/>
      </xdr:nvSpPr>
      <xdr:spPr>
        <a:xfrm>
          <a:off x="6921500" y="1663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100689</xdr:rowOff>
    </xdr:from>
    <xdr:ext cx="534377" cy="259045"/>
    <xdr:sp macro="" textlink="">
      <xdr:nvSpPr>
        <xdr:cNvPr id="496" name="テキスト ボックス 495"/>
        <xdr:cNvSpPr txBox="1"/>
      </xdr:nvSpPr>
      <xdr:spPr>
        <a:xfrm>
          <a:off x="6705111" y="1673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0" name="テキスト ボックス 50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151130</xdr:rowOff>
    </xdr:from>
    <xdr:to>
      <xdr:col>85</xdr:col>
      <xdr:colOff>126364</xdr:colOff>
      <xdr:row>39</xdr:row>
      <xdr:rowOff>44450</xdr:rowOff>
    </xdr:to>
    <xdr:cxnSp macro="">
      <xdr:nvCxnSpPr>
        <xdr:cNvPr id="520" name="直線コネクタ 519"/>
        <xdr:cNvCxnSpPr/>
      </xdr:nvCxnSpPr>
      <xdr:spPr>
        <a:xfrm flipV="1">
          <a:off x="16317595" y="5980430"/>
          <a:ext cx="1269" cy="750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97807</xdr:rowOff>
    </xdr:from>
    <xdr:ext cx="469744" cy="259045"/>
    <xdr:sp macro="" textlink="">
      <xdr:nvSpPr>
        <xdr:cNvPr id="523" name="災害復旧事業費最大値テキスト"/>
        <xdr:cNvSpPr txBox="1"/>
      </xdr:nvSpPr>
      <xdr:spPr>
        <a:xfrm>
          <a:off x="16370300" y="575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151130</xdr:rowOff>
    </xdr:from>
    <xdr:to>
      <xdr:col>86</xdr:col>
      <xdr:colOff>25400</xdr:colOff>
      <xdr:row>34</xdr:row>
      <xdr:rowOff>151130</xdr:rowOff>
    </xdr:to>
    <xdr:cxnSp macro="">
      <xdr:nvCxnSpPr>
        <xdr:cNvPr id="524" name="直線コネクタ 523"/>
        <xdr:cNvCxnSpPr/>
      </xdr:nvCxnSpPr>
      <xdr:spPr>
        <a:xfrm>
          <a:off x="16230600" y="598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71425</xdr:rowOff>
    </xdr:from>
    <xdr:to>
      <xdr:col>85</xdr:col>
      <xdr:colOff>127000</xdr:colOff>
      <xdr:row>38</xdr:row>
      <xdr:rowOff>125375</xdr:rowOff>
    </xdr:to>
    <xdr:cxnSp macro="">
      <xdr:nvCxnSpPr>
        <xdr:cNvPr id="525" name="直線コネクタ 524"/>
        <xdr:cNvCxnSpPr/>
      </xdr:nvCxnSpPr>
      <xdr:spPr>
        <a:xfrm>
          <a:off x="15481300" y="6586525"/>
          <a:ext cx="838200" cy="5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92041</xdr:rowOff>
    </xdr:from>
    <xdr:ext cx="469744" cy="259045"/>
    <xdr:sp macro="" textlink="">
      <xdr:nvSpPr>
        <xdr:cNvPr id="526" name="災害復旧事業費平均値テキスト"/>
        <xdr:cNvSpPr txBox="1"/>
      </xdr:nvSpPr>
      <xdr:spPr>
        <a:xfrm>
          <a:off x="16370300" y="64356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69164</xdr:rowOff>
    </xdr:from>
    <xdr:to>
      <xdr:col>85</xdr:col>
      <xdr:colOff>177800</xdr:colOff>
      <xdr:row>38</xdr:row>
      <xdr:rowOff>170764</xdr:rowOff>
    </xdr:to>
    <xdr:sp macro="" textlink="">
      <xdr:nvSpPr>
        <xdr:cNvPr id="527" name="フローチャート: 判断 526"/>
        <xdr:cNvSpPr/>
      </xdr:nvSpPr>
      <xdr:spPr>
        <a:xfrm>
          <a:off x="16268700" y="658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55880</xdr:rowOff>
    </xdr:from>
    <xdr:to>
      <xdr:col>81</xdr:col>
      <xdr:colOff>50800</xdr:colOff>
      <xdr:row>38</xdr:row>
      <xdr:rowOff>71425</xdr:rowOff>
    </xdr:to>
    <xdr:cxnSp macro="">
      <xdr:nvCxnSpPr>
        <xdr:cNvPr id="528" name="直線コネクタ 527"/>
        <xdr:cNvCxnSpPr/>
      </xdr:nvCxnSpPr>
      <xdr:spPr>
        <a:xfrm>
          <a:off x="14592300" y="6399530"/>
          <a:ext cx="889000" cy="18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41580</xdr:rowOff>
    </xdr:from>
    <xdr:to>
      <xdr:col>81</xdr:col>
      <xdr:colOff>101600</xdr:colOff>
      <xdr:row>38</xdr:row>
      <xdr:rowOff>143180</xdr:rowOff>
    </xdr:to>
    <xdr:sp macro="" textlink="">
      <xdr:nvSpPr>
        <xdr:cNvPr id="529" name="フローチャート: 判断 528"/>
        <xdr:cNvSpPr/>
      </xdr:nvSpPr>
      <xdr:spPr>
        <a:xfrm>
          <a:off x="15430500" y="65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134307</xdr:rowOff>
    </xdr:from>
    <xdr:ext cx="469744" cy="259045"/>
    <xdr:sp macro="" textlink="">
      <xdr:nvSpPr>
        <xdr:cNvPr id="530" name="テキスト ボックス 529"/>
        <xdr:cNvSpPr txBox="1"/>
      </xdr:nvSpPr>
      <xdr:spPr>
        <a:xfrm>
          <a:off x="15246428" y="664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137871</xdr:rowOff>
    </xdr:from>
    <xdr:to>
      <xdr:col>76</xdr:col>
      <xdr:colOff>114300</xdr:colOff>
      <xdr:row>37</xdr:row>
      <xdr:rowOff>55880</xdr:rowOff>
    </xdr:to>
    <xdr:cxnSp macro="">
      <xdr:nvCxnSpPr>
        <xdr:cNvPr id="531" name="直線コネクタ 530"/>
        <xdr:cNvCxnSpPr/>
      </xdr:nvCxnSpPr>
      <xdr:spPr>
        <a:xfrm>
          <a:off x="13703300" y="6138621"/>
          <a:ext cx="889000" cy="26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36399</xdr:rowOff>
    </xdr:from>
    <xdr:to>
      <xdr:col>76</xdr:col>
      <xdr:colOff>165100</xdr:colOff>
      <xdr:row>38</xdr:row>
      <xdr:rowOff>137999</xdr:rowOff>
    </xdr:to>
    <xdr:sp macro="" textlink="">
      <xdr:nvSpPr>
        <xdr:cNvPr id="532" name="フローチャート: 判断 531"/>
        <xdr:cNvSpPr/>
      </xdr:nvSpPr>
      <xdr:spPr>
        <a:xfrm>
          <a:off x="14541500" y="655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129126</xdr:rowOff>
    </xdr:from>
    <xdr:ext cx="469744" cy="259045"/>
    <xdr:sp macro="" textlink="">
      <xdr:nvSpPr>
        <xdr:cNvPr id="533" name="テキスト ボックス 532"/>
        <xdr:cNvSpPr txBox="1"/>
      </xdr:nvSpPr>
      <xdr:spPr>
        <a:xfrm>
          <a:off x="14357428" y="664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145796</xdr:rowOff>
    </xdr:from>
    <xdr:to>
      <xdr:col>71</xdr:col>
      <xdr:colOff>177800</xdr:colOff>
      <xdr:row>35</xdr:row>
      <xdr:rowOff>137871</xdr:rowOff>
    </xdr:to>
    <xdr:cxnSp macro="">
      <xdr:nvCxnSpPr>
        <xdr:cNvPr id="534" name="直線コネクタ 533"/>
        <xdr:cNvCxnSpPr/>
      </xdr:nvCxnSpPr>
      <xdr:spPr>
        <a:xfrm>
          <a:off x="12814300" y="5460746"/>
          <a:ext cx="889000" cy="67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110617</xdr:rowOff>
    </xdr:from>
    <xdr:to>
      <xdr:col>72</xdr:col>
      <xdr:colOff>38100</xdr:colOff>
      <xdr:row>39</xdr:row>
      <xdr:rowOff>40767</xdr:rowOff>
    </xdr:to>
    <xdr:sp macro="" textlink="">
      <xdr:nvSpPr>
        <xdr:cNvPr id="535" name="フローチャート: 判断 534"/>
        <xdr:cNvSpPr/>
      </xdr:nvSpPr>
      <xdr:spPr>
        <a:xfrm>
          <a:off x="13652500" y="66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31894</xdr:rowOff>
    </xdr:from>
    <xdr:ext cx="378565" cy="259045"/>
    <xdr:sp macro="" textlink="">
      <xdr:nvSpPr>
        <xdr:cNvPr id="536" name="テキスト ボックス 535"/>
        <xdr:cNvSpPr txBox="1"/>
      </xdr:nvSpPr>
      <xdr:spPr>
        <a:xfrm>
          <a:off x="13514017" y="6718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30607</xdr:rowOff>
    </xdr:from>
    <xdr:to>
      <xdr:col>67</xdr:col>
      <xdr:colOff>101600</xdr:colOff>
      <xdr:row>38</xdr:row>
      <xdr:rowOff>132207</xdr:rowOff>
    </xdr:to>
    <xdr:sp macro="" textlink="">
      <xdr:nvSpPr>
        <xdr:cNvPr id="537" name="フローチャート: 判断 536"/>
        <xdr:cNvSpPr/>
      </xdr:nvSpPr>
      <xdr:spPr>
        <a:xfrm>
          <a:off x="12763500" y="654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123334</xdr:rowOff>
    </xdr:from>
    <xdr:ext cx="469744" cy="259045"/>
    <xdr:sp macro="" textlink="">
      <xdr:nvSpPr>
        <xdr:cNvPr id="538" name="テキスト ボックス 537"/>
        <xdr:cNvSpPr txBox="1"/>
      </xdr:nvSpPr>
      <xdr:spPr>
        <a:xfrm>
          <a:off x="12579428" y="663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74575</xdr:rowOff>
    </xdr:from>
    <xdr:to>
      <xdr:col>85</xdr:col>
      <xdr:colOff>177800</xdr:colOff>
      <xdr:row>39</xdr:row>
      <xdr:rowOff>4725</xdr:rowOff>
    </xdr:to>
    <xdr:sp macro="" textlink="">
      <xdr:nvSpPr>
        <xdr:cNvPr id="544" name="楕円 543"/>
        <xdr:cNvSpPr/>
      </xdr:nvSpPr>
      <xdr:spPr>
        <a:xfrm>
          <a:off x="16268700" y="658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47592</xdr:rowOff>
    </xdr:from>
    <xdr:ext cx="469744" cy="259045"/>
    <xdr:sp macro="" textlink="">
      <xdr:nvSpPr>
        <xdr:cNvPr id="545" name="災害復旧事業費該当値テキスト"/>
        <xdr:cNvSpPr txBox="1"/>
      </xdr:nvSpPr>
      <xdr:spPr>
        <a:xfrm>
          <a:off x="16370300" y="656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20625</xdr:rowOff>
    </xdr:from>
    <xdr:to>
      <xdr:col>81</xdr:col>
      <xdr:colOff>101600</xdr:colOff>
      <xdr:row>38</xdr:row>
      <xdr:rowOff>122225</xdr:rowOff>
    </xdr:to>
    <xdr:sp macro="" textlink="">
      <xdr:nvSpPr>
        <xdr:cNvPr id="546" name="楕円 545"/>
        <xdr:cNvSpPr/>
      </xdr:nvSpPr>
      <xdr:spPr>
        <a:xfrm>
          <a:off x="15430500" y="65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138752</xdr:rowOff>
    </xdr:from>
    <xdr:ext cx="469744" cy="259045"/>
    <xdr:sp macro="" textlink="">
      <xdr:nvSpPr>
        <xdr:cNvPr id="547" name="テキスト ボックス 546"/>
        <xdr:cNvSpPr txBox="1"/>
      </xdr:nvSpPr>
      <xdr:spPr>
        <a:xfrm>
          <a:off x="15246428" y="631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5080</xdr:rowOff>
    </xdr:from>
    <xdr:to>
      <xdr:col>76</xdr:col>
      <xdr:colOff>165100</xdr:colOff>
      <xdr:row>37</xdr:row>
      <xdr:rowOff>106680</xdr:rowOff>
    </xdr:to>
    <xdr:sp macro="" textlink="">
      <xdr:nvSpPr>
        <xdr:cNvPr id="548" name="楕円 547"/>
        <xdr:cNvSpPr/>
      </xdr:nvSpPr>
      <xdr:spPr>
        <a:xfrm>
          <a:off x="14541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123207</xdr:rowOff>
    </xdr:from>
    <xdr:ext cx="469744" cy="259045"/>
    <xdr:sp macro="" textlink="">
      <xdr:nvSpPr>
        <xdr:cNvPr id="549" name="テキスト ボックス 548"/>
        <xdr:cNvSpPr txBox="1"/>
      </xdr:nvSpPr>
      <xdr:spPr>
        <a:xfrm>
          <a:off x="14357428" y="612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87071</xdr:rowOff>
    </xdr:from>
    <xdr:to>
      <xdr:col>72</xdr:col>
      <xdr:colOff>38100</xdr:colOff>
      <xdr:row>36</xdr:row>
      <xdr:rowOff>17221</xdr:rowOff>
    </xdr:to>
    <xdr:sp macro="" textlink="">
      <xdr:nvSpPr>
        <xdr:cNvPr id="550" name="楕円 549"/>
        <xdr:cNvSpPr/>
      </xdr:nvSpPr>
      <xdr:spPr>
        <a:xfrm>
          <a:off x="13652500" y="608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33748</xdr:rowOff>
    </xdr:from>
    <xdr:ext cx="469744" cy="259045"/>
    <xdr:sp macro="" textlink="">
      <xdr:nvSpPr>
        <xdr:cNvPr id="551" name="テキスト ボックス 550"/>
        <xdr:cNvSpPr txBox="1"/>
      </xdr:nvSpPr>
      <xdr:spPr>
        <a:xfrm>
          <a:off x="13468428" y="5863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94996</xdr:rowOff>
    </xdr:from>
    <xdr:to>
      <xdr:col>67</xdr:col>
      <xdr:colOff>101600</xdr:colOff>
      <xdr:row>32</xdr:row>
      <xdr:rowOff>25146</xdr:rowOff>
    </xdr:to>
    <xdr:sp macro="" textlink="">
      <xdr:nvSpPr>
        <xdr:cNvPr id="552" name="楕円 551"/>
        <xdr:cNvSpPr/>
      </xdr:nvSpPr>
      <xdr:spPr>
        <a:xfrm>
          <a:off x="12763500" y="540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41673</xdr:rowOff>
    </xdr:from>
    <xdr:ext cx="534377" cy="259045"/>
    <xdr:sp macro="" textlink="">
      <xdr:nvSpPr>
        <xdr:cNvPr id="553" name="テキスト ボックス 552"/>
        <xdr:cNvSpPr txBox="1"/>
      </xdr:nvSpPr>
      <xdr:spPr>
        <a:xfrm>
          <a:off x="12547111" y="518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2" name="テキスト ボックス 62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70015</xdr:rowOff>
    </xdr:from>
    <xdr:to>
      <xdr:col>85</xdr:col>
      <xdr:colOff>126364</xdr:colOff>
      <xdr:row>78</xdr:row>
      <xdr:rowOff>81750</xdr:rowOff>
    </xdr:to>
    <xdr:cxnSp macro="">
      <xdr:nvCxnSpPr>
        <xdr:cNvPr id="626" name="直線コネクタ 625"/>
        <xdr:cNvCxnSpPr/>
      </xdr:nvCxnSpPr>
      <xdr:spPr>
        <a:xfrm flipV="1">
          <a:off x="16317595" y="12242965"/>
          <a:ext cx="1269" cy="121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85577</xdr:rowOff>
    </xdr:from>
    <xdr:ext cx="469744" cy="259045"/>
    <xdr:sp macro="" textlink="">
      <xdr:nvSpPr>
        <xdr:cNvPr id="627" name="公債費最小値テキスト"/>
        <xdr:cNvSpPr txBox="1"/>
      </xdr:nvSpPr>
      <xdr:spPr>
        <a:xfrm>
          <a:off x="16370300" y="1345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81750</xdr:rowOff>
    </xdr:from>
    <xdr:to>
      <xdr:col>86</xdr:col>
      <xdr:colOff>25400</xdr:colOff>
      <xdr:row>78</xdr:row>
      <xdr:rowOff>81750</xdr:rowOff>
    </xdr:to>
    <xdr:cxnSp macro="">
      <xdr:nvCxnSpPr>
        <xdr:cNvPr id="628" name="直線コネクタ 627"/>
        <xdr:cNvCxnSpPr/>
      </xdr:nvCxnSpPr>
      <xdr:spPr>
        <a:xfrm>
          <a:off x="16230600" y="1345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16692</xdr:rowOff>
    </xdr:from>
    <xdr:ext cx="534377" cy="259045"/>
    <xdr:sp macro="" textlink="">
      <xdr:nvSpPr>
        <xdr:cNvPr id="629" name="公債費最大値テキスト"/>
        <xdr:cNvSpPr txBox="1"/>
      </xdr:nvSpPr>
      <xdr:spPr>
        <a:xfrm>
          <a:off x="16370300" y="1201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70015</xdr:rowOff>
    </xdr:from>
    <xdr:to>
      <xdr:col>86</xdr:col>
      <xdr:colOff>25400</xdr:colOff>
      <xdr:row>71</xdr:row>
      <xdr:rowOff>70015</xdr:rowOff>
    </xdr:to>
    <xdr:cxnSp macro="">
      <xdr:nvCxnSpPr>
        <xdr:cNvPr id="630" name="直線コネクタ 629"/>
        <xdr:cNvCxnSpPr/>
      </xdr:nvCxnSpPr>
      <xdr:spPr>
        <a:xfrm>
          <a:off x="16230600" y="122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3359</xdr:rowOff>
    </xdr:from>
    <xdr:to>
      <xdr:col>85</xdr:col>
      <xdr:colOff>127000</xdr:colOff>
      <xdr:row>72</xdr:row>
      <xdr:rowOff>4102</xdr:rowOff>
    </xdr:to>
    <xdr:cxnSp macro="">
      <xdr:nvCxnSpPr>
        <xdr:cNvPr id="631" name="直線コネクタ 630"/>
        <xdr:cNvCxnSpPr/>
      </xdr:nvCxnSpPr>
      <xdr:spPr>
        <a:xfrm>
          <a:off x="15481300" y="12347759"/>
          <a:ext cx="838200" cy="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95521</xdr:rowOff>
    </xdr:from>
    <xdr:ext cx="534377" cy="259045"/>
    <xdr:sp macro="" textlink="">
      <xdr:nvSpPr>
        <xdr:cNvPr id="632" name="公債費平均値テキスト"/>
        <xdr:cNvSpPr txBox="1"/>
      </xdr:nvSpPr>
      <xdr:spPr>
        <a:xfrm>
          <a:off x="16370300" y="12782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117094</xdr:rowOff>
    </xdr:from>
    <xdr:to>
      <xdr:col>85</xdr:col>
      <xdr:colOff>177800</xdr:colOff>
      <xdr:row>75</xdr:row>
      <xdr:rowOff>47244</xdr:rowOff>
    </xdr:to>
    <xdr:sp macro="" textlink="">
      <xdr:nvSpPr>
        <xdr:cNvPr id="633" name="フローチャート: 判断 632"/>
        <xdr:cNvSpPr/>
      </xdr:nvSpPr>
      <xdr:spPr>
        <a:xfrm>
          <a:off x="16268700" y="128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3359</xdr:rowOff>
    </xdr:from>
    <xdr:to>
      <xdr:col>81</xdr:col>
      <xdr:colOff>50800</xdr:colOff>
      <xdr:row>72</xdr:row>
      <xdr:rowOff>52927</xdr:rowOff>
    </xdr:to>
    <xdr:cxnSp macro="">
      <xdr:nvCxnSpPr>
        <xdr:cNvPr id="634" name="直線コネクタ 633"/>
        <xdr:cNvCxnSpPr/>
      </xdr:nvCxnSpPr>
      <xdr:spPr>
        <a:xfrm flipV="1">
          <a:off x="14592300" y="12347759"/>
          <a:ext cx="889000" cy="4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113379</xdr:rowOff>
    </xdr:from>
    <xdr:to>
      <xdr:col>81</xdr:col>
      <xdr:colOff>101600</xdr:colOff>
      <xdr:row>75</xdr:row>
      <xdr:rowOff>43529</xdr:rowOff>
    </xdr:to>
    <xdr:sp macro="" textlink="">
      <xdr:nvSpPr>
        <xdr:cNvPr id="635" name="フローチャート: 判断 634"/>
        <xdr:cNvSpPr/>
      </xdr:nvSpPr>
      <xdr:spPr>
        <a:xfrm>
          <a:off x="154305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34656</xdr:rowOff>
    </xdr:from>
    <xdr:ext cx="534377" cy="259045"/>
    <xdr:sp macro="" textlink="">
      <xdr:nvSpPr>
        <xdr:cNvPr id="636" name="テキスト ボックス 635"/>
        <xdr:cNvSpPr txBox="1"/>
      </xdr:nvSpPr>
      <xdr:spPr>
        <a:xfrm>
          <a:off x="15214111" y="1289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52927</xdr:rowOff>
    </xdr:from>
    <xdr:to>
      <xdr:col>76</xdr:col>
      <xdr:colOff>114300</xdr:colOff>
      <xdr:row>72</xdr:row>
      <xdr:rowOff>118364</xdr:rowOff>
    </xdr:to>
    <xdr:cxnSp macro="">
      <xdr:nvCxnSpPr>
        <xdr:cNvPr id="637" name="直線コネクタ 636"/>
        <xdr:cNvCxnSpPr/>
      </xdr:nvCxnSpPr>
      <xdr:spPr>
        <a:xfrm flipV="1">
          <a:off x="13703300" y="12397327"/>
          <a:ext cx="889000" cy="6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112522</xdr:rowOff>
    </xdr:from>
    <xdr:to>
      <xdr:col>76</xdr:col>
      <xdr:colOff>165100</xdr:colOff>
      <xdr:row>75</xdr:row>
      <xdr:rowOff>42672</xdr:rowOff>
    </xdr:to>
    <xdr:sp macro="" textlink="">
      <xdr:nvSpPr>
        <xdr:cNvPr id="638" name="フローチャート: 判断 637"/>
        <xdr:cNvSpPr/>
      </xdr:nvSpPr>
      <xdr:spPr>
        <a:xfrm>
          <a:off x="14541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33799</xdr:rowOff>
    </xdr:from>
    <xdr:ext cx="534377" cy="259045"/>
    <xdr:sp macro="" textlink="">
      <xdr:nvSpPr>
        <xdr:cNvPr id="639" name="テキスト ボックス 638"/>
        <xdr:cNvSpPr txBox="1"/>
      </xdr:nvSpPr>
      <xdr:spPr>
        <a:xfrm>
          <a:off x="14325111" y="1289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118364</xdr:rowOff>
    </xdr:from>
    <xdr:to>
      <xdr:col>71</xdr:col>
      <xdr:colOff>177800</xdr:colOff>
      <xdr:row>73</xdr:row>
      <xdr:rowOff>33077</xdr:rowOff>
    </xdr:to>
    <xdr:cxnSp macro="">
      <xdr:nvCxnSpPr>
        <xdr:cNvPr id="640" name="直線コネクタ 639"/>
        <xdr:cNvCxnSpPr/>
      </xdr:nvCxnSpPr>
      <xdr:spPr>
        <a:xfrm flipV="1">
          <a:off x="12814300" y="12462764"/>
          <a:ext cx="889000" cy="8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113455</xdr:rowOff>
    </xdr:from>
    <xdr:to>
      <xdr:col>72</xdr:col>
      <xdr:colOff>38100</xdr:colOff>
      <xdr:row>75</xdr:row>
      <xdr:rowOff>43605</xdr:rowOff>
    </xdr:to>
    <xdr:sp macro="" textlink="">
      <xdr:nvSpPr>
        <xdr:cNvPr id="641" name="フローチャート: 判断 640"/>
        <xdr:cNvSpPr/>
      </xdr:nvSpPr>
      <xdr:spPr>
        <a:xfrm>
          <a:off x="13652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34732</xdr:rowOff>
    </xdr:from>
    <xdr:ext cx="534377" cy="259045"/>
    <xdr:sp macro="" textlink="">
      <xdr:nvSpPr>
        <xdr:cNvPr id="642" name="テキスト ボックス 641"/>
        <xdr:cNvSpPr txBox="1"/>
      </xdr:nvSpPr>
      <xdr:spPr>
        <a:xfrm>
          <a:off x="13436111" y="1289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157328</xdr:rowOff>
    </xdr:from>
    <xdr:to>
      <xdr:col>67</xdr:col>
      <xdr:colOff>101600</xdr:colOff>
      <xdr:row>75</xdr:row>
      <xdr:rowOff>87478</xdr:rowOff>
    </xdr:to>
    <xdr:sp macro="" textlink="">
      <xdr:nvSpPr>
        <xdr:cNvPr id="643" name="フローチャート: 判断 642"/>
        <xdr:cNvSpPr/>
      </xdr:nvSpPr>
      <xdr:spPr>
        <a:xfrm>
          <a:off x="12763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78605</xdr:rowOff>
    </xdr:from>
    <xdr:ext cx="534377" cy="259045"/>
    <xdr:sp macro="" textlink="">
      <xdr:nvSpPr>
        <xdr:cNvPr id="644" name="テキスト ボックス 643"/>
        <xdr:cNvSpPr txBox="1"/>
      </xdr:nvSpPr>
      <xdr:spPr>
        <a:xfrm>
          <a:off x="12547111" y="1293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124752</xdr:rowOff>
    </xdr:from>
    <xdr:to>
      <xdr:col>85</xdr:col>
      <xdr:colOff>177800</xdr:colOff>
      <xdr:row>72</xdr:row>
      <xdr:rowOff>54902</xdr:rowOff>
    </xdr:to>
    <xdr:sp macro="" textlink="">
      <xdr:nvSpPr>
        <xdr:cNvPr id="650" name="楕円 649"/>
        <xdr:cNvSpPr/>
      </xdr:nvSpPr>
      <xdr:spPr>
        <a:xfrm>
          <a:off x="16268700" y="1229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39679</xdr:rowOff>
    </xdr:from>
    <xdr:ext cx="534377" cy="259045"/>
    <xdr:sp macro="" textlink="">
      <xdr:nvSpPr>
        <xdr:cNvPr id="651" name="公債費該当値テキスト"/>
        <xdr:cNvSpPr txBox="1"/>
      </xdr:nvSpPr>
      <xdr:spPr>
        <a:xfrm>
          <a:off x="16370300" y="122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124009</xdr:rowOff>
    </xdr:from>
    <xdr:to>
      <xdr:col>81</xdr:col>
      <xdr:colOff>101600</xdr:colOff>
      <xdr:row>72</xdr:row>
      <xdr:rowOff>54159</xdr:rowOff>
    </xdr:to>
    <xdr:sp macro="" textlink="">
      <xdr:nvSpPr>
        <xdr:cNvPr id="652" name="楕円 651"/>
        <xdr:cNvSpPr/>
      </xdr:nvSpPr>
      <xdr:spPr>
        <a:xfrm>
          <a:off x="15430500" y="1229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70686</xdr:rowOff>
    </xdr:from>
    <xdr:ext cx="534377" cy="259045"/>
    <xdr:sp macro="" textlink="">
      <xdr:nvSpPr>
        <xdr:cNvPr id="653" name="テキスト ボックス 652"/>
        <xdr:cNvSpPr txBox="1"/>
      </xdr:nvSpPr>
      <xdr:spPr>
        <a:xfrm>
          <a:off x="15214111" y="120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2127</xdr:rowOff>
    </xdr:from>
    <xdr:to>
      <xdr:col>76</xdr:col>
      <xdr:colOff>165100</xdr:colOff>
      <xdr:row>72</xdr:row>
      <xdr:rowOff>103727</xdr:rowOff>
    </xdr:to>
    <xdr:sp macro="" textlink="">
      <xdr:nvSpPr>
        <xdr:cNvPr id="654" name="楕円 653"/>
        <xdr:cNvSpPr/>
      </xdr:nvSpPr>
      <xdr:spPr>
        <a:xfrm>
          <a:off x="14541500" y="1234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120254</xdr:rowOff>
    </xdr:from>
    <xdr:ext cx="534377" cy="259045"/>
    <xdr:sp macro="" textlink="">
      <xdr:nvSpPr>
        <xdr:cNvPr id="655" name="テキスト ボックス 654"/>
        <xdr:cNvSpPr txBox="1"/>
      </xdr:nvSpPr>
      <xdr:spPr>
        <a:xfrm>
          <a:off x="14325111" y="1212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67564</xdr:rowOff>
    </xdr:from>
    <xdr:to>
      <xdr:col>72</xdr:col>
      <xdr:colOff>38100</xdr:colOff>
      <xdr:row>72</xdr:row>
      <xdr:rowOff>169164</xdr:rowOff>
    </xdr:to>
    <xdr:sp macro="" textlink="">
      <xdr:nvSpPr>
        <xdr:cNvPr id="656" name="楕円 655"/>
        <xdr:cNvSpPr/>
      </xdr:nvSpPr>
      <xdr:spPr>
        <a:xfrm>
          <a:off x="13652500" y="1241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14241</xdr:rowOff>
    </xdr:from>
    <xdr:ext cx="534377" cy="259045"/>
    <xdr:sp macro="" textlink="">
      <xdr:nvSpPr>
        <xdr:cNvPr id="657" name="テキスト ボックス 656"/>
        <xdr:cNvSpPr txBox="1"/>
      </xdr:nvSpPr>
      <xdr:spPr>
        <a:xfrm>
          <a:off x="13436111" y="1218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153727</xdr:rowOff>
    </xdr:from>
    <xdr:to>
      <xdr:col>67</xdr:col>
      <xdr:colOff>101600</xdr:colOff>
      <xdr:row>73</xdr:row>
      <xdr:rowOff>83877</xdr:rowOff>
    </xdr:to>
    <xdr:sp macro="" textlink="">
      <xdr:nvSpPr>
        <xdr:cNvPr id="658" name="楕円 657"/>
        <xdr:cNvSpPr/>
      </xdr:nvSpPr>
      <xdr:spPr>
        <a:xfrm>
          <a:off x="12763500" y="1249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100404</xdr:rowOff>
    </xdr:from>
    <xdr:ext cx="534377" cy="259045"/>
    <xdr:sp macro="" textlink="">
      <xdr:nvSpPr>
        <xdr:cNvPr id="659" name="テキスト ボックス 658"/>
        <xdr:cNvSpPr txBox="1"/>
      </xdr:nvSpPr>
      <xdr:spPr>
        <a:xfrm>
          <a:off x="12547111" y="1227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0" name="直線コネクタ 66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1" name="テキスト ボックス 67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2" name="直線コネクタ 67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3" name="テキスト ボックス 67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4" name="直線コネクタ 67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5" name="テキスト ボックス 67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6" name="直線コネクタ 67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7" name="テキスト ボックス 67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8" name="直線コネクタ 67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9" name="テキスト ボックス 67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0" name="直線コネクタ 67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1" name="テキスト ボックス 68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119076</xdr:rowOff>
    </xdr:from>
    <xdr:to>
      <xdr:col>85</xdr:col>
      <xdr:colOff>126364</xdr:colOff>
      <xdr:row>99</xdr:row>
      <xdr:rowOff>76819</xdr:rowOff>
    </xdr:to>
    <xdr:cxnSp macro="">
      <xdr:nvCxnSpPr>
        <xdr:cNvPr id="685" name="直線コネクタ 684"/>
        <xdr:cNvCxnSpPr/>
      </xdr:nvCxnSpPr>
      <xdr:spPr>
        <a:xfrm flipV="1">
          <a:off x="16317595" y="15549576"/>
          <a:ext cx="1269" cy="150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80646</xdr:rowOff>
    </xdr:from>
    <xdr:ext cx="469744" cy="259045"/>
    <xdr:sp macro="" textlink="">
      <xdr:nvSpPr>
        <xdr:cNvPr id="686" name="積立金最小値テキスト"/>
        <xdr:cNvSpPr txBox="1"/>
      </xdr:nvSpPr>
      <xdr:spPr>
        <a:xfrm>
          <a:off x="16370300" y="1705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76819</xdr:rowOff>
    </xdr:from>
    <xdr:to>
      <xdr:col>86</xdr:col>
      <xdr:colOff>25400</xdr:colOff>
      <xdr:row>99</xdr:row>
      <xdr:rowOff>76819</xdr:rowOff>
    </xdr:to>
    <xdr:cxnSp macro="">
      <xdr:nvCxnSpPr>
        <xdr:cNvPr id="687" name="直線コネクタ 686"/>
        <xdr:cNvCxnSpPr/>
      </xdr:nvCxnSpPr>
      <xdr:spPr>
        <a:xfrm>
          <a:off x="16230600" y="170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65753</xdr:rowOff>
    </xdr:from>
    <xdr:ext cx="534377" cy="259045"/>
    <xdr:sp macro="" textlink="">
      <xdr:nvSpPr>
        <xdr:cNvPr id="688" name="積立金最大値テキスト"/>
        <xdr:cNvSpPr txBox="1"/>
      </xdr:nvSpPr>
      <xdr:spPr>
        <a:xfrm>
          <a:off x="16370300" y="1532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119076</xdr:rowOff>
    </xdr:from>
    <xdr:to>
      <xdr:col>86</xdr:col>
      <xdr:colOff>25400</xdr:colOff>
      <xdr:row>90</xdr:row>
      <xdr:rowOff>119076</xdr:rowOff>
    </xdr:to>
    <xdr:cxnSp macro="">
      <xdr:nvCxnSpPr>
        <xdr:cNvPr id="689" name="直線コネクタ 688"/>
        <xdr:cNvCxnSpPr/>
      </xdr:nvCxnSpPr>
      <xdr:spPr>
        <a:xfrm>
          <a:off x="16230600" y="1554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84232</xdr:rowOff>
    </xdr:from>
    <xdr:to>
      <xdr:col>85</xdr:col>
      <xdr:colOff>127000</xdr:colOff>
      <xdr:row>98</xdr:row>
      <xdr:rowOff>144794</xdr:rowOff>
    </xdr:to>
    <xdr:cxnSp macro="">
      <xdr:nvCxnSpPr>
        <xdr:cNvPr id="690" name="直線コネクタ 689"/>
        <xdr:cNvCxnSpPr/>
      </xdr:nvCxnSpPr>
      <xdr:spPr>
        <a:xfrm>
          <a:off x="15481300" y="16886332"/>
          <a:ext cx="838200" cy="6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23423</xdr:rowOff>
    </xdr:from>
    <xdr:ext cx="534377" cy="259045"/>
    <xdr:sp macro="" textlink="">
      <xdr:nvSpPr>
        <xdr:cNvPr id="691" name="積立金平均値テキスト"/>
        <xdr:cNvSpPr txBox="1"/>
      </xdr:nvSpPr>
      <xdr:spPr>
        <a:xfrm>
          <a:off x="16370300" y="16482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546</xdr:rowOff>
    </xdr:from>
    <xdr:to>
      <xdr:col>85</xdr:col>
      <xdr:colOff>177800</xdr:colOff>
      <xdr:row>97</xdr:row>
      <xdr:rowOff>102146</xdr:rowOff>
    </xdr:to>
    <xdr:sp macro="" textlink="">
      <xdr:nvSpPr>
        <xdr:cNvPr id="692" name="フローチャート: 判断 691"/>
        <xdr:cNvSpPr/>
      </xdr:nvSpPr>
      <xdr:spPr>
        <a:xfrm>
          <a:off x="16268700" y="1663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34283</xdr:rowOff>
    </xdr:from>
    <xdr:to>
      <xdr:col>81</xdr:col>
      <xdr:colOff>50800</xdr:colOff>
      <xdr:row>98</xdr:row>
      <xdr:rowOff>84232</xdr:rowOff>
    </xdr:to>
    <xdr:cxnSp macro="">
      <xdr:nvCxnSpPr>
        <xdr:cNvPr id="693" name="直線コネクタ 692"/>
        <xdr:cNvCxnSpPr/>
      </xdr:nvCxnSpPr>
      <xdr:spPr>
        <a:xfrm>
          <a:off x="14592300" y="16836383"/>
          <a:ext cx="889000" cy="4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35554</xdr:rowOff>
    </xdr:from>
    <xdr:to>
      <xdr:col>81</xdr:col>
      <xdr:colOff>101600</xdr:colOff>
      <xdr:row>97</xdr:row>
      <xdr:rowOff>137154</xdr:rowOff>
    </xdr:to>
    <xdr:sp macro="" textlink="">
      <xdr:nvSpPr>
        <xdr:cNvPr id="694" name="フローチャート: 判断 693"/>
        <xdr:cNvSpPr/>
      </xdr:nvSpPr>
      <xdr:spPr>
        <a:xfrm>
          <a:off x="15430500" y="1666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153681</xdr:rowOff>
    </xdr:from>
    <xdr:ext cx="534377" cy="259045"/>
    <xdr:sp macro="" textlink="">
      <xdr:nvSpPr>
        <xdr:cNvPr id="695" name="テキスト ボックス 694"/>
        <xdr:cNvSpPr txBox="1"/>
      </xdr:nvSpPr>
      <xdr:spPr>
        <a:xfrm>
          <a:off x="15214111" y="1644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51378</xdr:rowOff>
    </xdr:from>
    <xdr:to>
      <xdr:col>76</xdr:col>
      <xdr:colOff>114300</xdr:colOff>
      <xdr:row>98</xdr:row>
      <xdr:rowOff>34283</xdr:rowOff>
    </xdr:to>
    <xdr:cxnSp macro="">
      <xdr:nvCxnSpPr>
        <xdr:cNvPr id="696" name="直線コネクタ 695"/>
        <xdr:cNvCxnSpPr/>
      </xdr:nvCxnSpPr>
      <xdr:spPr>
        <a:xfrm>
          <a:off x="13703300" y="16682028"/>
          <a:ext cx="889000" cy="15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23651</xdr:rowOff>
    </xdr:from>
    <xdr:to>
      <xdr:col>76</xdr:col>
      <xdr:colOff>165100</xdr:colOff>
      <xdr:row>97</xdr:row>
      <xdr:rowOff>125251</xdr:rowOff>
    </xdr:to>
    <xdr:sp macro="" textlink="">
      <xdr:nvSpPr>
        <xdr:cNvPr id="697" name="フローチャート: 判断 696"/>
        <xdr:cNvSpPr/>
      </xdr:nvSpPr>
      <xdr:spPr>
        <a:xfrm>
          <a:off x="14541500" y="1665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141778</xdr:rowOff>
    </xdr:from>
    <xdr:ext cx="534377" cy="259045"/>
    <xdr:sp macro="" textlink="">
      <xdr:nvSpPr>
        <xdr:cNvPr id="698" name="テキスト ボックス 697"/>
        <xdr:cNvSpPr txBox="1"/>
      </xdr:nvSpPr>
      <xdr:spPr>
        <a:xfrm>
          <a:off x="14325111" y="1642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51378</xdr:rowOff>
    </xdr:from>
    <xdr:to>
      <xdr:col>71</xdr:col>
      <xdr:colOff>177800</xdr:colOff>
      <xdr:row>98</xdr:row>
      <xdr:rowOff>158347</xdr:rowOff>
    </xdr:to>
    <xdr:cxnSp macro="">
      <xdr:nvCxnSpPr>
        <xdr:cNvPr id="699" name="直線コネクタ 698"/>
        <xdr:cNvCxnSpPr/>
      </xdr:nvCxnSpPr>
      <xdr:spPr>
        <a:xfrm flipV="1">
          <a:off x="12814300" y="16682028"/>
          <a:ext cx="889000" cy="27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10016</xdr:rowOff>
    </xdr:from>
    <xdr:to>
      <xdr:col>72</xdr:col>
      <xdr:colOff>38100</xdr:colOff>
      <xdr:row>97</xdr:row>
      <xdr:rowOff>111616</xdr:rowOff>
    </xdr:to>
    <xdr:sp macro="" textlink="">
      <xdr:nvSpPr>
        <xdr:cNvPr id="700" name="フローチャート: 判断 699"/>
        <xdr:cNvSpPr/>
      </xdr:nvSpPr>
      <xdr:spPr>
        <a:xfrm>
          <a:off x="13652500" y="1664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102743</xdr:rowOff>
    </xdr:from>
    <xdr:ext cx="534377" cy="259045"/>
    <xdr:sp macro="" textlink="">
      <xdr:nvSpPr>
        <xdr:cNvPr id="701" name="テキスト ボックス 700"/>
        <xdr:cNvSpPr txBox="1"/>
      </xdr:nvSpPr>
      <xdr:spPr>
        <a:xfrm>
          <a:off x="13436111" y="1673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6784</xdr:rowOff>
    </xdr:from>
    <xdr:to>
      <xdr:col>67</xdr:col>
      <xdr:colOff>101600</xdr:colOff>
      <xdr:row>98</xdr:row>
      <xdr:rowOff>108384</xdr:rowOff>
    </xdr:to>
    <xdr:sp macro="" textlink="">
      <xdr:nvSpPr>
        <xdr:cNvPr id="702" name="フローチャート: 判断 701"/>
        <xdr:cNvSpPr/>
      </xdr:nvSpPr>
      <xdr:spPr>
        <a:xfrm>
          <a:off x="12763500" y="1680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124911</xdr:rowOff>
    </xdr:from>
    <xdr:ext cx="534377" cy="259045"/>
    <xdr:sp macro="" textlink="">
      <xdr:nvSpPr>
        <xdr:cNvPr id="703" name="テキスト ボックス 702"/>
        <xdr:cNvSpPr txBox="1"/>
      </xdr:nvSpPr>
      <xdr:spPr>
        <a:xfrm>
          <a:off x="12547111" y="1658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93994</xdr:rowOff>
    </xdr:from>
    <xdr:to>
      <xdr:col>85</xdr:col>
      <xdr:colOff>177800</xdr:colOff>
      <xdr:row>99</xdr:row>
      <xdr:rowOff>24144</xdr:rowOff>
    </xdr:to>
    <xdr:sp macro="" textlink="">
      <xdr:nvSpPr>
        <xdr:cNvPr id="709" name="楕円 708"/>
        <xdr:cNvSpPr/>
      </xdr:nvSpPr>
      <xdr:spPr>
        <a:xfrm>
          <a:off x="16268700" y="1689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8921</xdr:rowOff>
    </xdr:from>
    <xdr:ext cx="469744" cy="259045"/>
    <xdr:sp macro="" textlink="">
      <xdr:nvSpPr>
        <xdr:cNvPr id="710" name="積立金該当値テキスト"/>
        <xdr:cNvSpPr txBox="1"/>
      </xdr:nvSpPr>
      <xdr:spPr>
        <a:xfrm>
          <a:off x="16370300" y="1681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33432</xdr:rowOff>
    </xdr:from>
    <xdr:to>
      <xdr:col>81</xdr:col>
      <xdr:colOff>101600</xdr:colOff>
      <xdr:row>98</xdr:row>
      <xdr:rowOff>135032</xdr:rowOff>
    </xdr:to>
    <xdr:sp macro="" textlink="">
      <xdr:nvSpPr>
        <xdr:cNvPr id="711" name="楕円 710"/>
        <xdr:cNvSpPr/>
      </xdr:nvSpPr>
      <xdr:spPr>
        <a:xfrm>
          <a:off x="15430500" y="1683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126159</xdr:rowOff>
    </xdr:from>
    <xdr:ext cx="534377" cy="259045"/>
    <xdr:sp macro="" textlink="">
      <xdr:nvSpPr>
        <xdr:cNvPr id="712" name="テキスト ボックス 711"/>
        <xdr:cNvSpPr txBox="1"/>
      </xdr:nvSpPr>
      <xdr:spPr>
        <a:xfrm>
          <a:off x="15214111" y="1692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154933</xdr:rowOff>
    </xdr:from>
    <xdr:to>
      <xdr:col>76</xdr:col>
      <xdr:colOff>165100</xdr:colOff>
      <xdr:row>98</xdr:row>
      <xdr:rowOff>85083</xdr:rowOff>
    </xdr:to>
    <xdr:sp macro="" textlink="">
      <xdr:nvSpPr>
        <xdr:cNvPr id="713" name="楕円 712"/>
        <xdr:cNvSpPr/>
      </xdr:nvSpPr>
      <xdr:spPr>
        <a:xfrm>
          <a:off x="14541500" y="1678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76210</xdr:rowOff>
    </xdr:from>
    <xdr:ext cx="534377" cy="259045"/>
    <xdr:sp macro="" textlink="">
      <xdr:nvSpPr>
        <xdr:cNvPr id="714" name="テキスト ボックス 713"/>
        <xdr:cNvSpPr txBox="1"/>
      </xdr:nvSpPr>
      <xdr:spPr>
        <a:xfrm>
          <a:off x="14325111" y="1687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578</xdr:rowOff>
    </xdr:from>
    <xdr:to>
      <xdr:col>72</xdr:col>
      <xdr:colOff>38100</xdr:colOff>
      <xdr:row>97</xdr:row>
      <xdr:rowOff>102178</xdr:rowOff>
    </xdr:to>
    <xdr:sp macro="" textlink="">
      <xdr:nvSpPr>
        <xdr:cNvPr id="715" name="楕円 714"/>
        <xdr:cNvSpPr/>
      </xdr:nvSpPr>
      <xdr:spPr>
        <a:xfrm>
          <a:off x="13652500" y="1663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118705</xdr:rowOff>
    </xdr:from>
    <xdr:ext cx="534377" cy="259045"/>
    <xdr:sp macro="" textlink="">
      <xdr:nvSpPr>
        <xdr:cNvPr id="716" name="テキスト ボックス 715"/>
        <xdr:cNvSpPr txBox="1"/>
      </xdr:nvSpPr>
      <xdr:spPr>
        <a:xfrm>
          <a:off x="13436111" y="1640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107547</xdr:rowOff>
    </xdr:from>
    <xdr:to>
      <xdr:col>67</xdr:col>
      <xdr:colOff>101600</xdr:colOff>
      <xdr:row>99</xdr:row>
      <xdr:rowOff>37697</xdr:rowOff>
    </xdr:to>
    <xdr:sp macro="" textlink="">
      <xdr:nvSpPr>
        <xdr:cNvPr id="717" name="楕円 716"/>
        <xdr:cNvSpPr/>
      </xdr:nvSpPr>
      <xdr:spPr>
        <a:xfrm>
          <a:off x="12763500" y="1690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28824</xdr:rowOff>
    </xdr:from>
    <xdr:ext cx="469744" cy="259045"/>
    <xdr:sp macro="" textlink="">
      <xdr:nvSpPr>
        <xdr:cNvPr id="718" name="テキスト ボックス 717"/>
        <xdr:cNvSpPr txBox="1"/>
      </xdr:nvSpPr>
      <xdr:spPr>
        <a:xfrm>
          <a:off x="12579428" y="1700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0" name="テキスト ボックス 73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125657</xdr:rowOff>
    </xdr:from>
    <xdr:to>
      <xdr:col>116</xdr:col>
      <xdr:colOff>62864</xdr:colOff>
      <xdr:row>39</xdr:row>
      <xdr:rowOff>98878</xdr:rowOff>
    </xdr:to>
    <xdr:cxnSp macro="">
      <xdr:nvCxnSpPr>
        <xdr:cNvPr id="744" name="直線コネクタ 743"/>
        <xdr:cNvCxnSpPr/>
      </xdr:nvCxnSpPr>
      <xdr:spPr>
        <a:xfrm flipV="1">
          <a:off x="22159595" y="5269157"/>
          <a:ext cx="1269" cy="151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72334</xdr:rowOff>
    </xdr:from>
    <xdr:ext cx="469744" cy="259045"/>
    <xdr:sp macro="" textlink="">
      <xdr:nvSpPr>
        <xdr:cNvPr id="747" name="投資及び出資金最大値テキスト"/>
        <xdr:cNvSpPr txBox="1"/>
      </xdr:nvSpPr>
      <xdr:spPr>
        <a:xfrm>
          <a:off x="22212300" y="504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125657</xdr:rowOff>
    </xdr:from>
    <xdr:to>
      <xdr:col>116</xdr:col>
      <xdr:colOff>152400</xdr:colOff>
      <xdr:row>30</xdr:row>
      <xdr:rowOff>125657</xdr:rowOff>
    </xdr:to>
    <xdr:cxnSp macro="">
      <xdr:nvCxnSpPr>
        <xdr:cNvPr id="748" name="直線コネクタ 747"/>
        <xdr:cNvCxnSpPr/>
      </xdr:nvCxnSpPr>
      <xdr:spPr>
        <a:xfrm>
          <a:off x="22072600" y="526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96429</xdr:rowOff>
    </xdr:from>
    <xdr:to>
      <xdr:col>116</xdr:col>
      <xdr:colOff>63500</xdr:colOff>
      <xdr:row>37</xdr:row>
      <xdr:rowOff>162397</xdr:rowOff>
    </xdr:to>
    <xdr:cxnSp macro="">
      <xdr:nvCxnSpPr>
        <xdr:cNvPr id="749" name="直線コネクタ 748"/>
        <xdr:cNvCxnSpPr/>
      </xdr:nvCxnSpPr>
      <xdr:spPr>
        <a:xfrm flipV="1">
          <a:off x="21323300" y="6440079"/>
          <a:ext cx="838200" cy="6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135290</xdr:rowOff>
    </xdr:from>
    <xdr:ext cx="469744" cy="259045"/>
    <xdr:sp macro="" textlink="">
      <xdr:nvSpPr>
        <xdr:cNvPr id="750" name="投資及び出資金平均値テキスト"/>
        <xdr:cNvSpPr txBox="1"/>
      </xdr:nvSpPr>
      <xdr:spPr>
        <a:xfrm>
          <a:off x="22212300" y="6136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112413</xdr:rowOff>
    </xdr:from>
    <xdr:to>
      <xdr:col>116</xdr:col>
      <xdr:colOff>114300</xdr:colOff>
      <xdr:row>37</xdr:row>
      <xdr:rowOff>42563</xdr:rowOff>
    </xdr:to>
    <xdr:sp macro="" textlink="">
      <xdr:nvSpPr>
        <xdr:cNvPr id="751" name="フローチャート: 判断 750"/>
        <xdr:cNvSpPr/>
      </xdr:nvSpPr>
      <xdr:spPr>
        <a:xfrm>
          <a:off x="22110700" y="628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32584</xdr:rowOff>
    </xdr:from>
    <xdr:to>
      <xdr:col>111</xdr:col>
      <xdr:colOff>177800</xdr:colOff>
      <xdr:row>37</xdr:row>
      <xdr:rowOff>162397</xdr:rowOff>
    </xdr:to>
    <xdr:cxnSp macro="">
      <xdr:nvCxnSpPr>
        <xdr:cNvPr id="752" name="直線コネクタ 751"/>
        <xdr:cNvCxnSpPr/>
      </xdr:nvCxnSpPr>
      <xdr:spPr>
        <a:xfrm>
          <a:off x="20434300" y="6376234"/>
          <a:ext cx="889000" cy="12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54773</xdr:rowOff>
    </xdr:from>
    <xdr:to>
      <xdr:col>112</xdr:col>
      <xdr:colOff>38100</xdr:colOff>
      <xdr:row>36</xdr:row>
      <xdr:rowOff>156373</xdr:rowOff>
    </xdr:to>
    <xdr:sp macro="" textlink="">
      <xdr:nvSpPr>
        <xdr:cNvPr id="753" name="フローチャート: 判断 752"/>
        <xdr:cNvSpPr/>
      </xdr:nvSpPr>
      <xdr:spPr>
        <a:xfrm>
          <a:off x="212725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1450</xdr:rowOff>
    </xdr:from>
    <xdr:ext cx="469744" cy="259045"/>
    <xdr:sp macro="" textlink="">
      <xdr:nvSpPr>
        <xdr:cNvPr id="754" name="テキスト ボックス 753"/>
        <xdr:cNvSpPr txBox="1"/>
      </xdr:nvSpPr>
      <xdr:spPr>
        <a:xfrm>
          <a:off x="21088428" y="6002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157988</xdr:rowOff>
    </xdr:from>
    <xdr:to>
      <xdr:col>107</xdr:col>
      <xdr:colOff>50800</xdr:colOff>
      <xdr:row>37</xdr:row>
      <xdr:rowOff>32584</xdr:rowOff>
    </xdr:to>
    <xdr:cxnSp macro="">
      <xdr:nvCxnSpPr>
        <xdr:cNvPr id="755" name="直線コネクタ 754"/>
        <xdr:cNvCxnSpPr/>
      </xdr:nvCxnSpPr>
      <xdr:spPr>
        <a:xfrm>
          <a:off x="19545300" y="6330188"/>
          <a:ext cx="889000" cy="4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57712</xdr:rowOff>
    </xdr:from>
    <xdr:to>
      <xdr:col>107</xdr:col>
      <xdr:colOff>101600</xdr:colOff>
      <xdr:row>36</xdr:row>
      <xdr:rowOff>159312</xdr:rowOff>
    </xdr:to>
    <xdr:sp macro="" textlink="">
      <xdr:nvSpPr>
        <xdr:cNvPr id="756" name="フローチャート: 判断 755"/>
        <xdr:cNvSpPr/>
      </xdr:nvSpPr>
      <xdr:spPr>
        <a:xfrm>
          <a:off x="20383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4389</xdr:rowOff>
    </xdr:from>
    <xdr:ext cx="469744" cy="259045"/>
    <xdr:sp macro="" textlink="">
      <xdr:nvSpPr>
        <xdr:cNvPr id="757" name="テキスト ボックス 756"/>
        <xdr:cNvSpPr txBox="1"/>
      </xdr:nvSpPr>
      <xdr:spPr>
        <a:xfrm>
          <a:off x="20199428" y="60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157988</xdr:rowOff>
    </xdr:from>
    <xdr:to>
      <xdr:col>102</xdr:col>
      <xdr:colOff>114300</xdr:colOff>
      <xdr:row>37</xdr:row>
      <xdr:rowOff>62139</xdr:rowOff>
    </xdr:to>
    <xdr:cxnSp macro="">
      <xdr:nvCxnSpPr>
        <xdr:cNvPr id="758" name="直線コネクタ 757"/>
        <xdr:cNvCxnSpPr/>
      </xdr:nvCxnSpPr>
      <xdr:spPr>
        <a:xfrm flipV="1">
          <a:off x="18656300" y="6330188"/>
          <a:ext cx="889000" cy="7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115352</xdr:rowOff>
    </xdr:from>
    <xdr:to>
      <xdr:col>102</xdr:col>
      <xdr:colOff>165100</xdr:colOff>
      <xdr:row>37</xdr:row>
      <xdr:rowOff>45502</xdr:rowOff>
    </xdr:to>
    <xdr:sp macro="" textlink="">
      <xdr:nvSpPr>
        <xdr:cNvPr id="759" name="フローチャート: 判断 758"/>
        <xdr:cNvSpPr/>
      </xdr:nvSpPr>
      <xdr:spPr>
        <a:xfrm>
          <a:off x="19494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36629</xdr:rowOff>
    </xdr:from>
    <xdr:ext cx="469744" cy="259045"/>
    <xdr:sp macro="" textlink="">
      <xdr:nvSpPr>
        <xdr:cNvPr id="760" name="テキスト ボックス 759"/>
        <xdr:cNvSpPr txBox="1"/>
      </xdr:nvSpPr>
      <xdr:spPr>
        <a:xfrm>
          <a:off x="19310428" y="638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137233</xdr:rowOff>
    </xdr:from>
    <xdr:to>
      <xdr:col>98</xdr:col>
      <xdr:colOff>38100</xdr:colOff>
      <xdr:row>37</xdr:row>
      <xdr:rowOff>67383</xdr:rowOff>
    </xdr:to>
    <xdr:sp macro="" textlink="">
      <xdr:nvSpPr>
        <xdr:cNvPr id="761" name="フローチャート: 判断 760"/>
        <xdr:cNvSpPr/>
      </xdr:nvSpPr>
      <xdr:spPr>
        <a:xfrm>
          <a:off x="18605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83910</xdr:rowOff>
    </xdr:from>
    <xdr:ext cx="469744" cy="259045"/>
    <xdr:sp macro="" textlink="">
      <xdr:nvSpPr>
        <xdr:cNvPr id="762" name="テキスト ボックス 761"/>
        <xdr:cNvSpPr txBox="1"/>
      </xdr:nvSpPr>
      <xdr:spPr>
        <a:xfrm>
          <a:off x="18421428"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45629</xdr:rowOff>
    </xdr:from>
    <xdr:to>
      <xdr:col>116</xdr:col>
      <xdr:colOff>114300</xdr:colOff>
      <xdr:row>37</xdr:row>
      <xdr:rowOff>147229</xdr:rowOff>
    </xdr:to>
    <xdr:sp macro="" textlink="">
      <xdr:nvSpPr>
        <xdr:cNvPr id="768" name="楕円 767"/>
        <xdr:cNvSpPr/>
      </xdr:nvSpPr>
      <xdr:spPr>
        <a:xfrm>
          <a:off x="22110700" y="638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24056</xdr:rowOff>
    </xdr:from>
    <xdr:ext cx="469744" cy="259045"/>
    <xdr:sp macro="" textlink="">
      <xdr:nvSpPr>
        <xdr:cNvPr id="769" name="投資及び出資金該当値テキスト"/>
        <xdr:cNvSpPr txBox="1"/>
      </xdr:nvSpPr>
      <xdr:spPr>
        <a:xfrm>
          <a:off x="22212300" y="6367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111597</xdr:rowOff>
    </xdr:from>
    <xdr:to>
      <xdr:col>112</xdr:col>
      <xdr:colOff>38100</xdr:colOff>
      <xdr:row>38</xdr:row>
      <xdr:rowOff>41746</xdr:rowOff>
    </xdr:to>
    <xdr:sp macro="" textlink="">
      <xdr:nvSpPr>
        <xdr:cNvPr id="770" name="楕円 769"/>
        <xdr:cNvSpPr/>
      </xdr:nvSpPr>
      <xdr:spPr>
        <a:xfrm>
          <a:off x="21272500" y="64552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32874</xdr:rowOff>
    </xdr:from>
    <xdr:ext cx="469744" cy="259045"/>
    <xdr:sp macro="" textlink="">
      <xdr:nvSpPr>
        <xdr:cNvPr id="771" name="テキスト ボックス 770"/>
        <xdr:cNvSpPr txBox="1"/>
      </xdr:nvSpPr>
      <xdr:spPr>
        <a:xfrm>
          <a:off x="21088428" y="6547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153234</xdr:rowOff>
    </xdr:from>
    <xdr:to>
      <xdr:col>107</xdr:col>
      <xdr:colOff>101600</xdr:colOff>
      <xdr:row>37</xdr:row>
      <xdr:rowOff>83384</xdr:rowOff>
    </xdr:to>
    <xdr:sp macro="" textlink="">
      <xdr:nvSpPr>
        <xdr:cNvPr id="772" name="楕円 771"/>
        <xdr:cNvSpPr/>
      </xdr:nvSpPr>
      <xdr:spPr>
        <a:xfrm>
          <a:off x="20383500" y="632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74511</xdr:rowOff>
    </xdr:from>
    <xdr:ext cx="469744" cy="259045"/>
    <xdr:sp macro="" textlink="">
      <xdr:nvSpPr>
        <xdr:cNvPr id="773" name="テキスト ボックス 772"/>
        <xdr:cNvSpPr txBox="1"/>
      </xdr:nvSpPr>
      <xdr:spPr>
        <a:xfrm>
          <a:off x="20199428" y="641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107188</xdr:rowOff>
    </xdr:from>
    <xdr:to>
      <xdr:col>102</xdr:col>
      <xdr:colOff>165100</xdr:colOff>
      <xdr:row>37</xdr:row>
      <xdr:rowOff>37338</xdr:rowOff>
    </xdr:to>
    <xdr:sp macro="" textlink="">
      <xdr:nvSpPr>
        <xdr:cNvPr id="774" name="楕円 773"/>
        <xdr:cNvSpPr/>
      </xdr:nvSpPr>
      <xdr:spPr>
        <a:xfrm>
          <a:off x="19494500" y="627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53865</xdr:rowOff>
    </xdr:from>
    <xdr:ext cx="469744" cy="259045"/>
    <xdr:sp macro="" textlink="">
      <xdr:nvSpPr>
        <xdr:cNvPr id="775" name="テキスト ボックス 774"/>
        <xdr:cNvSpPr txBox="1"/>
      </xdr:nvSpPr>
      <xdr:spPr>
        <a:xfrm>
          <a:off x="19310428" y="6054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11339</xdr:rowOff>
    </xdr:from>
    <xdr:to>
      <xdr:col>98</xdr:col>
      <xdr:colOff>38100</xdr:colOff>
      <xdr:row>37</xdr:row>
      <xdr:rowOff>112939</xdr:rowOff>
    </xdr:to>
    <xdr:sp macro="" textlink="">
      <xdr:nvSpPr>
        <xdr:cNvPr id="776" name="楕円 775"/>
        <xdr:cNvSpPr/>
      </xdr:nvSpPr>
      <xdr:spPr>
        <a:xfrm>
          <a:off x="18605500" y="63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104066</xdr:rowOff>
    </xdr:from>
    <xdr:ext cx="469744" cy="259045"/>
    <xdr:sp macro="" textlink="">
      <xdr:nvSpPr>
        <xdr:cNvPr id="777" name="テキスト ボックス 776"/>
        <xdr:cNvSpPr txBox="1"/>
      </xdr:nvSpPr>
      <xdr:spPr>
        <a:xfrm>
          <a:off x="18421428" y="644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8" name="直線コネクタ 78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9" name="テキスト ボックス 78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0" name="直線コネクタ 78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1" name="テキスト ボックス 790"/>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3" name="テキスト ボックス 79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4" name="直線コネクタ 79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5" name="テキスト ボックス 79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6" name="直線コネクタ 79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7" name="テキスト ボックス 79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54661</xdr:rowOff>
    </xdr:from>
    <xdr:to>
      <xdr:col>116</xdr:col>
      <xdr:colOff>62864</xdr:colOff>
      <xdr:row>59</xdr:row>
      <xdr:rowOff>44069</xdr:rowOff>
    </xdr:to>
    <xdr:cxnSp macro="">
      <xdr:nvCxnSpPr>
        <xdr:cNvPr id="801" name="直線コネクタ 800"/>
        <xdr:cNvCxnSpPr/>
      </xdr:nvCxnSpPr>
      <xdr:spPr>
        <a:xfrm flipV="1">
          <a:off x="22159595" y="8798611"/>
          <a:ext cx="1269" cy="1361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47896</xdr:rowOff>
    </xdr:from>
    <xdr:ext cx="249299" cy="259045"/>
    <xdr:sp macro="" textlink="">
      <xdr:nvSpPr>
        <xdr:cNvPr id="802" name="貸付金最小値テキスト"/>
        <xdr:cNvSpPr txBox="1"/>
      </xdr:nvSpPr>
      <xdr:spPr>
        <a:xfrm>
          <a:off x="22212300" y="101634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44069</xdr:rowOff>
    </xdr:from>
    <xdr:to>
      <xdr:col>116</xdr:col>
      <xdr:colOff>152400</xdr:colOff>
      <xdr:row>59</xdr:row>
      <xdr:rowOff>44069</xdr:rowOff>
    </xdr:to>
    <xdr:cxnSp macro="">
      <xdr:nvCxnSpPr>
        <xdr:cNvPr id="803" name="直線コネクタ 802"/>
        <xdr:cNvCxnSpPr/>
      </xdr:nvCxnSpPr>
      <xdr:spPr>
        <a:xfrm>
          <a:off x="22072600" y="10159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1338</xdr:rowOff>
    </xdr:from>
    <xdr:ext cx="534377" cy="259045"/>
    <xdr:sp macro="" textlink="">
      <xdr:nvSpPr>
        <xdr:cNvPr id="804" name="貸付金最大値テキスト"/>
        <xdr:cNvSpPr txBox="1"/>
      </xdr:nvSpPr>
      <xdr:spPr>
        <a:xfrm>
          <a:off x="22212300" y="857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54661</xdr:rowOff>
    </xdr:from>
    <xdr:to>
      <xdr:col>116</xdr:col>
      <xdr:colOff>152400</xdr:colOff>
      <xdr:row>51</xdr:row>
      <xdr:rowOff>54661</xdr:rowOff>
    </xdr:to>
    <xdr:cxnSp macro="">
      <xdr:nvCxnSpPr>
        <xdr:cNvPr id="805" name="直線コネクタ 804"/>
        <xdr:cNvCxnSpPr/>
      </xdr:nvCxnSpPr>
      <xdr:spPr>
        <a:xfrm>
          <a:off x="22072600" y="8798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120421</xdr:rowOff>
    </xdr:from>
    <xdr:to>
      <xdr:col>116</xdr:col>
      <xdr:colOff>63500</xdr:colOff>
      <xdr:row>55</xdr:row>
      <xdr:rowOff>127432</xdr:rowOff>
    </xdr:to>
    <xdr:cxnSp macro="">
      <xdr:nvCxnSpPr>
        <xdr:cNvPr id="806" name="直線コネクタ 805"/>
        <xdr:cNvCxnSpPr/>
      </xdr:nvCxnSpPr>
      <xdr:spPr>
        <a:xfrm flipV="1">
          <a:off x="21323300" y="9550171"/>
          <a:ext cx="8382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136517</xdr:rowOff>
    </xdr:from>
    <xdr:ext cx="469744" cy="259045"/>
    <xdr:sp macro="" textlink="">
      <xdr:nvSpPr>
        <xdr:cNvPr id="807" name="貸付金平均値テキスト"/>
        <xdr:cNvSpPr txBox="1"/>
      </xdr:nvSpPr>
      <xdr:spPr>
        <a:xfrm>
          <a:off x="22212300" y="9737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158090</xdr:rowOff>
    </xdr:from>
    <xdr:to>
      <xdr:col>116</xdr:col>
      <xdr:colOff>114300</xdr:colOff>
      <xdr:row>57</xdr:row>
      <xdr:rowOff>88240</xdr:rowOff>
    </xdr:to>
    <xdr:sp macro="" textlink="">
      <xdr:nvSpPr>
        <xdr:cNvPr id="808" name="フローチャート: 判断 807"/>
        <xdr:cNvSpPr/>
      </xdr:nvSpPr>
      <xdr:spPr>
        <a:xfrm>
          <a:off x="22110700" y="97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127127</xdr:rowOff>
    </xdr:from>
    <xdr:to>
      <xdr:col>111</xdr:col>
      <xdr:colOff>177800</xdr:colOff>
      <xdr:row>55</xdr:row>
      <xdr:rowOff>127432</xdr:rowOff>
    </xdr:to>
    <xdr:cxnSp macro="">
      <xdr:nvCxnSpPr>
        <xdr:cNvPr id="809" name="直線コネクタ 808"/>
        <xdr:cNvCxnSpPr/>
      </xdr:nvCxnSpPr>
      <xdr:spPr>
        <a:xfrm>
          <a:off x="20434300" y="9556877"/>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136296</xdr:rowOff>
    </xdr:from>
    <xdr:to>
      <xdr:col>112</xdr:col>
      <xdr:colOff>38100</xdr:colOff>
      <xdr:row>57</xdr:row>
      <xdr:rowOff>66446</xdr:rowOff>
    </xdr:to>
    <xdr:sp macro="" textlink="">
      <xdr:nvSpPr>
        <xdr:cNvPr id="810" name="フローチャート: 判断 809"/>
        <xdr:cNvSpPr/>
      </xdr:nvSpPr>
      <xdr:spPr>
        <a:xfrm>
          <a:off x="21272500" y="973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57573</xdr:rowOff>
    </xdr:from>
    <xdr:ext cx="469744" cy="259045"/>
    <xdr:sp macro="" textlink="">
      <xdr:nvSpPr>
        <xdr:cNvPr id="811" name="テキスト ボックス 810"/>
        <xdr:cNvSpPr txBox="1"/>
      </xdr:nvSpPr>
      <xdr:spPr>
        <a:xfrm>
          <a:off x="21088428" y="9830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127127</xdr:rowOff>
    </xdr:from>
    <xdr:to>
      <xdr:col>107</xdr:col>
      <xdr:colOff>50800</xdr:colOff>
      <xdr:row>56</xdr:row>
      <xdr:rowOff>14046</xdr:rowOff>
    </xdr:to>
    <xdr:cxnSp macro="">
      <xdr:nvCxnSpPr>
        <xdr:cNvPr id="812" name="直線コネクタ 811"/>
        <xdr:cNvCxnSpPr/>
      </xdr:nvCxnSpPr>
      <xdr:spPr>
        <a:xfrm flipV="1">
          <a:off x="19545300" y="9556877"/>
          <a:ext cx="889000" cy="5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125629</xdr:rowOff>
    </xdr:from>
    <xdr:to>
      <xdr:col>107</xdr:col>
      <xdr:colOff>101600</xdr:colOff>
      <xdr:row>57</xdr:row>
      <xdr:rowOff>55779</xdr:rowOff>
    </xdr:to>
    <xdr:sp macro="" textlink="">
      <xdr:nvSpPr>
        <xdr:cNvPr id="813" name="フローチャート: 判断 812"/>
        <xdr:cNvSpPr/>
      </xdr:nvSpPr>
      <xdr:spPr>
        <a:xfrm>
          <a:off x="20383500" y="972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46906</xdr:rowOff>
    </xdr:from>
    <xdr:ext cx="469744" cy="259045"/>
    <xdr:sp macro="" textlink="">
      <xdr:nvSpPr>
        <xdr:cNvPr id="814" name="テキスト ボックス 813"/>
        <xdr:cNvSpPr txBox="1"/>
      </xdr:nvSpPr>
      <xdr:spPr>
        <a:xfrm>
          <a:off x="20199428" y="981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17170</xdr:rowOff>
    </xdr:from>
    <xdr:to>
      <xdr:col>102</xdr:col>
      <xdr:colOff>114300</xdr:colOff>
      <xdr:row>56</xdr:row>
      <xdr:rowOff>14046</xdr:rowOff>
    </xdr:to>
    <xdr:cxnSp macro="">
      <xdr:nvCxnSpPr>
        <xdr:cNvPr id="815" name="直線コネクタ 814"/>
        <xdr:cNvCxnSpPr/>
      </xdr:nvCxnSpPr>
      <xdr:spPr>
        <a:xfrm>
          <a:off x="18656300" y="9446920"/>
          <a:ext cx="889000" cy="16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123419</xdr:rowOff>
    </xdr:from>
    <xdr:to>
      <xdr:col>102</xdr:col>
      <xdr:colOff>165100</xdr:colOff>
      <xdr:row>57</xdr:row>
      <xdr:rowOff>53569</xdr:rowOff>
    </xdr:to>
    <xdr:sp macro="" textlink="">
      <xdr:nvSpPr>
        <xdr:cNvPr id="816" name="フローチャート: 判断 815"/>
        <xdr:cNvSpPr/>
      </xdr:nvSpPr>
      <xdr:spPr>
        <a:xfrm>
          <a:off x="19494500" y="972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44696</xdr:rowOff>
    </xdr:from>
    <xdr:ext cx="469744" cy="259045"/>
    <xdr:sp macro="" textlink="">
      <xdr:nvSpPr>
        <xdr:cNvPr id="817" name="テキスト ボックス 816"/>
        <xdr:cNvSpPr txBox="1"/>
      </xdr:nvSpPr>
      <xdr:spPr>
        <a:xfrm>
          <a:off x="19310428" y="981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126695</xdr:rowOff>
    </xdr:from>
    <xdr:to>
      <xdr:col>98</xdr:col>
      <xdr:colOff>38100</xdr:colOff>
      <xdr:row>57</xdr:row>
      <xdr:rowOff>56845</xdr:rowOff>
    </xdr:to>
    <xdr:sp macro="" textlink="">
      <xdr:nvSpPr>
        <xdr:cNvPr id="818" name="フローチャート: 判断 817"/>
        <xdr:cNvSpPr/>
      </xdr:nvSpPr>
      <xdr:spPr>
        <a:xfrm>
          <a:off x="18605500" y="97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47972</xdr:rowOff>
    </xdr:from>
    <xdr:ext cx="469744" cy="259045"/>
    <xdr:sp macro="" textlink="">
      <xdr:nvSpPr>
        <xdr:cNvPr id="819" name="テキスト ボックス 818"/>
        <xdr:cNvSpPr txBox="1"/>
      </xdr:nvSpPr>
      <xdr:spPr>
        <a:xfrm>
          <a:off x="18421428" y="9820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69621</xdr:rowOff>
    </xdr:from>
    <xdr:to>
      <xdr:col>116</xdr:col>
      <xdr:colOff>114300</xdr:colOff>
      <xdr:row>55</xdr:row>
      <xdr:rowOff>171221</xdr:rowOff>
    </xdr:to>
    <xdr:sp macro="" textlink="">
      <xdr:nvSpPr>
        <xdr:cNvPr id="825" name="楕円 824"/>
        <xdr:cNvSpPr/>
      </xdr:nvSpPr>
      <xdr:spPr>
        <a:xfrm>
          <a:off x="22110700" y="949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92498</xdr:rowOff>
    </xdr:from>
    <xdr:ext cx="469744" cy="259045"/>
    <xdr:sp macro="" textlink="">
      <xdr:nvSpPr>
        <xdr:cNvPr id="826" name="貸付金該当値テキスト"/>
        <xdr:cNvSpPr txBox="1"/>
      </xdr:nvSpPr>
      <xdr:spPr>
        <a:xfrm>
          <a:off x="22212300" y="935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76632</xdr:rowOff>
    </xdr:from>
    <xdr:to>
      <xdr:col>112</xdr:col>
      <xdr:colOff>38100</xdr:colOff>
      <xdr:row>56</xdr:row>
      <xdr:rowOff>6782</xdr:rowOff>
    </xdr:to>
    <xdr:sp macro="" textlink="">
      <xdr:nvSpPr>
        <xdr:cNvPr id="827" name="楕円 826"/>
        <xdr:cNvSpPr/>
      </xdr:nvSpPr>
      <xdr:spPr>
        <a:xfrm>
          <a:off x="21272500" y="950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23309</xdr:rowOff>
    </xdr:from>
    <xdr:ext cx="469744" cy="259045"/>
    <xdr:sp macro="" textlink="">
      <xdr:nvSpPr>
        <xdr:cNvPr id="828" name="テキスト ボックス 827"/>
        <xdr:cNvSpPr txBox="1"/>
      </xdr:nvSpPr>
      <xdr:spPr>
        <a:xfrm>
          <a:off x="21088428" y="9281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76327</xdr:rowOff>
    </xdr:from>
    <xdr:to>
      <xdr:col>107</xdr:col>
      <xdr:colOff>101600</xdr:colOff>
      <xdr:row>56</xdr:row>
      <xdr:rowOff>6477</xdr:rowOff>
    </xdr:to>
    <xdr:sp macro="" textlink="">
      <xdr:nvSpPr>
        <xdr:cNvPr id="829" name="楕円 828"/>
        <xdr:cNvSpPr/>
      </xdr:nvSpPr>
      <xdr:spPr>
        <a:xfrm>
          <a:off x="20383500" y="9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23004</xdr:rowOff>
    </xdr:from>
    <xdr:ext cx="469744" cy="259045"/>
    <xdr:sp macro="" textlink="">
      <xdr:nvSpPr>
        <xdr:cNvPr id="830" name="テキスト ボックス 829"/>
        <xdr:cNvSpPr txBox="1"/>
      </xdr:nvSpPr>
      <xdr:spPr>
        <a:xfrm>
          <a:off x="20199428" y="92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134696</xdr:rowOff>
    </xdr:from>
    <xdr:to>
      <xdr:col>102</xdr:col>
      <xdr:colOff>165100</xdr:colOff>
      <xdr:row>56</xdr:row>
      <xdr:rowOff>64846</xdr:rowOff>
    </xdr:to>
    <xdr:sp macro="" textlink="">
      <xdr:nvSpPr>
        <xdr:cNvPr id="831" name="楕円 830"/>
        <xdr:cNvSpPr/>
      </xdr:nvSpPr>
      <xdr:spPr>
        <a:xfrm>
          <a:off x="19494500" y="956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81373</xdr:rowOff>
    </xdr:from>
    <xdr:ext cx="469744" cy="259045"/>
    <xdr:sp macro="" textlink="">
      <xdr:nvSpPr>
        <xdr:cNvPr id="832" name="テキスト ボックス 831"/>
        <xdr:cNvSpPr txBox="1"/>
      </xdr:nvSpPr>
      <xdr:spPr>
        <a:xfrm>
          <a:off x="19310428" y="9339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137820</xdr:rowOff>
    </xdr:from>
    <xdr:to>
      <xdr:col>98</xdr:col>
      <xdr:colOff>38100</xdr:colOff>
      <xdr:row>55</xdr:row>
      <xdr:rowOff>67970</xdr:rowOff>
    </xdr:to>
    <xdr:sp macro="" textlink="">
      <xdr:nvSpPr>
        <xdr:cNvPr id="833" name="楕円 832"/>
        <xdr:cNvSpPr/>
      </xdr:nvSpPr>
      <xdr:spPr>
        <a:xfrm>
          <a:off x="18605500" y="93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84497</xdr:rowOff>
    </xdr:from>
    <xdr:ext cx="469744" cy="259045"/>
    <xdr:sp macro="" textlink="">
      <xdr:nvSpPr>
        <xdr:cNvPr id="834" name="テキスト ボックス 833"/>
        <xdr:cNvSpPr txBox="1"/>
      </xdr:nvSpPr>
      <xdr:spPr>
        <a:xfrm>
          <a:off x="18421428" y="917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7" name="テキスト ボックス 846"/>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9" name="テキスト ボックス 848"/>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1" name="テキスト ボックス 850"/>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3" name="テキスト ボックス 852"/>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13239</xdr:rowOff>
    </xdr:from>
    <xdr:to>
      <xdr:col>116</xdr:col>
      <xdr:colOff>62864</xdr:colOff>
      <xdr:row>79</xdr:row>
      <xdr:rowOff>7113</xdr:rowOff>
    </xdr:to>
    <xdr:cxnSp macro="">
      <xdr:nvCxnSpPr>
        <xdr:cNvPr id="857" name="直線コネクタ 856"/>
        <xdr:cNvCxnSpPr/>
      </xdr:nvCxnSpPr>
      <xdr:spPr>
        <a:xfrm flipV="1">
          <a:off x="22159595" y="12014739"/>
          <a:ext cx="1269" cy="153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10940</xdr:rowOff>
    </xdr:from>
    <xdr:ext cx="534377" cy="259045"/>
    <xdr:sp macro="" textlink="">
      <xdr:nvSpPr>
        <xdr:cNvPr id="858" name="繰出金最小値テキスト"/>
        <xdr:cNvSpPr txBox="1"/>
      </xdr:nvSpPr>
      <xdr:spPr>
        <a:xfrm>
          <a:off x="22212300" y="1355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7113</xdr:rowOff>
    </xdr:from>
    <xdr:to>
      <xdr:col>116</xdr:col>
      <xdr:colOff>152400</xdr:colOff>
      <xdr:row>79</xdr:row>
      <xdr:rowOff>7113</xdr:rowOff>
    </xdr:to>
    <xdr:cxnSp macro="">
      <xdr:nvCxnSpPr>
        <xdr:cNvPr id="859" name="直線コネクタ 858"/>
        <xdr:cNvCxnSpPr/>
      </xdr:nvCxnSpPr>
      <xdr:spPr>
        <a:xfrm>
          <a:off x="22072600" y="1355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131366</xdr:rowOff>
    </xdr:from>
    <xdr:ext cx="534377" cy="259045"/>
    <xdr:sp macro="" textlink="">
      <xdr:nvSpPr>
        <xdr:cNvPr id="860" name="繰出金最大値テキスト"/>
        <xdr:cNvSpPr txBox="1"/>
      </xdr:nvSpPr>
      <xdr:spPr>
        <a:xfrm>
          <a:off x="22212300" y="1178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13239</xdr:rowOff>
    </xdr:from>
    <xdr:to>
      <xdr:col>116</xdr:col>
      <xdr:colOff>152400</xdr:colOff>
      <xdr:row>70</xdr:row>
      <xdr:rowOff>13239</xdr:rowOff>
    </xdr:to>
    <xdr:cxnSp macro="">
      <xdr:nvCxnSpPr>
        <xdr:cNvPr id="861" name="直線コネクタ 860"/>
        <xdr:cNvCxnSpPr/>
      </xdr:nvCxnSpPr>
      <xdr:spPr>
        <a:xfrm>
          <a:off x="22072600" y="12014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13239</xdr:rowOff>
    </xdr:from>
    <xdr:to>
      <xdr:col>116</xdr:col>
      <xdr:colOff>63500</xdr:colOff>
      <xdr:row>70</xdr:row>
      <xdr:rowOff>58547</xdr:rowOff>
    </xdr:to>
    <xdr:cxnSp macro="">
      <xdr:nvCxnSpPr>
        <xdr:cNvPr id="862" name="直線コネクタ 861"/>
        <xdr:cNvCxnSpPr/>
      </xdr:nvCxnSpPr>
      <xdr:spPr>
        <a:xfrm flipV="1">
          <a:off x="21323300" y="12014739"/>
          <a:ext cx="838200" cy="4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53885</xdr:rowOff>
    </xdr:from>
    <xdr:ext cx="534377" cy="259045"/>
    <xdr:sp macro="" textlink="">
      <xdr:nvSpPr>
        <xdr:cNvPr id="863" name="繰出金平均値テキスト"/>
        <xdr:cNvSpPr txBox="1"/>
      </xdr:nvSpPr>
      <xdr:spPr>
        <a:xfrm>
          <a:off x="22212300" y="12569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75458</xdr:rowOff>
    </xdr:from>
    <xdr:to>
      <xdr:col>116</xdr:col>
      <xdr:colOff>114300</xdr:colOff>
      <xdr:row>74</xdr:row>
      <xdr:rowOff>5608</xdr:rowOff>
    </xdr:to>
    <xdr:sp macro="" textlink="">
      <xdr:nvSpPr>
        <xdr:cNvPr id="864" name="フローチャート: 判断 863"/>
        <xdr:cNvSpPr/>
      </xdr:nvSpPr>
      <xdr:spPr>
        <a:xfrm>
          <a:off x="22110700" y="1259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58547</xdr:rowOff>
    </xdr:from>
    <xdr:to>
      <xdr:col>111</xdr:col>
      <xdr:colOff>177800</xdr:colOff>
      <xdr:row>71</xdr:row>
      <xdr:rowOff>22016</xdr:rowOff>
    </xdr:to>
    <xdr:cxnSp macro="">
      <xdr:nvCxnSpPr>
        <xdr:cNvPr id="865" name="直線コネクタ 864"/>
        <xdr:cNvCxnSpPr/>
      </xdr:nvCxnSpPr>
      <xdr:spPr>
        <a:xfrm flipV="1">
          <a:off x="20434300" y="12060047"/>
          <a:ext cx="889000" cy="13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136632</xdr:rowOff>
    </xdr:from>
    <xdr:to>
      <xdr:col>112</xdr:col>
      <xdr:colOff>38100</xdr:colOff>
      <xdr:row>74</xdr:row>
      <xdr:rowOff>66782</xdr:rowOff>
    </xdr:to>
    <xdr:sp macro="" textlink="">
      <xdr:nvSpPr>
        <xdr:cNvPr id="866" name="フローチャート: 判断 865"/>
        <xdr:cNvSpPr/>
      </xdr:nvSpPr>
      <xdr:spPr>
        <a:xfrm>
          <a:off x="212725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57909</xdr:rowOff>
    </xdr:from>
    <xdr:ext cx="534377" cy="259045"/>
    <xdr:sp macro="" textlink="">
      <xdr:nvSpPr>
        <xdr:cNvPr id="867" name="テキスト ボックス 866"/>
        <xdr:cNvSpPr txBox="1"/>
      </xdr:nvSpPr>
      <xdr:spPr>
        <a:xfrm>
          <a:off x="21056111" y="1274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22016</xdr:rowOff>
    </xdr:from>
    <xdr:to>
      <xdr:col>107</xdr:col>
      <xdr:colOff>50800</xdr:colOff>
      <xdr:row>71</xdr:row>
      <xdr:rowOff>44968</xdr:rowOff>
    </xdr:to>
    <xdr:cxnSp macro="">
      <xdr:nvCxnSpPr>
        <xdr:cNvPr id="868" name="直線コネクタ 867"/>
        <xdr:cNvCxnSpPr/>
      </xdr:nvCxnSpPr>
      <xdr:spPr>
        <a:xfrm flipV="1">
          <a:off x="19545300" y="12194966"/>
          <a:ext cx="889000" cy="2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32299</xdr:rowOff>
    </xdr:from>
    <xdr:to>
      <xdr:col>107</xdr:col>
      <xdr:colOff>101600</xdr:colOff>
      <xdr:row>74</xdr:row>
      <xdr:rowOff>133899</xdr:rowOff>
    </xdr:to>
    <xdr:sp macro="" textlink="">
      <xdr:nvSpPr>
        <xdr:cNvPr id="869" name="フローチャート: 判断 868"/>
        <xdr:cNvSpPr/>
      </xdr:nvSpPr>
      <xdr:spPr>
        <a:xfrm>
          <a:off x="20383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125026</xdr:rowOff>
    </xdr:from>
    <xdr:ext cx="534377" cy="259045"/>
    <xdr:sp macro="" textlink="">
      <xdr:nvSpPr>
        <xdr:cNvPr id="870" name="テキスト ボックス 869"/>
        <xdr:cNvSpPr txBox="1"/>
      </xdr:nvSpPr>
      <xdr:spPr>
        <a:xfrm>
          <a:off x="20167111" y="1281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44968</xdr:rowOff>
    </xdr:from>
    <xdr:to>
      <xdr:col>102</xdr:col>
      <xdr:colOff>114300</xdr:colOff>
      <xdr:row>71</xdr:row>
      <xdr:rowOff>63119</xdr:rowOff>
    </xdr:to>
    <xdr:cxnSp macro="">
      <xdr:nvCxnSpPr>
        <xdr:cNvPr id="871" name="直線コネクタ 870"/>
        <xdr:cNvCxnSpPr/>
      </xdr:nvCxnSpPr>
      <xdr:spPr>
        <a:xfrm flipV="1">
          <a:off x="18656300" y="12217918"/>
          <a:ext cx="889000" cy="1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63388</xdr:rowOff>
    </xdr:from>
    <xdr:to>
      <xdr:col>102</xdr:col>
      <xdr:colOff>165100</xdr:colOff>
      <xdr:row>74</xdr:row>
      <xdr:rowOff>164988</xdr:rowOff>
    </xdr:to>
    <xdr:sp macro="" textlink="">
      <xdr:nvSpPr>
        <xdr:cNvPr id="872" name="フローチャート: 判断 871"/>
        <xdr:cNvSpPr/>
      </xdr:nvSpPr>
      <xdr:spPr>
        <a:xfrm>
          <a:off x="19494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73" name="テキスト ボックス 872"/>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122641</xdr:rowOff>
    </xdr:from>
    <xdr:to>
      <xdr:col>98</xdr:col>
      <xdr:colOff>38100</xdr:colOff>
      <xdr:row>75</xdr:row>
      <xdr:rowOff>52791</xdr:rowOff>
    </xdr:to>
    <xdr:sp macro="" textlink="">
      <xdr:nvSpPr>
        <xdr:cNvPr id="874" name="フローチャート: 判断 873"/>
        <xdr:cNvSpPr/>
      </xdr:nvSpPr>
      <xdr:spPr>
        <a:xfrm>
          <a:off x="18605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43918</xdr:rowOff>
    </xdr:from>
    <xdr:ext cx="534377" cy="259045"/>
    <xdr:sp macro="" textlink="">
      <xdr:nvSpPr>
        <xdr:cNvPr id="875" name="テキスト ボックス 874"/>
        <xdr:cNvSpPr txBox="1"/>
      </xdr:nvSpPr>
      <xdr:spPr>
        <a:xfrm>
          <a:off x="18389111" y="1290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69</xdr:row>
      <xdr:rowOff>133889</xdr:rowOff>
    </xdr:from>
    <xdr:to>
      <xdr:col>116</xdr:col>
      <xdr:colOff>114300</xdr:colOff>
      <xdr:row>70</xdr:row>
      <xdr:rowOff>64039</xdr:rowOff>
    </xdr:to>
    <xdr:sp macro="" textlink="">
      <xdr:nvSpPr>
        <xdr:cNvPr id="881" name="楕円 880"/>
        <xdr:cNvSpPr/>
      </xdr:nvSpPr>
      <xdr:spPr>
        <a:xfrm>
          <a:off x="22110700" y="1196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69</xdr:row>
      <xdr:rowOff>86916</xdr:rowOff>
    </xdr:from>
    <xdr:ext cx="534377" cy="259045"/>
    <xdr:sp macro="" textlink="">
      <xdr:nvSpPr>
        <xdr:cNvPr id="882" name="繰出金該当値テキスト"/>
        <xdr:cNvSpPr txBox="1"/>
      </xdr:nvSpPr>
      <xdr:spPr>
        <a:xfrm>
          <a:off x="22212300" y="1191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7747</xdr:rowOff>
    </xdr:from>
    <xdr:to>
      <xdr:col>112</xdr:col>
      <xdr:colOff>38100</xdr:colOff>
      <xdr:row>70</xdr:row>
      <xdr:rowOff>109347</xdr:rowOff>
    </xdr:to>
    <xdr:sp macro="" textlink="">
      <xdr:nvSpPr>
        <xdr:cNvPr id="883" name="楕円 882"/>
        <xdr:cNvSpPr/>
      </xdr:nvSpPr>
      <xdr:spPr>
        <a:xfrm>
          <a:off x="21272500" y="1200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68</xdr:row>
      <xdr:rowOff>125874</xdr:rowOff>
    </xdr:from>
    <xdr:ext cx="534377" cy="259045"/>
    <xdr:sp macro="" textlink="">
      <xdr:nvSpPr>
        <xdr:cNvPr id="884" name="テキスト ボックス 883"/>
        <xdr:cNvSpPr txBox="1"/>
      </xdr:nvSpPr>
      <xdr:spPr>
        <a:xfrm>
          <a:off x="21056111" y="1178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142666</xdr:rowOff>
    </xdr:from>
    <xdr:to>
      <xdr:col>107</xdr:col>
      <xdr:colOff>101600</xdr:colOff>
      <xdr:row>71</xdr:row>
      <xdr:rowOff>72816</xdr:rowOff>
    </xdr:to>
    <xdr:sp macro="" textlink="">
      <xdr:nvSpPr>
        <xdr:cNvPr id="885" name="楕円 884"/>
        <xdr:cNvSpPr/>
      </xdr:nvSpPr>
      <xdr:spPr>
        <a:xfrm>
          <a:off x="20383500" y="1214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89343</xdr:rowOff>
    </xdr:from>
    <xdr:ext cx="534377" cy="259045"/>
    <xdr:sp macro="" textlink="">
      <xdr:nvSpPr>
        <xdr:cNvPr id="886" name="テキスト ボックス 885"/>
        <xdr:cNvSpPr txBox="1"/>
      </xdr:nvSpPr>
      <xdr:spPr>
        <a:xfrm>
          <a:off x="20167111" y="1191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165618</xdr:rowOff>
    </xdr:from>
    <xdr:to>
      <xdr:col>102</xdr:col>
      <xdr:colOff>165100</xdr:colOff>
      <xdr:row>71</xdr:row>
      <xdr:rowOff>95768</xdr:rowOff>
    </xdr:to>
    <xdr:sp macro="" textlink="">
      <xdr:nvSpPr>
        <xdr:cNvPr id="887" name="楕円 886"/>
        <xdr:cNvSpPr/>
      </xdr:nvSpPr>
      <xdr:spPr>
        <a:xfrm>
          <a:off x="19494500" y="1216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112295</xdr:rowOff>
    </xdr:from>
    <xdr:ext cx="534377" cy="259045"/>
    <xdr:sp macro="" textlink="">
      <xdr:nvSpPr>
        <xdr:cNvPr id="888" name="テキスト ボックス 887"/>
        <xdr:cNvSpPr txBox="1"/>
      </xdr:nvSpPr>
      <xdr:spPr>
        <a:xfrm>
          <a:off x="19278111" y="1194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12319</xdr:rowOff>
    </xdr:from>
    <xdr:to>
      <xdr:col>98</xdr:col>
      <xdr:colOff>38100</xdr:colOff>
      <xdr:row>71</xdr:row>
      <xdr:rowOff>113919</xdr:rowOff>
    </xdr:to>
    <xdr:sp macro="" textlink="">
      <xdr:nvSpPr>
        <xdr:cNvPr id="889" name="楕円 888"/>
        <xdr:cNvSpPr/>
      </xdr:nvSpPr>
      <xdr:spPr>
        <a:xfrm>
          <a:off x="18605500" y="1218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130446</xdr:rowOff>
    </xdr:from>
    <xdr:ext cx="534377" cy="259045"/>
    <xdr:sp macro="" textlink="">
      <xdr:nvSpPr>
        <xdr:cNvPr id="890" name="テキスト ボックス 889"/>
        <xdr:cNvSpPr txBox="1"/>
      </xdr:nvSpPr>
      <xdr:spPr>
        <a:xfrm>
          <a:off x="18389111" y="1196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537,279</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84,743</a:t>
          </a:r>
          <a:r>
            <a:rPr kumimoji="1" lang="ja-JP" altLang="en-US" sz="1300">
              <a:latin typeface="ＭＳ Ｐゴシック" panose="020B0600070205080204" pitchFamily="50" charset="-128"/>
              <a:ea typeface="ＭＳ Ｐゴシック" panose="020B0600070205080204" pitchFamily="50" charset="-128"/>
            </a:rPr>
            <a:t>円となっており、主な増加要因は、退職手当と会計年度任用職員の給与改正の増による。合併を経て島しょ部や山間部を抱える地理条件、ごみ処理や消防など市単独実施事業が多いことなどから類似団体と比較して高い水準にあったが、職員数減により類似団体との差は縮小してきている。今後も定員適正化計画に沿った職員数の管理など、行財政改革を行っていく。</a:t>
          </a:r>
        </a:p>
        <a:p>
          <a:r>
            <a:rPr kumimoji="1" lang="ja-JP" altLang="en-US" sz="1300">
              <a:latin typeface="ＭＳ Ｐゴシック" panose="020B0600070205080204" pitchFamily="50" charset="-128"/>
              <a:ea typeface="ＭＳ Ｐゴシック" panose="020B0600070205080204" pitchFamily="50" charset="-128"/>
            </a:rPr>
            <a:t>　扶助費は、住民一人当たり</a:t>
          </a:r>
          <a:r>
            <a:rPr kumimoji="1" lang="en-US" altLang="ja-JP" sz="1300">
              <a:latin typeface="ＭＳ Ｐゴシック" panose="020B0600070205080204" pitchFamily="50" charset="-128"/>
              <a:ea typeface="ＭＳ Ｐゴシック" panose="020B0600070205080204" pitchFamily="50" charset="-128"/>
            </a:rPr>
            <a:t>134,707</a:t>
          </a:r>
          <a:r>
            <a:rPr kumimoji="1" lang="ja-JP" altLang="en-US" sz="1300">
              <a:latin typeface="ＭＳ Ｐゴシック" panose="020B0600070205080204" pitchFamily="50" charset="-128"/>
              <a:ea typeface="ＭＳ Ｐゴシック" panose="020B0600070205080204" pitchFamily="50" charset="-128"/>
            </a:rPr>
            <a:t>円となっており、主な増加要因は、物価高騰対策としての臨時給付金・定額減税一体支援金給付事業などの社会福祉費の増、児童手当拡充、第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子以降保育料無償化による私立認定こども園等運営費増額等の子育て支援費の増による。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65,118</a:t>
          </a:r>
          <a:r>
            <a:rPr kumimoji="1" lang="ja-JP" altLang="en-US" sz="1300">
              <a:latin typeface="ＭＳ Ｐゴシック" panose="020B0600070205080204" pitchFamily="50" charset="-128"/>
              <a:ea typeface="ＭＳ Ｐゴシック" panose="020B0600070205080204" pitchFamily="50" charset="-128"/>
            </a:rPr>
            <a:t>円となっており、新市建設事業や臨時財政対策債の償還が前年度をピークに減少している。類似団体と比較して高い水準で高止まりしており、交付税算入率の高い起債や事業の取捨選択により、改善への取組みを進め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広島県尾道市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126,396
122,252
284.89
68,585,826
67,909,878
207,367
37,125,806
59,645,735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91258</xdr:rowOff>
    </xdr:from>
    <xdr:to>
      <xdr:col>24</xdr:col>
      <xdr:colOff>62865</xdr:colOff>
      <xdr:row>38</xdr:row>
      <xdr:rowOff>139700</xdr:rowOff>
    </xdr:to>
    <xdr:cxnSp macro="">
      <xdr:nvCxnSpPr>
        <xdr:cNvPr id="58" name="直線コネクタ 57"/>
        <xdr:cNvCxnSpPr/>
      </xdr:nvCxnSpPr>
      <xdr:spPr>
        <a:xfrm flipV="1">
          <a:off x="4633595" y="5063308"/>
          <a:ext cx="1270" cy="1591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143527</xdr:rowOff>
    </xdr:from>
    <xdr:ext cx="469744" cy="259045"/>
    <xdr:sp macro="" textlink="">
      <xdr:nvSpPr>
        <xdr:cNvPr id="59" name="議会費最小値テキスト"/>
        <xdr:cNvSpPr txBox="1"/>
      </xdr:nvSpPr>
      <xdr:spPr>
        <a:xfrm>
          <a:off x="4686300"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139700</xdr:rowOff>
    </xdr:from>
    <xdr:to>
      <xdr:col>24</xdr:col>
      <xdr:colOff>152400</xdr:colOff>
      <xdr:row>38</xdr:row>
      <xdr:rowOff>139700</xdr:rowOff>
    </xdr:to>
    <xdr:cxnSp macro="">
      <xdr:nvCxnSpPr>
        <xdr:cNvPr id="60" name="直線コネクタ 59"/>
        <xdr:cNvCxnSpPr/>
      </xdr:nvCxnSpPr>
      <xdr:spPr>
        <a:xfrm>
          <a:off x="4546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37935</xdr:rowOff>
    </xdr:from>
    <xdr:ext cx="469744" cy="259045"/>
    <xdr:sp macro="" textlink="">
      <xdr:nvSpPr>
        <xdr:cNvPr id="61" name="議会費最大値テキスト"/>
        <xdr:cNvSpPr txBox="1"/>
      </xdr:nvSpPr>
      <xdr:spPr>
        <a:xfrm>
          <a:off x="4686300" y="483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91258</xdr:rowOff>
    </xdr:from>
    <xdr:to>
      <xdr:col>24</xdr:col>
      <xdr:colOff>152400</xdr:colOff>
      <xdr:row>29</xdr:row>
      <xdr:rowOff>91258</xdr:rowOff>
    </xdr:to>
    <xdr:cxnSp macro="">
      <xdr:nvCxnSpPr>
        <xdr:cNvPr id="62" name="直線コネクタ 61"/>
        <xdr:cNvCxnSpPr/>
      </xdr:nvCxnSpPr>
      <xdr:spPr>
        <a:xfrm>
          <a:off x="4546600" y="50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158750</xdr:rowOff>
    </xdr:from>
    <xdr:to>
      <xdr:col>24</xdr:col>
      <xdr:colOff>63500</xdr:colOff>
      <xdr:row>33</xdr:row>
      <xdr:rowOff>55336</xdr:rowOff>
    </xdr:to>
    <xdr:cxnSp macro="">
      <xdr:nvCxnSpPr>
        <xdr:cNvPr id="63" name="直線コネクタ 62"/>
        <xdr:cNvCxnSpPr/>
      </xdr:nvCxnSpPr>
      <xdr:spPr>
        <a:xfrm flipV="1">
          <a:off x="3797300" y="5473700"/>
          <a:ext cx="8382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21607</xdr:rowOff>
    </xdr:from>
    <xdr:ext cx="469744" cy="259045"/>
    <xdr:sp macro="" textlink="">
      <xdr:nvSpPr>
        <xdr:cNvPr id="64" name="議会費平均値テキスト"/>
        <xdr:cNvSpPr txBox="1"/>
      </xdr:nvSpPr>
      <xdr:spPr>
        <a:xfrm>
          <a:off x="4686300" y="5850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43180</xdr:rowOff>
    </xdr:from>
    <xdr:to>
      <xdr:col>24</xdr:col>
      <xdr:colOff>114300</xdr:colOff>
      <xdr:row>34</xdr:row>
      <xdr:rowOff>144780</xdr:rowOff>
    </xdr:to>
    <xdr:sp macro="" textlink="">
      <xdr:nvSpPr>
        <xdr:cNvPr id="65" name="フローチャート: 判断 64"/>
        <xdr:cNvSpPr/>
      </xdr:nvSpPr>
      <xdr:spPr>
        <a:xfrm>
          <a:off x="45847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55336</xdr:rowOff>
    </xdr:from>
    <xdr:to>
      <xdr:col>19</xdr:col>
      <xdr:colOff>177800</xdr:colOff>
      <xdr:row>34</xdr:row>
      <xdr:rowOff>30843</xdr:rowOff>
    </xdr:to>
    <xdr:cxnSp macro="">
      <xdr:nvCxnSpPr>
        <xdr:cNvPr id="66" name="直線コネクタ 65"/>
        <xdr:cNvCxnSpPr/>
      </xdr:nvCxnSpPr>
      <xdr:spPr>
        <a:xfrm flipV="1">
          <a:off x="2908300" y="5713186"/>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132443</xdr:rowOff>
    </xdr:from>
    <xdr:to>
      <xdr:col>20</xdr:col>
      <xdr:colOff>38100</xdr:colOff>
      <xdr:row>35</xdr:row>
      <xdr:rowOff>62593</xdr:rowOff>
    </xdr:to>
    <xdr:sp macro="" textlink="">
      <xdr:nvSpPr>
        <xdr:cNvPr id="67" name="フローチャート: 判断 66"/>
        <xdr:cNvSpPr/>
      </xdr:nvSpPr>
      <xdr:spPr>
        <a:xfrm>
          <a:off x="3746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53720</xdr:rowOff>
    </xdr:from>
    <xdr:ext cx="469744" cy="259045"/>
    <xdr:sp macro="" textlink="">
      <xdr:nvSpPr>
        <xdr:cNvPr id="68" name="テキスト ボックス 67"/>
        <xdr:cNvSpPr txBox="1"/>
      </xdr:nvSpPr>
      <xdr:spPr>
        <a:xfrm>
          <a:off x="3562428" y="605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127181</xdr:rowOff>
    </xdr:from>
    <xdr:to>
      <xdr:col>15</xdr:col>
      <xdr:colOff>50800</xdr:colOff>
      <xdr:row>34</xdr:row>
      <xdr:rowOff>30843</xdr:rowOff>
    </xdr:to>
    <xdr:cxnSp macro="">
      <xdr:nvCxnSpPr>
        <xdr:cNvPr id="69" name="直線コネクタ 68"/>
        <xdr:cNvCxnSpPr/>
      </xdr:nvCxnSpPr>
      <xdr:spPr>
        <a:xfrm>
          <a:off x="2019300" y="5785031"/>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168366</xdr:rowOff>
    </xdr:from>
    <xdr:to>
      <xdr:col>15</xdr:col>
      <xdr:colOff>101600</xdr:colOff>
      <xdr:row>35</xdr:row>
      <xdr:rowOff>98516</xdr:rowOff>
    </xdr:to>
    <xdr:sp macro="" textlink="">
      <xdr:nvSpPr>
        <xdr:cNvPr id="70" name="フローチャート: 判断 69"/>
        <xdr:cNvSpPr/>
      </xdr:nvSpPr>
      <xdr:spPr>
        <a:xfrm>
          <a:off x="2857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89643</xdr:rowOff>
    </xdr:from>
    <xdr:ext cx="469744" cy="259045"/>
    <xdr:sp macro="" textlink="">
      <xdr:nvSpPr>
        <xdr:cNvPr id="71" name="テキスト ボックス 70"/>
        <xdr:cNvSpPr txBox="1"/>
      </xdr:nvSpPr>
      <xdr:spPr>
        <a:xfrm>
          <a:off x="2673428" y="609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127181</xdr:rowOff>
    </xdr:from>
    <xdr:to>
      <xdr:col>10</xdr:col>
      <xdr:colOff>114300</xdr:colOff>
      <xdr:row>34</xdr:row>
      <xdr:rowOff>46083</xdr:rowOff>
    </xdr:to>
    <xdr:cxnSp macro="">
      <xdr:nvCxnSpPr>
        <xdr:cNvPr id="72" name="直線コネクタ 71"/>
        <xdr:cNvCxnSpPr/>
      </xdr:nvCxnSpPr>
      <xdr:spPr>
        <a:xfrm flipV="1">
          <a:off x="1130300" y="5785031"/>
          <a:ext cx="889000" cy="9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29573</xdr:rowOff>
    </xdr:from>
    <xdr:to>
      <xdr:col>10</xdr:col>
      <xdr:colOff>165100</xdr:colOff>
      <xdr:row>35</xdr:row>
      <xdr:rowOff>131173</xdr:rowOff>
    </xdr:to>
    <xdr:sp macro="" textlink="">
      <xdr:nvSpPr>
        <xdr:cNvPr id="73" name="フローチャート: 判断 72"/>
        <xdr:cNvSpPr/>
      </xdr:nvSpPr>
      <xdr:spPr>
        <a:xfrm>
          <a:off x="1968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122300</xdr:rowOff>
    </xdr:from>
    <xdr:ext cx="469744" cy="259045"/>
    <xdr:sp macro="" textlink="">
      <xdr:nvSpPr>
        <xdr:cNvPr id="74" name="テキスト ボックス 73"/>
        <xdr:cNvSpPr txBox="1"/>
      </xdr:nvSpPr>
      <xdr:spPr>
        <a:xfrm>
          <a:off x="1784428" y="612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81824</xdr:rowOff>
    </xdr:from>
    <xdr:to>
      <xdr:col>6</xdr:col>
      <xdr:colOff>38100</xdr:colOff>
      <xdr:row>36</xdr:row>
      <xdr:rowOff>11974</xdr:rowOff>
    </xdr:to>
    <xdr:sp macro="" textlink="">
      <xdr:nvSpPr>
        <xdr:cNvPr id="75" name="フローチャート: 判断 74"/>
        <xdr:cNvSpPr/>
      </xdr:nvSpPr>
      <xdr:spPr>
        <a:xfrm>
          <a:off x="1079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3101</xdr:rowOff>
    </xdr:from>
    <xdr:ext cx="469744" cy="259045"/>
    <xdr:sp macro="" textlink="">
      <xdr:nvSpPr>
        <xdr:cNvPr id="76" name="テキスト ボックス 75"/>
        <xdr:cNvSpPr txBox="1"/>
      </xdr:nvSpPr>
      <xdr:spPr>
        <a:xfrm>
          <a:off x="895428" y="6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107950</xdr:rowOff>
    </xdr:from>
    <xdr:to>
      <xdr:col>24</xdr:col>
      <xdr:colOff>114300</xdr:colOff>
      <xdr:row>32</xdr:row>
      <xdr:rowOff>38100</xdr:rowOff>
    </xdr:to>
    <xdr:sp macro="" textlink="">
      <xdr:nvSpPr>
        <xdr:cNvPr id="82" name="楕円 81"/>
        <xdr:cNvSpPr/>
      </xdr:nvSpPr>
      <xdr:spPr>
        <a:xfrm>
          <a:off x="4584700" y="54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130827</xdr:rowOff>
    </xdr:from>
    <xdr:ext cx="469744" cy="259045"/>
    <xdr:sp macro="" textlink="">
      <xdr:nvSpPr>
        <xdr:cNvPr id="83" name="議会費該当値テキスト"/>
        <xdr:cNvSpPr txBox="1"/>
      </xdr:nvSpPr>
      <xdr:spPr>
        <a:xfrm>
          <a:off x="4686300" y="52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4536</xdr:rowOff>
    </xdr:from>
    <xdr:to>
      <xdr:col>20</xdr:col>
      <xdr:colOff>38100</xdr:colOff>
      <xdr:row>33</xdr:row>
      <xdr:rowOff>106136</xdr:rowOff>
    </xdr:to>
    <xdr:sp macro="" textlink="">
      <xdr:nvSpPr>
        <xdr:cNvPr id="84" name="楕円 83"/>
        <xdr:cNvSpPr/>
      </xdr:nvSpPr>
      <xdr:spPr>
        <a:xfrm>
          <a:off x="3746500" y="56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122663</xdr:rowOff>
    </xdr:from>
    <xdr:ext cx="469744" cy="259045"/>
    <xdr:sp macro="" textlink="">
      <xdr:nvSpPr>
        <xdr:cNvPr id="85" name="テキスト ボックス 84"/>
        <xdr:cNvSpPr txBox="1"/>
      </xdr:nvSpPr>
      <xdr:spPr>
        <a:xfrm>
          <a:off x="3562428" y="543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151493</xdr:rowOff>
    </xdr:from>
    <xdr:to>
      <xdr:col>15</xdr:col>
      <xdr:colOff>101600</xdr:colOff>
      <xdr:row>34</xdr:row>
      <xdr:rowOff>81643</xdr:rowOff>
    </xdr:to>
    <xdr:sp macro="" textlink="">
      <xdr:nvSpPr>
        <xdr:cNvPr id="86" name="楕円 85"/>
        <xdr:cNvSpPr/>
      </xdr:nvSpPr>
      <xdr:spPr>
        <a:xfrm>
          <a:off x="2857500" y="58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98170</xdr:rowOff>
    </xdr:from>
    <xdr:ext cx="469744" cy="259045"/>
    <xdr:sp macro="" textlink="">
      <xdr:nvSpPr>
        <xdr:cNvPr id="87" name="テキスト ボックス 86"/>
        <xdr:cNvSpPr txBox="1"/>
      </xdr:nvSpPr>
      <xdr:spPr>
        <a:xfrm>
          <a:off x="2673428" y="5584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76381</xdr:rowOff>
    </xdr:from>
    <xdr:to>
      <xdr:col>10</xdr:col>
      <xdr:colOff>165100</xdr:colOff>
      <xdr:row>34</xdr:row>
      <xdr:rowOff>6531</xdr:rowOff>
    </xdr:to>
    <xdr:sp macro="" textlink="">
      <xdr:nvSpPr>
        <xdr:cNvPr id="88" name="楕円 87"/>
        <xdr:cNvSpPr/>
      </xdr:nvSpPr>
      <xdr:spPr>
        <a:xfrm>
          <a:off x="1968500" y="57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23058</xdr:rowOff>
    </xdr:from>
    <xdr:ext cx="469744" cy="259045"/>
    <xdr:sp macro="" textlink="">
      <xdr:nvSpPr>
        <xdr:cNvPr id="89" name="テキスト ボックス 88"/>
        <xdr:cNvSpPr txBox="1"/>
      </xdr:nvSpPr>
      <xdr:spPr>
        <a:xfrm>
          <a:off x="1784428" y="550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166733</xdr:rowOff>
    </xdr:from>
    <xdr:to>
      <xdr:col>6</xdr:col>
      <xdr:colOff>38100</xdr:colOff>
      <xdr:row>34</xdr:row>
      <xdr:rowOff>96883</xdr:rowOff>
    </xdr:to>
    <xdr:sp macro="" textlink="">
      <xdr:nvSpPr>
        <xdr:cNvPr id="90" name="楕円 89"/>
        <xdr:cNvSpPr/>
      </xdr:nvSpPr>
      <xdr:spPr>
        <a:xfrm>
          <a:off x="1079500" y="582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113410</xdr:rowOff>
    </xdr:from>
    <xdr:ext cx="469744" cy="259045"/>
    <xdr:sp macro="" textlink="">
      <xdr:nvSpPr>
        <xdr:cNvPr id="91" name="テキスト ボックス 90"/>
        <xdr:cNvSpPr txBox="1"/>
      </xdr:nvSpPr>
      <xdr:spPr>
        <a:xfrm>
          <a:off x="895428" y="5599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59360</xdr:rowOff>
    </xdr:from>
    <xdr:to>
      <xdr:col>24</xdr:col>
      <xdr:colOff>62865</xdr:colOff>
      <xdr:row>58</xdr:row>
      <xdr:rowOff>128206</xdr:rowOff>
    </xdr:to>
    <xdr:cxnSp macro="">
      <xdr:nvCxnSpPr>
        <xdr:cNvPr id="116" name="直線コネクタ 115"/>
        <xdr:cNvCxnSpPr/>
      </xdr:nvCxnSpPr>
      <xdr:spPr>
        <a:xfrm flipV="1">
          <a:off x="4633595" y="8803310"/>
          <a:ext cx="1270" cy="126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132033</xdr:rowOff>
    </xdr:from>
    <xdr:ext cx="534377" cy="259045"/>
    <xdr:sp macro="" textlink="">
      <xdr:nvSpPr>
        <xdr:cNvPr id="117" name="総務費最小値テキスト"/>
        <xdr:cNvSpPr txBox="1"/>
      </xdr:nvSpPr>
      <xdr:spPr>
        <a:xfrm>
          <a:off x="4686300" y="1007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128206</xdr:rowOff>
    </xdr:from>
    <xdr:to>
      <xdr:col>24</xdr:col>
      <xdr:colOff>152400</xdr:colOff>
      <xdr:row>58</xdr:row>
      <xdr:rowOff>128206</xdr:rowOff>
    </xdr:to>
    <xdr:cxnSp macro="">
      <xdr:nvCxnSpPr>
        <xdr:cNvPr id="118" name="直線コネクタ 117"/>
        <xdr:cNvCxnSpPr/>
      </xdr:nvCxnSpPr>
      <xdr:spPr>
        <a:xfrm>
          <a:off x="4546600" y="10072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6037</xdr:rowOff>
    </xdr:from>
    <xdr:ext cx="599010" cy="259045"/>
    <xdr:sp macro="" textlink="">
      <xdr:nvSpPr>
        <xdr:cNvPr id="119" name="総務費最大値テキスト"/>
        <xdr:cNvSpPr txBox="1"/>
      </xdr:nvSpPr>
      <xdr:spPr>
        <a:xfrm>
          <a:off x="4686300" y="8578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136,826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59360</xdr:rowOff>
    </xdr:from>
    <xdr:to>
      <xdr:col>24</xdr:col>
      <xdr:colOff>152400</xdr:colOff>
      <xdr:row>51</xdr:row>
      <xdr:rowOff>59360</xdr:rowOff>
    </xdr:to>
    <xdr:cxnSp macro="">
      <xdr:nvCxnSpPr>
        <xdr:cNvPr id="120" name="直線コネクタ 119"/>
        <xdr:cNvCxnSpPr/>
      </xdr:nvCxnSpPr>
      <xdr:spPr>
        <a:xfrm>
          <a:off x="4546600" y="880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114326</xdr:rowOff>
    </xdr:from>
    <xdr:to>
      <xdr:col>24</xdr:col>
      <xdr:colOff>63500</xdr:colOff>
      <xdr:row>58</xdr:row>
      <xdr:rowOff>17869</xdr:rowOff>
    </xdr:to>
    <xdr:cxnSp macro="">
      <xdr:nvCxnSpPr>
        <xdr:cNvPr id="121" name="直線コネクタ 120"/>
        <xdr:cNvCxnSpPr/>
      </xdr:nvCxnSpPr>
      <xdr:spPr>
        <a:xfrm flipV="1">
          <a:off x="3797300" y="9886976"/>
          <a:ext cx="838200" cy="7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28236</xdr:rowOff>
    </xdr:from>
    <xdr:ext cx="534377" cy="259045"/>
    <xdr:sp macro="" textlink="">
      <xdr:nvSpPr>
        <xdr:cNvPr id="122" name="総務費平均値テキスト"/>
        <xdr:cNvSpPr txBox="1"/>
      </xdr:nvSpPr>
      <xdr:spPr>
        <a:xfrm>
          <a:off x="4686300" y="9457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5359</xdr:rowOff>
    </xdr:from>
    <xdr:to>
      <xdr:col>24</xdr:col>
      <xdr:colOff>114300</xdr:colOff>
      <xdr:row>56</xdr:row>
      <xdr:rowOff>106959</xdr:rowOff>
    </xdr:to>
    <xdr:sp macro="" textlink="">
      <xdr:nvSpPr>
        <xdr:cNvPr id="123" name="フローチャート: 判断 122"/>
        <xdr:cNvSpPr/>
      </xdr:nvSpPr>
      <xdr:spPr>
        <a:xfrm>
          <a:off x="4584700" y="960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11836</xdr:rowOff>
    </xdr:from>
    <xdr:to>
      <xdr:col>19</xdr:col>
      <xdr:colOff>177800</xdr:colOff>
      <xdr:row>58</xdr:row>
      <xdr:rowOff>17869</xdr:rowOff>
    </xdr:to>
    <xdr:cxnSp macro="">
      <xdr:nvCxnSpPr>
        <xdr:cNvPr id="124" name="直線コネクタ 123"/>
        <xdr:cNvCxnSpPr/>
      </xdr:nvCxnSpPr>
      <xdr:spPr>
        <a:xfrm>
          <a:off x="2908300" y="9955936"/>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125171</xdr:rowOff>
    </xdr:from>
    <xdr:to>
      <xdr:col>20</xdr:col>
      <xdr:colOff>38100</xdr:colOff>
      <xdr:row>57</xdr:row>
      <xdr:rowOff>55321</xdr:rowOff>
    </xdr:to>
    <xdr:sp macro="" textlink="">
      <xdr:nvSpPr>
        <xdr:cNvPr id="125" name="フローチャート: 判断 124"/>
        <xdr:cNvSpPr/>
      </xdr:nvSpPr>
      <xdr:spPr>
        <a:xfrm>
          <a:off x="3746500" y="972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71848</xdr:rowOff>
    </xdr:from>
    <xdr:ext cx="534377" cy="259045"/>
    <xdr:sp macro="" textlink="">
      <xdr:nvSpPr>
        <xdr:cNvPr id="126" name="テキスト ボックス 125"/>
        <xdr:cNvSpPr txBox="1"/>
      </xdr:nvSpPr>
      <xdr:spPr>
        <a:xfrm>
          <a:off x="3530111" y="950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122517</xdr:rowOff>
    </xdr:from>
    <xdr:to>
      <xdr:col>15</xdr:col>
      <xdr:colOff>50800</xdr:colOff>
      <xdr:row>58</xdr:row>
      <xdr:rowOff>11836</xdr:rowOff>
    </xdr:to>
    <xdr:cxnSp macro="">
      <xdr:nvCxnSpPr>
        <xdr:cNvPr id="127" name="直線コネクタ 126"/>
        <xdr:cNvCxnSpPr/>
      </xdr:nvCxnSpPr>
      <xdr:spPr>
        <a:xfrm>
          <a:off x="2019300" y="9895167"/>
          <a:ext cx="889000" cy="6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121539</xdr:rowOff>
    </xdr:from>
    <xdr:to>
      <xdr:col>15</xdr:col>
      <xdr:colOff>101600</xdr:colOff>
      <xdr:row>57</xdr:row>
      <xdr:rowOff>51689</xdr:rowOff>
    </xdr:to>
    <xdr:sp macro="" textlink="">
      <xdr:nvSpPr>
        <xdr:cNvPr id="128" name="フローチャート: 判断 127"/>
        <xdr:cNvSpPr/>
      </xdr:nvSpPr>
      <xdr:spPr>
        <a:xfrm>
          <a:off x="28575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68216</xdr:rowOff>
    </xdr:from>
    <xdr:ext cx="534377" cy="259045"/>
    <xdr:sp macro="" textlink="">
      <xdr:nvSpPr>
        <xdr:cNvPr id="129" name="テキスト ボックス 128"/>
        <xdr:cNvSpPr txBox="1"/>
      </xdr:nvSpPr>
      <xdr:spPr>
        <a:xfrm>
          <a:off x="2641111" y="94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79908</xdr:rowOff>
    </xdr:from>
    <xdr:to>
      <xdr:col>10</xdr:col>
      <xdr:colOff>114300</xdr:colOff>
      <xdr:row>57</xdr:row>
      <xdr:rowOff>122517</xdr:rowOff>
    </xdr:to>
    <xdr:cxnSp macro="">
      <xdr:nvCxnSpPr>
        <xdr:cNvPr id="130" name="直線コネクタ 129"/>
        <xdr:cNvCxnSpPr/>
      </xdr:nvCxnSpPr>
      <xdr:spPr>
        <a:xfrm>
          <a:off x="1130300" y="8652408"/>
          <a:ext cx="889000" cy="124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99454</xdr:rowOff>
    </xdr:from>
    <xdr:to>
      <xdr:col>10</xdr:col>
      <xdr:colOff>165100</xdr:colOff>
      <xdr:row>57</xdr:row>
      <xdr:rowOff>29604</xdr:rowOff>
    </xdr:to>
    <xdr:sp macro="" textlink="">
      <xdr:nvSpPr>
        <xdr:cNvPr id="131" name="フローチャート: 判断 130"/>
        <xdr:cNvSpPr/>
      </xdr:nvSpPr>
      <xdr:spPr>
        <a:xfrm>
          <a:off x="1968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46131</xdr:rowOff>
    </xdr:from>
    <xdr:ext cx="534377" cy="259045"/>
    <xdr:sp macro="" textlink="">
      <xdr:nvSpPr>
        <xdr:cNvPr id="132" name="テキスト ボックス 131"/>
        <xdr:cNvSpPr txBox="1"/>
      </xdr:nvSpPr>
      <xdr:spPr>
        <a:xfrm>
          <a:off x="1752111" y="94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139052</xdr:rowOff>
    </xdr:from>
    <xdr:to>
      <xdr:col>6</xdr:col>
      <xdr:colOff>38100</xdr:colOff>
      <xdr:row>50</xdr:row>
      <xdr:rowOff>69202</xdr:rowOff>
    </xdr:to>
    <xdr:sp macro="" textlink="">
      <xdr:nvSpPr>
        <xdr:cNvPr id="133" name="フローチャート: 判断 132"/>
        <xdr:cNvSpPr/>
      </xdr:nvSpPr>
      <xdr:spPr>
        <a:xfrm>
          <a:off x="1079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85729</xdr:rowOff>
    </xdr:from>
    <xdr:ext cx="599010" cy="259045"/>
    <xdr:sp macro="" textlink="">
      <xdr:nvSpPr>
        <xdr:cNvPr id="134" name="テキスト ボックス 133"/>
        <xdr:cNvSpPr txBox="1"/>
      </xdr:nvSpPr>
      <xdr:spPr>
        <a:xfrm>
          <a:off x="830795" y="831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63526</xdr:rowOff>
    </xdr:from>
    <xdr:to>
      <xdr:col>24</xdr:col>
      <xdr:colOff>114300</xdr:colOff>
      <xdr:row>57</xdr:row>
      <xdr:rowOff>165126</xdr:rowOff>
    </xdr:to>
    <xdr:sp macro="" textlink="">
      <xdr:nvSpPr>
        <xdr:cNvPr id="140" name="楕円 139"/>
        <xdr:cNvSpPr/>
      </xdr:nvSpPr>
      <xdr:spPr>
        <a:xfrm>
          <a:off x="4584700" y="983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41953</xdr:rowOff>
    </xdr:from>
    <xdr:ext cx="534377" cy="259045"/>
    <xdr:sp macro="" textlink="">
      <xdr:nvSpPr>
        <xdr:cNvPr id="141" name="総務費該当値テキスト"/>
        <xdr:cNvSpPr txBox="1"/>
      </xdr:nvSpPr>
      <xdr:spPr>
        <a:xfrm>
          <a:off x="4686300" y="9814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138519</xdr:rowOff>
    </xdr:from>
    <xdr:to>
      <xdr:col>20</xdr:col>
      <xdr:colOff>38100</xdr:colOff>
      <xdr:row>58</xdr:row>
      <xdr:rowOff>68669</xdr:rowOff>
    </xdr:to>
    <xdr:sp macro="" textlink="">
      <xdr:nvSpPr>
        <xdr:cNvPr id="142" name="楕円 141"/>
        <xdr:cNvSpPr/>
      </xdr:nvSpPr>
      <xdr:spPr>
        <a:xfrm>
          <a:off x="3746500" y="991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59796</xdr:rowOff>
    </xdr:from>
    <xdr:ext cx="534377" cy="259045"/>
    <xdr:sp macro="" textlink="">
      <xdr:nvSpPr>
        <xdr:cNvPr id="143" name="テキスト ボックス 142"/>
        <xdr:cNvSpPr txBox="1"/>
      </xdr:nvSpPr>
      <xdr:spPr>
        <a:xfrm>
          <a:off x="3530111" y="1000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132486</xdr:rowOff>
    </xdr:from>
    <xdr:to>
      <xdr:col>15</xdr:col>
      <xdr:colOff>101600</xdr:colOff>
      <xdr:row>58</xdr:row>
      <xdr:rowOff>62636</xdr:rowOff>
    </xdr:to>
    <xdr:sp macro="" textlink="">
      <xdr:nvSpPr>
        <xdr:cNvPr id="144" name="楕円 143"/>
        <xdr:cNvSpPr/>
      </xdr:nvSpPr>
      <xdr:spPr>
        <a:xfrm>
          <a:off x="2857500" y="990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53763</xdr:rowOff>
    </xdr:from>
    <xdr:ext cx="534377" cy="259045"/>
    <xdr:sp macro="" textlink="">
      <xdr:nvSpPr>
        <xdr:cNvPr id="145" name="テキスト ボックス 144"/>
        <xdr:cNvSpPr txBox="1"/>
      </xdr:nvSpPr>
      <xdr:spPr>
        <a:xfrm>
          <a:off x="2641111" y="999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71717</xdr:rowOff>
    </xdr:from>
    <xdr:to>
      <xdr:col>10</xdr:col>
      <xdr:colOff>165100</xdr:colOff>
      <xdr:row>58</xdr:row>
      <xdr:rowOff>1867</xdr:rowOff>
    </xdr:to>
    <xdr:sp macro="" textlink="">
      <xdr:nvSpPr>
        <xdr:cNvPr id="146" name="楕円 145"/>
        <xdr:cNvSpPr/>
      </xdr:nvSpPr>
      <xdr:spPr>
        <a:xfrm>
          <a:off x="1968500" y="984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164444</xdr:rowOff>
    </xdr:from>
    <xdr:ext cx="534377" cy="259045"/>
    <xdr:sp macro="" textlink="">
      <xdr:nvSpPr>
        <xdr:cNvPr id="147" name="テキスト ボックス 146"/>
        <xdr:cNvSpPr txBox="1"/>
      </xdr:nvSpPr>
      <xdr:spPr>
        <a:xfrm>
          <a:off x="1752111" y="99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29108</xdr:rowOff>
    </xdr:from>
    <xdr:to>
      <xdr:col>6</xdr:col>
      <xdr:colOff>38100</xdr:colOff>
      <xdr:row>50</xdr:row>
      <xdr:rowOff>130708</xdr:rowOff>
    </xdr:to>
    <xdr:sp macro="" textlink="">
      <xdr:nvSpPr>
        <xdr:cNvPr id="148" name="楕円 147"/>
        <xdr:cNvSpPr/>
      </xdr:nvSpPr>
      <xdr:spPr>
        <a:xfrm>
          <a:off x="1079500" y="860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121835</xdr:rowOff>
    </xdr:from>
    <xdr:ext cx="599010" cy="259045"/>
    <xdr:sp macro="" textlink="">
      <xdr:nvSpPr>
        <xdr:cNvPr id="149" name="テキスト ボックス 148"/>
        <xdr:cNvSpPr txBox="1"/>
      </xdr:nvSpPr>
      <xdr:spPr>
        <a:xfrm>
          <a:off x="830795" y="869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104877</xdr:rowOff>
    </xdr:from>
    <xdr:to>
      <xdr:col>24</xdr:col>
      <xdr:colOff>62865</xdr:colOff>
      <xdr:row>78</xdr:row>
      <xdr:rowOff>57099</xdr:rowOff>
    </xdr:to>
    <xdr:cxnSp macro="">
      <xdr:nvCxnSpPr>
        <xdr:cNvPr id="174" name="直線コネクタ 173"/>
        <xdr:cNvCxnSpPr/>
      </xdr:nvCxnSpPr>
      <xdr:spPr>
        <a:xfrm flipV="1">
          <a:off x="4633595" y="12106377"/>
          <a:ext cx="1270" cy="132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60926</xdr:rowOff>
    </xdr:from>
    <xdr:ext cx="599010" cy="259045"/>
    <xdr:sp macro="" textlink="">
      <xdr:nvSpPr>
        <xdr:cNvPr id="175" name="民生費最小値テキスト"/>
        <xdr:cNvSpPr txBox="1"/>
      </xdr:nvSpPr>
      <xdr:spPr>
        <a:xfrm>
          <a:off x="4686300" y="134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57099</xdr:rowOff>
    </xdr:from>
    <xdr:to>
      <xdr:col>24</xdr:col>
      <xdr:colOff>152400</xdr:colOff>
      <xdr:row>78</xdr:row>
      <xdr:rowOff>57099</xdr:rowOff>
    </xdr:to>
    <xdr:cxnSp macro="">
      <xdr:nvCxnSpPr>
        <xdr:cNvPr id="176" name="直線コネクタ 175"/>
        <xdr:cNvCxnSpPr/>
      </xdr:nvCxnSpPr>
      <xdr:spPr>
        <a:xfrm>
          <a:off x="4546600" y="1343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51554</xdr:rowOff>
    </xdr:from>
    <xdr:ext cx="599010" cy="259045"/>
    <xdr:sp macro="" textlink="">
      <xdr:nvSpPr>
        <xdr:cNvPr id="177" name="民生費最大値テキスト"/>
        <xdr:cNvSpPr txBox="1"/>
      </xdr:nvSpPr>
      <xdr:spPr>
        <a:xfrm>
          <a:off x="4686300" y="1188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104877</xdr:rowOff>
    </xdr:from>
    <xdr:to>
      <xdr:col>24</xdr:col>
      <xdr:colOff>152400</xdr:colOff>
      <xdr:row>70</xdr:row>
      <xdr:rowOff>104877</xdr:rowOff>
    </xdr:to>
    <xdr:cxnSp macro="">
      <xdr:nvCxnSpPr>
        <xdr:cNvPr id="178" name="直線コネクタ 177"/>
        <xdr:cNvCxnSpPr/>
      </xdr:nvCxnSpPr>
      <xdr:spPr>
        <a:xfrm>
          <a:off x="4546600" y="1210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104877</xdr:rowOff>
    </xdr:from>
    <xdr:to>
      <xdr:col>24</xdr:col>
      <xdr:colOff>63500</xdr:colOff>
      <xdr:row>71</xdr:row>
      <xdr:rowOff>106476</xdr:rowOff>
    </xdr:to>
    <xdr:cxnSp macro="">
      <xdr:nvCxnSpPr>
        <xdr:cNvPr id="179" name="直線コネクタ 178"/>
        <xdr:cNvCxnSpPr/>
      </xdr:nvCxnSpPr>
      <xdr:spPr>
        <a:xfrm flipV="1">
          <a:off x="3797300" y="12106377"/>
          <a:ext cx="838200" cy="17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166635</xdr:rowOff>
    </xdr:from>
    <xdr:ext cx="599010" cy="259045"/>
    <xdr:sp macro="" textlink="">
      <xdr:nvSpPr>
        <xdr:cNvPr id="180" name="民生費平均値テキスト"/>
        <xdr:cNvSpPr txBox="1"/>
      </xdr:nvSpPr>
      <xdr:spPr>
        <a:xfrm>
          <a:off x="4686300" y="12682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16758</xdr:rowOff>
    </xdr:from>
    <xdr:to>
      <xdr:col>24</xdr:col>
      <xdr:colOff>114300</xdr:colOff>
      <xdr:row>74</xdr:row>
      <xdr:rowOff>118358</xdr:rowOff>
    </xdr:to>
    <xdr:sp macro="" textlink="">
      <xdr:nvSpPr>
        <xdr:cNvPr id="181" name="フローチャート: 判断 180"/>
        <xdr:cNvSpPr/>
      </xdr:nvSpPr>
      <xdr:spPr>
        <a:xfrm>
          <a:off x="4584700" y="127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106476</xdr:rowOff>
    </xdr:from>
    <xdr:to>
      <xdr:col>19</xdr:col>
      <xdr:colOff>177800</xdr:colOff>
      <xdr:row>73</xdr:row>
      <xdr:rowOff>68738</xdr:rowOff>
    </xdr:to>
    <xdr:cxnSp macro="">
      <xdr:nvCxnSpPr>
        <xdr:cNvPr id="182" name="直線コネクタ 181"/>
        <xdr:cNvCxnSpPr/>
      </xdr:nvCxnSpPr>
      <xdr:spPr>
        <a:xfrm flipV="1">
          <a:off x="2908300" y="12279426"/>
          <a:ext cx="889000" cy="30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106979</xdr:rowOff>
    </xdr:from>
    <xdr:to>
      <xdr:col>20</xdr:col>
      <xdr:colOff>38100</xdr:colOff>
      <xdr:row>76</xdr:row>
      <xdr:rowOff>37130</xdr:rowOff>
    </xdr:to>
    <xdr:sp macro="" textlink="">
      <xdr:nvSpPr>
        <xdr:cNvPr id="183" name="フローチャート: 判断 182"/>
        <xdr:cNvSpPr/>
      </xdr:nvSpPr>
      <xdr:spPr>
        <a:xfrm>
          <a:off x="3746500" y="129657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28255</xdr:rowOff>
    </xdr:from>
    <xdr:ext cx="599010" cy="259045"/>
    <xdr:sp macro="" textlink="">
      <xdr:nvSpPr>
        <xdr:cNvPr id="184" name="テキスト ボックス 183"/>
        <xdr:cNvSpPr txBox="1"/>
      </xdr:nvSpPr>
      <xdr:spPr>
        <a:xfrm>
          <a:off x="3497795" y="1305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80397</xdr:rowOff>
    </xdr:from>
    <xdr:to>
      <xdr:col>15</xdr:col>
      <xdr:colOff>50800</xdr:colOff>
      <xdr:row>73</xdr:row>
      <xdr:rowOff>68738</xdr:rowOff>
    </xdr:to>
    <xdr:cxnSp macro="">
      <xdr:nvCxnSpPr>
        <xdr:cNvPr id="185" name="直線コネクタ 184"/>
        <xdr:cNvCxnSpPr/>
      </xdr:nvCxnSpPr>
      <xdr:spPr>
        <a:xfrm>
          <a:off x="2019300" y="12424797"/>
          <a:ext cx="889000" cy="15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107017</xdr:rowOff>
    </xdr:from>
    <xdr:to>
      <xdr:col>15</xdr:col>
      <xdr:colOff>101600</xdr:colOff>
      <xdr:row>77</xdr:row>
      <xdr:rowOff>37167</xdr:rowOff>
    </xdr:to>
    <xdr:sp macro="" textlink="">
      <xdr:nvSpPr>
        <xdr:cNvPr id="186" name="フローチャート: 判断 185"/>
        <xdr:cNvSpPr/>
      </xdr:nvSpPr>
      <xdr:spPr>
        <a:xfrm>
          <a:off x="2857500" y="131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28294</xdr:rowOff>
    </xdr:from>
    <xdr:ext cx="599010" cy="259045"/>
    <xdr:sp macro="" textlink="">
      <xdr:nvSpPr>
        <xdr:cNvPr id="187" name="テキスト ボックス 186"/>
        <xdr:cNvSpPr txBox="1"/>
      </xdr:nvSpPr>
      <xdr:spPr>
        <a:xfrm>
          <a:off x="2608795" y="1322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80397</xdr:rowOff>
    </xdr:from>
    <xdr:to>
      <xdr:col>10</xdr:col>
      <xdr:colOff>114300</xdr:colOff>
      <xdr:row>76</xdr:row>
      <xdr:rowOff>46317</xdr:rowOff>
    </xdr:to>
    <xdr:cxnSp macro="">
      <xdr:nvCxnSpPr>
        <xdr:cNvPr id="188" name="直線コネクタ 187"/>
        <xdr:cNvCxnSpPr/>
      </xdr:nvCxnSpPr>
      <xdr:spPr>
        <a:xfrm flipV="1">
          <a:off x="1130300" y="12424797"/>
          <a:ext cx="889000" cy="65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110274</xdr:rowOff>
    </xdr:from>
    <xdr:to>
      <xdr:col>10</xdr:col>
      <xdr:colOff>165100</xdr:colOff>
      <xdr:row>76</xdr:row>
      <xdr:rowOff>40424</xdr:rowOff>
    </xdr:to>
    <xdr:sp macro="" textlink="">
      <xdr:nvSpPr>
        <xdr:cNvPr id="189" name="フローチャート: 判断 188"/>
        <xdr:cNvSpPr/>
      </xdr:nvSpPr>
      <xdr:spPr>
        <a:xfrm>
          <a:off x="1968500" y="129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31551</xdr:rowOff>
    </xdr:from>
    <xdr:ext cx="599010" cy="259045"/>
    <xdr:sp macro="" textlink="">
      <xdr:nvSpPr>
        <xdr:cNvPr id="190" name="テキスト ボックス 189"/>
        <xdr:cNvSpPr txBox="1"/>
      </xdr:nvSpPr>
      <xdr:spPr>
        <a:xfrm>
          <a:off x="1719795" y="1306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57925</xdr:rowOff>
    </xdr:from>
    <xdr:to>
      <xdr:col>6</xdr:col>
      <xdr:colOff>38100</xdr:colOff>
      <xdr:row>78</xdr:row>
      <xdr:rowOff>159525</xdr:rowOff>
    </xdr:to>
    <xdr:sp macro="" textlink="">
      <xdr:nvSpPr>
        <xdr:cNvPr id="191" name="フローチャート: 判断 190"/>
        <xdr:cNvSpPr/>
      </xdr:nvSpPr>
      <xdr:spPr>
        <a:xfrm>
          <a:off x="1079500" y="1343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150652</xdr:rowOff>
    </xdr:from>
    <xdr:ext cx="599010" cy="259045"/>
    <xdr:sp macro="" textlink="">
      <xdr:nvSpPr>
        <xdr:cNvPr id="192" name="テキスト ボックス 191"/>
        <xdr:cNvSpPr txBox="1"/>
      </xdr:nvSpPr>
      <xdr:spPr>
        <a:xfrm>
          <a:off x="830795" y="1352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54077</xdr:rowOff>
    </xdr:from>
    <xdr:to>
      <xdr:col>24</xdr:col>
      <xdr:colOff>114300</xdr:colOff>
      <xdr:row>70</xdr:row>
      <xdr:rowOff>155677</xdr:rowOff>
    </xdr:to>
    <xdr:sp macro="" textlink="">
      <xdr:nvSpPr>
        <xdr:cNvPr id="198" name="楕円 197"/>
        <xdr:cNvSpPr/>
      </xdr:nvSpPr>
      <xdr:spPr>
        <a:xfrm>
          <a:off x="4584700" y="1205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7104</xdr:rowOff>
    </xdr:from>
    <xdr:ext cx="599010" cy="259045"/>
    <xdr:sp macro="" textlink="">
      <xdr:nvSpPr>
        <xdr:cNvPr id="199" name="民生費該当値テキスト"/>
        <xdr:cNvSpPr txBox="1"/>
      </xdr:nvSpPr>
      <xdr:spPr>
        <a:xfrm>
          <a:off x="4686300" y="12008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55676</xdr:rowOff>
    </xdr:from>
    <xdr:to>
      <xdr:col>20</xdr:col>
      <xdr:colOff>38100</xdr:colOff>
      <xdr:row>71</xdr:row>
      <xdr:rowOff>157276</xdr:rowOff>
    </xdr:to>
    <xdr:sp macro="" textlink="">
      <xdr:nvSpPr>
        <xdr:cNvPr id="200" name="楕円 199"/>
        <xdr:cNvSpPr/>
      </xdr:nvSpPr>
      <xdr:spPr>
        <a:xfrm>
          <a:off x="3746500" y="1222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2353</xdr:rowOff>
    </xdr:from>
    <xdr:ext cx="599010" cy="259045"/>
    <xdr:sp macro="" textlink="">
      <xdr:nvSpPr>
        <xdr:cNvPr id="201" name="テキスト ボックス 200"/>
        <xdr:cNvSpPr txBox="1"/>
      </xdr:nvSpPr>
      <xdr:spPr>
        <a:xfrm>
          <a:off x="3497795" y="12003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17938</xdr:rowOff>
    </xdr:from>
    <xdr:to>
      <xdr:col>15</xdr:col>
      <xdr:colOff>101600</xdr:colOff>
      <xdr:row>73</xdr:row>
      <xdr:rowOff>119538</xdr:rowOff>
    </xdr:to>
    <xdr:sp macro="" textlink="">
      <xdr:nvSpPr>
        <xdr:cNvPr id="202" name="楕円 201"/>
        <xdr:cNvSpPr/>
      </xdr:nvSpPr>
      <xdr:spPr>
        <a:xfrm>
          <a:off x="2857500" y="1253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136065</xdr:rowOff>
    </xdr:from>
    <xdr:ext cx="599010" cy="259045"/>
    <xdr:sp macro="" textlink="">
      <xdr:nvSpPr>
        <xdr:cNvPr id="203" name="テキスト ボックス 202"/>
        <xdr:cNvSpPr txBox="1"/>
      </xdr:nvSpPr>
      <xdr:spPr>
        <a:xfrm>
          <a:off x="2608795" y="12309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29597</xdr:rowOff>
    </xdr:from>
    <xdr:to>
      <xdr:col>10</xdr:col>
      <xdr:colOff>165100</xdr:colOff>
      <xdr:row>72</xdr:row>
      <xdr:rowOff>131197</xdr:rowOff>
    </xdr:to>
    <xdr:sp macro="" textlink="">
      <xdr:nvSpPr>
        <xdr:cNvPr id="204" name="楕円 203"/>
        <xdr:cNvSpPr/>
      </xdr:nvSpPr>
      <xdr:spPr>
        <a:xfrm>
          <a:off x="1968500" y="1237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147724</xdr:rowOff>
    </xdr:from>
    <xdr:ext cx="599010" cy="259045"/>
    <xdr:sp macro="" textlink="">
      <xdr:nvSpPr>
        <xdr:cNvPr id="205" name="テキスト ボックス 204"/>
        <xdr:cNvSpPr txBox="1"/>
      </xdr:nvSpPr>
      <xdr:spPr>
        <a:xfrm>
          <a:off x="1719795" y="1214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166967</xdr:rowOff>
    </xdr:from>
    <xdr:to>
      <xdr:col>6</xdr:col>
      <xdr:colOff>38100</xdr:colOff>
      <xdr:row>76</xdr:row>
      <xdr:rowOff>97117</xdr:rowOff>
    </xdr:to>
    <xdr:sp macro="" textlink="">
      <xdr:nvSpPr>
        <xdr:cNvPr id="206" name="楕円 205"/>
        <xdr:cNvSpPr/>
      </xdr:nvSpPr>
      <xdr:spPr>
        <a:xfrm>
          <a:off x="1079500" y="13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113644</xdr:rowOff>
    </xdr:from>
    <xdr:ext cx="599010" cy="259045"/>
    <xdr:sp macro="" textlink="">
      <xdr:nvSpPr>
        <xdr:cNvPr id="207" name="テキスト ボックス 206"/>
        <xdr:cNvSpPr txBox="1"/>
      </xdr:nvSpPr>
      <xdr:spPr>
        <a:xfrm>
          <a:off x="830795" y="12800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8072</xdr:rowOff>
    </xdr:from>
    <xdr:to>
      <xdr:col>24</xdr:col>
      <xdr:colOff>62865</xdr:colOff>
      <xdr:row>98</xdr:row>
      <xdr:rowOff>149713</xdr:rowOff>
    </xdr:to>
    <xdr:cxnSp macro="">
      <xdr:nvCxnSpPr>
        <xdr:cNvPr id="230" name="直線コネクタ 229"/>
        <xdr:cNvCxnSpPr/>
      </xdr:nvCxnSpPr>
      <xdr:spPr>
        <a:xfrm flipV="1">
          <a:off x="4633595" y="15438572"/>
          <a:ext cx="1270" cy="1513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153540</xdr:rowOff>
    </xdr:from>
    <xdr:ext cx="534377" cy="259045"/>
    <xdr:sp macro="" textlink="">
      <xdr:nvSpPr>
        <xdr:cNvPr id="231" name="衛生費最小値テキスト"/>
        <xdr:cNvSpPr txBox="1"/>
      </xdr:nvSpPr>
      <xdr:spPr>
        <a:xfrm>
          <a:off x="4686300" y="1695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149713</xdr:rowOff>
    </xdr:from>
    <xdr:to>
      <xdr:col>24</xdr:col>
      <xdr:colOff>152400</xdr:colOff>
      <xdr:row>98</xdr:row>
      <xdr:rowOff>149713</xdr:rowOff>
    </xdr:to>
    <xdr:cxnSp macro="">
      <xdr:nvCxnSpPr>
        <xdr:cNvPr id="232" name="直線コネクタ 231"/>
        <xdr:cNvCxnSpPr/>
      </xdr:nvCxnSpPr>
      <xdr:spPr>
        <a:xfrm>
          <a:off x="4546600" y="1695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126199</xdr:rowOff>
    </xdr:from>
    <xdr:ext cx="534377" cy="259045"/>
    <xdr:sp macro="" textlink="">
      <xdr:nvSpPr>
        <xdr:cNvPr id="233" name="衛生費最大値テキスト"/>
        <xdr:cNvSpPr txBox="1"/>
      </xdr:nvSpPr>
      <xdr:spPr>
        <a:xfrm>
          <a:off x="4686300" y="1521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8072</xdr:rowOff>
    </xdr:from>
    <xdr:to>
      <xdr:col>24</xdr:col>
      <xdr:colOff>152400</xdr:colOff>
      <xdr:row>90</xdr:row>
      <xdr:rowOff>8072</xdr:rowOff>
    </xdr:to>
    <xdr:cxnSp macro="">
      <xdr:nvCxnSpPr>
        <xdr:cNvPr id="234" name="直線コネクタ 233"/>
        <xdr:cNvCxnSpPr/>
      </xdr:nvCxnSpPr>
      <xdr:spPr>
        <a:xfrm>
          <a:off x="4546600" y="1543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78846</xdr:rowOff>
    </xdr:from>
    <xdr:to>
      <xdr:col>24</xdr:col>
      <xdr:colOff>63500</xdr:colOff>
      <xdr:row>91</xdr:row>
      <xdr:rowOff>106004</xdr:rowOff>
    </xdr:to>
    <xdr:cxnSp macro="">
      <xdr:nvCxnSpPr>
        <xdr:cNvPr id="235" name="直線コネクタ 234"/>
        <xdr:cNvCxnSpPr/>
      </xdr:nvCxnSpPr>
      <xdr:spPr>
        <a:xfrm flipV="1">
          <a:off x="3797300" y="15680796"/>
          <a:ext cx="838200" cy="2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118946</xdr:rowOff>
    </xdr:from>
    <xdr:ext cx="534377" cy="259045"/>
    <xdr:sp macro="" textlink="">
      <xdr:nvSpPr>
        <xdr:cNvPr id="236" name="衛生費平均値テキスト"/>
        <xdr:cNvSpPr txBox="1"/>
      </xdr:nvSpPr>
      <xdr:spPr>
        <a:xfrm>
          <a:off x="4686300" y="16235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140519</xdr:rowOff>
    </xdr:from>
    <xdr:to>
      <xdr:col>24</xdr:col>
      <xdr:colOff>114300</xdr:colOff>
      <xdr:row>95</xdr:row>
      <xdr:rowOff>70669</xdr:rowOff>
    </xdr:to>
    <xdr:sp macro="" textlink="">
      <xdr:nvSpPr>
        <xdr:cNvPr id="237" name="フローチャート: 判断 236"/>
        <xdr:cNvSpPr/>
      </xdr:nvSpPr>
      <xdr:spPr>
        <a:xfrm>
          <a:off x="4584700" y="1625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437</xdr:rowOff>
    </xdr:from>
    <xdr:to>
      <xdr:col>19</xdr:col>
      <xdr:colOff>177800</xdr:colOff>
      <xdr:row>91</xdr:row>
      <xdr:rowOff>106004</xdr:rowOff>
    </xdr:to>
    <xdr:cxnSp macro="">
      <xdr:nvCxnSpPr>
        <xdr:cNvPr id="238" name="直線コネクタ 237"/>
        <xdr:cNvCxnSpPr/>
      </xdr:nvCxnSpPr>
      <xdr:spPr>
        <a:xfrm>
          <a:off x="2908300" y="15602387"/>
          <a:ext cx="889000" cy="10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127259</xdr:rowOff>
    </xdr:from>
    <xdr:to>
      <xdr:col>20</xdr:col>
      <xdr:colOff>38100</xdr:colOff>
      <xdr:row>95</xdr:row>
      <xdr:rowOff>57409</xdr:rowOff>
    </xdr:to>
    <xdr:sp macro="" textlink="">
      <xdr:nvSpPr>
        <xdr:cNvPr id="239" name="フローチャート: 判断 238"/>
        <xdr:cNvSpPr/>
      </xdr:nvSpPr>
      <xdr:spPr>
        <a:xfrm>
          <a:off x="3746500" y="1624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48536</xdr:rowOff>
    </xdr:from>
    <xdr:ext cx="534377" cy="259045"/>
    <xdr:sp macro="" textlink="">
      <xdr:nvSpPr>
        <xdr:cNvPr id="240" name="テキスト ボックス 239"/>
        <xdr:cNvSpPr txBox="1"/>
      </xdr:nvSpPr>
      <xdr:spPr>
        <a:xfrm>
          <a:off x="3530111" y="1633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437</xdr:rowOff>
    </xdr:from>
    <xdr:to>
      <xdr:col>15</xdr:col>
      <xdr:colOff>50800</xdr:colOff>
      <xdr:row>91</xdr:row>
      <xdr:rowOff>17490</xdr:rowOff>
    </xdr:to>
    <xdr:cxnSp macro="">
      <xdr:nvCxnSpPr>
        <xdr:cNvPr id="241" name="直線コネクタ 240"/>
        <xdr:cNvCxnSpPr/>
      </xdr:nvCxnSpPr>
      <xdr:spPr>
        <a:xfrm flipV="1">
          <a:off x="2019300" y="15602387"/>
          <a:ext cx="889000" cy="1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101702</xdr:rowOff>
    </xdr:from>
    <xdr:to>
      <xdr:col>15</xdr:col>
      <xdr:colOff>101600</xdr:colOff>
      <xdr:row>95</xdr:row>
      <xdr:rowOff>31852</xdr:rowOff>
    </xdr:to>
    <xdr:sp macro="" textlink="">
      <xdr:nvSpPr>
        <xdr:cNvPr id="242" name="フローチャート: 判断 241"/>
        <xdr:cNvSpPr/>
      </xdr:nvSpPr>
      <xdr:spPr>
        <a:xfrm>
          <a:off x="2857500" y="1621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22979</xdr:rowOff>
    </xdr:from>
    <xdr:ext cx="534377" cy="259045"/>
    <xdr:sp macro="" textlink="">
      <xdr:nvSpPr>
        <xdr:cNvPr id="243" name="テキスト ボックス 242"/>
        <xdr:cNvSpPr txBox="1"/>
      </xdr:nvSpPr>
      <xdr:spPr>
        <a:xfrm>
          <a:off x="2641111" y="1631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17490</xdr:rowOff>
    </xdr:from>
    <xdr:to>
      <xdr:col>10</xdr:col>
      <xdr:colOff>114300</xdr:colOff>
      <xdr:row>95</xdr:row>
      <xdr:rowOff>22062</xdr:rowOff>
    </xdr:to>
    <xdr:cxnSp macro="">
      <xdr:nvCxnSpPr>
        <xdr:cNvPr id="244" name="直線コネクタ 243"/>
        <xdr:cNvCxnSpPr/>
      </xdr:nvCxnSpPr>
      <xdr:spPr>
        <a:xfrm flipV="1">
          <a:off x="1130300" y="15619440"/>
          <a:ext cx="889000" cy="69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89906</xdr:rowOff>
    </xdr:from>
    <xdr:to>
      <xdr:col>10</xdr:col>
      <xdr:colOff>165100</xdr:colOff>
      <xdr:row>95</xdr:row>
      <xdr:rowOff>20056</xdr:rowOff>
    </xdr:to>
    <xdr:sp macro="" textlink="">
      <xdr:nvSpPr>
        <xdr:cNvPr id="245" name="フローチャート: 判断 244"/>
        <xdr:cNvSpPr/>
      </xdr:nvSpPr>
      <xdr:spPr>
        <a:xfrm>
          <a:off x="1968500" y="1620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11183</xdr:rowOff>
    </xdr:from>
    <xdr:ext cx="534377" cy="259045"/>
    <xdr:sp macro="" textlink="">
      <xdr:nvSpPr>
        <xdr:cNvPr id="246" name="テキスト ボックス 245"/>
        <xdr:cNvSpPr txBox="1"/>
      </xdr:nvSpPr>
      <xdr:spPr>
        <a:xfrm>
          <a:off x="1752111" y="1629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132700</xdr:rowOff>
    </xdr:from>
    <xdr:to>
      <xdr:col>6</xdr:col>
      <xdr:colOff>38100</xdr:colOff>
      <xdr:row>97</xdr:row>
      <xdr:rowOff>62850</xdr:rowOff>
    </xdr:to>
    <xdr:sp macro="" textlink="">
      <xdr:nvSpPr>
        <xdr:cNvPr id="247" name="フローチャート: 判断 246"/>
        <xdr:cNvSpPr/>
      </xdr:nvSpPr>
      <xdr:spPr>
        <a:xfrm>
          <a:off x="1079500" y="1659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53977</xdr:rowOff>
    </xdr:from>
    <xdr:ext cx="534377" cy="259045"/>
    <xdr:sp macro="" textlink="">
      <xdr:nvSpPr>
        <xdr:cNvPr id="248" name="テキスト ボックス 247"/>
        <xdr:cNvSpPr txBox="1"/>
      </xdr:nvSpPr>
      <xdr:spPr>
        <a:xfrm>
          <a:off x="863111" y="1668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28046</xdr:rowOff>
    </xdr:from>
    <xdr:to>
      <xdr:col>24</xdr:col>
      <xdr:colOff>114300</xdr:colOff>
      <xdr:row>91</xdr:row>
      <xdr:rowOff>129646</xdr:rowOff>
    </xdr:to>
    <xdr:sp macro="" textlink="">
      <xdr:nvSpPr>
        <xdr:cNvPr id="254" name="楕円 253"/>
        <xdr:cNvSpPr/>
      </xdr:nvSpPr>
      <xdr:spPr>
        <a:xfrm>
          <a:off x="4584700" y="1562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50923</xdr:rowOff>
    </xdr:from>
    <xdr:ext cx="534377" cy="259045"/>
    <xdr:sp macro="" textlink="">
      <xdr:nvSpPr>
        <xdr:cNvPr id="255" name="衛生費該当値テキスト"/>
        <xdr:cNvSpPr txBox="1"/>
      </xdr:nvSpPr>
      <xdr:spPr>
        <a:xfrm>
          <a:off x="4686300" y="1548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55204</xdr:rowOff>
    </xdr:from>
    <xdr:to>
      <xdr:col>20</xdr:col>
      <xdr:colOff>38100</xdr:colOff>
      <xdr:row>91</xdr:row>
      <xdr:rowOff>156804</xdr:rowOff>
    </xdr:to>
    <xdr:sp macro="" textlink="">
      <xdr:nvSpPr>
        <xdr:cNvPr id="256" name="楕円 255"/>
        <xdr:cNvSpPr/>
      </xdr:nvSpPr>
      <xdr:spPr>
        <a:xfrm>
          <a:off x="3746500" y="1565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1881</xdr:rowOff>
    </xdr:from>
    <xdr:ext cx="534377" cy="259045"/>
    <xdr:sp macro="" textlink="">
      <xdr:nvSpPr>
        <xdr:cNvPr id="257" name="テキスト ボックス 256"/>
        <xdr:cNvSpPr txBox="1"/>
      </xdr:nvSpPr>
      <xdr:spPr>
        <a:xfrm>
          <a:off x="3530111" y="154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121087</xdr:rowOff>
    </xdr:from>
    <xdr:to>
      <xdr:col>15</xdr:col>
      <xdr:colOff>101600</xdr:colOff>
      <xdr:row>91</xdr:row>
      <xdr:rowOff>51237</xdr:rowOff>
    </xdr:to>
    <xdr:sp macro="" textlink="">
      <xdr:nvSpPr>
        <xdr:cNvPr id="258" name="楕円 257"/>
        <xdr:cNvSpPr/>
      </xdr:nvSpPr>
      <xdr:spPr>
        <a:xfrm>
          <a:off x="2857500" y="1555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67764</xdr:rowOff>
    </xdr:from>
    <xdr:ext cx="534377" cy="259045"/>
    <xdr:sp macro="" textlink="">
      <xdr:nvSpPr>
        <xdr:cNvPr id="259" name="テキスト ボックス 258"/>
        <xdr:cNvSpPr txBox="1"/>
      </xdr:nvSpPr>
      <xdr:spPr>
        <a:xfrm>
          <a:off x="2641111" y="1532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138140</xdr:rowOff>
    </xdr:from>
    <xdr:to>
      <xdr:col>10</xdr:col>
      <xdr:colOff>165100</xdr:colOff>
      <xdr:row>91</xdr:row>
      <xdr:rowOff>68290</xdr:rowOff>
    </xdr:to>
    <xdr:sp macro="" textlink="">
      <xdr:nvSpPr>
        <xdr:cNvPr id="260" name="楕円 259"/>
        <xdr:cNvSpPr/>
      </xdr:nvSpPr>
      <xdr:spPr>
        <a:xfrm>
          <a:off x="1968500" y="1556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84817</xdr:rowOff>
    </xdr:from>
    <xdr:ext cx="534377" cy="259045"/>
    <xdr:sp macro="" textlink="">
      <xdr:nvSpPr>
        <xdr:cNvPr id="261" name="テキスト ボックス 260"/>
        <xdr:cNvSpPr txBox="1"/>
      </xdr:nvSpPr>
      <xdr:spPr>
        <a:xfrm>
          <a:off x="1752111" y="1534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142712</xdr:rowOff>
    </xdr:from>
    <xdr:to>
      <xdr:col>6</xdr:col>
      <xdr:colOff>38100</xdr:colOff>
      <xdr:row>95</xdr:row>
      <xdr:rowOff>72862</xdr:rowOff>
    </xdr:to>
    <xdr:sp macro="" textlink="">
      <xdr:nvSpPr>
        <xdr:cNvPr id="262" name="楕円 261"/>
        <xdr:cNvSpPr/>
      </xdr:nvSpPr>
      <xdr:spPr>
        <a:xfrm>
          <a:off x="1079500" y="1625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89389</xdr:rowOff>
    </xdr:from>
    <xdr:ext cx="534377" cy="259045"/>
    <xdr:sp macro="" textlink="">
      <xdr:nvSpPr>
        <xdr:cNvPr id="263" name="テキスト ボックス 262"/>
        <xdr:cNvSpPr txBox="1"/>
      </xdr:nvSpPr>
      <xdr:spPr>
        <a:xfrm>
          <a:off x="863111" y="1603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91511</xdr:rowOff>
    </xdr:from>
    <xdr:to>
      <xdr:col>54</xdr:col>
      <xdr:colOff>189865</xdr:colOff>
      <xdr:row>38</xdr:row>
      <xdr:rowOff>127996</xdr:rowOff>
    </xdr:to>
    <xdr:cxnSp macro="">
      <xdr:nvCxnSpPr>
        <xdr:cNvPr id="285" name="直線コネクタ 284"/>
        <xdr:cNvCxnSpPr/>
      </xdr:nvCxnSpPr>
      <xdr:spPr>
        <a:xfrm flipV="1">
          <a:off x="10475595" y="5235011"/>
          <a:ext cx="1270" cy="1408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131823</xdr:rowOff>
    </xdr:from>
    <xdr:ext cx="378565" cy="259045"/>
    <xdr:sp macro="" textlink="">
      <xdr:nvSpPr>
        <xdr:cNvPr id="286" name="労働費最小値テキスト"/>
        <xdr:cNvSpPr txBox="1"/>
      </xdr:nvSpPr>
      <xdr:spPr>
        <a:xfrm>
          <a:off x="10528300" y="6646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127996</xdr:rowOff>
    </xdr:from>
    <xdr:to>
      <xdr:col>55</xdr:col>
      <xdr:colOff>88900</xdr:colOff>
      <xdr:row>38</xdr:row>
      <xdr:rowOff>127996</xdr:rowOff>
    </xdr:to>
    <xdr:cxnSp macro="">
      <xdr:nvCxnSpPr>
        <xdr:cNvPr id="287" name="直線コネクタ 286"/>
        <xdr:cNvCxnSpPr/>
      </xdr:nvCxnSpPr>
      <xdr:spPr>
        <a:xfrm>
          <a:off x="10388600" y="664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38188</xdr:rowOff>
    </xdr:from>
    <xdr:ext cx="534377" cy="259045"/>
    <xdr:sp macro="" textlink="">
      <xdr:nvSpPr>
        <xdr:cNvPr id="288" name="労働費最大値テキスト"/>
        <xdr:cNvSpPr txBox="1"/>
      </xdr:nvSpPr>
      <xdr:spPr>
        <a:xfrm>
          <a:off x="10528300" y="50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91511</xdr:rowOff>
    </xdr:from>
    <xdr:to>
      <xdr:col>55</xdr:col>
      <xdr:colOff>88900</xdr:colOff>
      <xdr:row>30</xdr:row>
      <xdr:rowOff>91511</xdr:rowOff>
    </xdr:to>
    <xdr:cxnSp macro="">
      <xdr:nvCxnSpPr>
        <xdr:cNvPr id="289" name="直線コネクタ 288"/>
        <xdr:cNvCxnSpPr/>
      </xdr:nvCxnSpPr>
      <xdr:spPr>
        <a:xfrm>
          <a:off x="10388600" y="523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85568</xdr:rowOff>
    </xdr:from>
    <xdr:to>
      <xdr:col>55</xdr:col>
      <xdr:colOff>0</xdr:colOff>
      <xdr:row>37</xdr:row>
      <xdr:rowOff>89774</xdr:rowOff>
    </xdr:to>
    <xdr:cxnSp macro="">
      <xdr:nvCxnSpPr>
        <xdr:cNvPr id="290" name="直線コネクタ 289"/>
        <xdr:cNvCxnSpPr/>
      </xdr:nvCxnSpPr>
      <xdr:spPr>
        <a:xfrm flipV="1">
          <a:off x="9639300" y="6429218"/>
          <a:ext cx="8382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54251</xdr:rowOff>
    </xdr:from>
    <xdr:ext cx="469744" cy="259045"/>
    <xdr:sp macro="" textlink="">
      <xdr:nvSpPr>
        <xdr:cNvPr id="291" name="労働費平均値テキスト"/>
        <xdr:cNvSpPr txBox="1"/>
      </xdr:nvSpPr>
      <xdr:spPr>
        <a:xfrm>
          <a:off x="10528300" y="6397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75824</xdr:rowOff>
    </xdr:from>
    <xdr:to>
      <xdr:col>55</xdr:col>
      <xdr:colOff>50800</xdr:colOff>
      <xdr:row>38</xdr:row>
      <xdr:rowOff>5974</xdr:rowOff>
    </xdr:to>
    <xdr:sp macro="" textlink="">
      <xdr:nvSpPr>
        <xdr:cNvPr id="292" name="フローチャート: 判断 291"/>
        <xdr:cNvSpPr/>
      </xdr:nvSpPr>
      <xdr:spPr>
        <a:xfrm>
          <a:off x="10426700" y="64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89774</xdr:rowOff>
    </xdr:from>
    <xdr:to>
      <xdr:col>50</xdr:col>
      <xdr:colOff>114300</xdr:colOff>
      <xdr:row>37</xdr:row>
      <xdr:rowOff>91968</xdr:rowOff>
    </xdr:to>
    <xdr:cxnSp macro="">
      <xdr:nvCxnSpPr>
        <xdr:cNvPr id="293" name="直線コネクタ 292"/>
        <xdr:cNvCxnSpPr/>
      </xdr:nvCxnSpPr>
      <xdr:spPr>
        <a:xfrm flipV="1">
          <a:off x="8750300" y="6433424"/>
          <a:ext cx="8890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67777</xdr:rowOff>
    </xdr:from>
    <xdr:to>
      <xdr:col>50</xdr:col>
      <xdr:colOff>165100</xdr:colOff>
      <xdr:row>37</xdr:row>
      <xdr:rowOff>169377</xdr:rowOff>
    </xdr:to>
    <xdr:sp macro="" textlink="">
      <xdr:nvSpPr>
        <xdr:cNvPr id="294" name="フローチャート: 判断 293"/>
        <xdr:cNvSpPr/>
      </xdr:nvSpPr>
      <xdr:spPr>
        <a:xfrm>
          <a:off x="95885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160504</xdr:rowOff>
    </xdr:from>
    <xdr:ext cx="469744" cy="259045"/>
    <xdr:sp macro="" textlink="">
      <xdr:nvSpPr>
        <xdr:cNvPr id="295" name="テキスト ボックス 294"/>
        <xdr:cNvSpPr txBox="1"/>
      </xdr:nvSpPr>
      <xdr:spPr>
        <a:xfrm>
          <a:off x="9404428" y="650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91968</xdr:rowOff>
    </xdr:from>
    <xdr:to>
      <xdr:col>45</xdr:col>
      <xdr:colOff>177800</xdr:colOff>
      <xdr:row>37</xdr:row>
      <xdr:rowOff>95169</xdr:rowOff>
    </xdr:to>
    <xdr:cxnSp macro="">
      <xdr:nvCxnSpPr>
        <xdr:cNvPr id="296" name="直線コネクタ 295"/>
        <xdr:cNvCxnSpPr/>
      </xdr:nvCxnSpPr>
      <xdr:spPr>
        <a:xfrm flipV="1">
          <a:off x="7861300" y="6435618"/>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69332</xdr:rowOff>
    </xdr:from>
    <xdr:to>
      <xdr:col>46</xdr:col>
      <xdr:colOff>38100</xdr:colOff>
      <xdr:row>37</xdr:row>
      <xdr:rowOff>170932</xdr:rowOff>
    </xdr:to>
    <xdr:sp macro="" textlink="">
      <xdr:nvSpPr>
        <xdr:cNvPr id="297" name="フローチャート: 判断 296"/>
        <xdr:cNvSpPr/>
      </xdr:nvSpPr>
      <xdr:spPr>
        <a:xfrm>
          <a:off x="8699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162059</xdr:rowOff>
    </xdr:from>
    <xdr:ext cx="469744" cy="259045"/>
    <xdr:sp macro="" textlink="">
      <xdr:nvSpPr>
        <xdr:cNvPr id="298" name="テキスト ボックス 297"/>
        <xdr:cNvSpPr txBox="1"/>
      </xdr:nvSpPr>
      <xdr:spPr>
        <a:xfrm>
          <a:off x="8515428" y="6505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95169</xdr:rowOff>
    </xdr:from>
    <xdr:to>
      <xdr:col>41</xdr:col>
      <xdr:colOff>50800</xdr:colOff>
      <xdr:row>37</xdr:row>
      <xdr:rowOff>99741</xdr:rowOff>
    </xdr:to>
    <xdr:cxnSp macro="">
      <xdr:nvCxnSpPr>
        <xdr:cNvPr id="299" name="直線コネクタ 298"/>
        <xdr:cNvCxnSpPr/>
      </xdr:nvCxnSpPr>
      <xdr:spPr>
        <a:xfrm flipV="1">
          <a:off x="6972300" y="643881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65034</xdr:rowOff>
    </xdr:from>
    <xdr:to>
      <xdr:col>41</xdr:col>
      <xdr:colOff>101600</xdr:colOff>
      <xdr:row>37</xdr:row>
      <xdr:rowOff>166634</xdr:rowOff>
    </xdr:to>
    <xdr:sp macro="" textlink="">
      <xdr:nvSpPr>
        <xdr:cNvPr id="300" name="フローチャート: 判断 299"/>
        <xdr:cNvSpPr/>
      </xdr:nvSpPr>
      <xdr:spPr>
        <a:xfrm>
          <a:off x="7810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157761</xdr:rowOff>
    </xdr:from>
    <xdr:ext cx="469744" cy="259045"/>
    <xdr:sp macro="" textlink="">
      <xdr:nvSpPr>
        <xdr:cNvPr id="301" name="テキスト ボックス 300"/>
        <xdr:cNvSpPr txBox="1"/>
      </xdr:nvSpPr>
      <xdr:spPr>
        <a:xfrm>
          <a:off x="7626428" y="6501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61651</xdr:rowOff>
    </xdr:from>
    <xdr:to>
      <xdr:col>36</xdr:col>
      <xdr:colOff>165100</xdr:colOff>
      <xdr:row>37</xdr:row>
      <xdr:rowOff>163251</xdr:rowOff>
    </xdr:to>
    <xdr:sp macro="" textlink="">
      <xdr:nvSpPr>
        <xdr:cNvPr id="302" name="フローチャート: 判断 301"/>
        <xdr:cNvSpPr/>
      </xdr:nvSpPr>
      <xdr:spPr>
        <a:xfrm>
          <a:off x="6921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154378</xdr:rowOff>
    </xdr:from>
    <xdr:ext cx="469744" cy="259045"/>
    <xdr:sp macro="" textlink="">
      <xdr:nvSpPr>
        <xdr:cNvPr id="303" name="テキスト ボックス 302"/>
        <xdr:cNvSpPr txBox="1"/>
      </xdr:nvSpPr>
      <xdr:spPr>
        <a:xfrm>
          <a:off x="6737428" y="649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34768</xdr:rowOff>
    </xdr:from>
    <xdr:to>
      <xdr:col>55</xdr:col>
      <xdr:colOff>50800</xdr:colOff>
      <xdr:row>37</xdr:row>
      <xdr:rowOff>136368</xdr:rowOff>
    </xdr:to>
    <xdr:sp macro="" textlink="">
      <xdr:nvSpPr>
        <xdr:cNvPr id="309" name="楕円 308"/>
        <xdr:cNvSpPr/>
      </xdr:nvSpPr>
      <xdr:spPr>
        <a:xfrm>
          <a:off x="10426700" y="637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57645</xdr:rowOff>
    </xdr:from>
    <xdr:ext cx="469744" cy="259045"/>
    <xdr:sp macro="" textlink="">
      <xdr:nvSpPr>
        <xdr:cNvPr id="310" name="労働費該当値テキスト"/>
        <xdr:cNvSpPr txBox="1"/>
      </xdr:nvSpPr>
      <xdr:spPr>
        <a:xfrm>
          <a:off x="10528300" y="622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38974</xdr:rowOff>
    </xdr:from>
    <xdr:to>
      <xdr:col>50</xdr:col>
      <xdr:colOff>165100</xdr:colOff>
      <xdr:row>37</xdr:row>
      <xdr:rowOff>140574</xdr:rowOff>
    </xdr:to>
    <xdr:sp macro="" textlink="">
      <xdr:nvSpPr>
        <xdr:cNvPr id="311" name="楕円 310"/>
        <xdr:cNvSpPr/>
      </xdr:nvSpPr>
      <xdr:spPr>
        <a:xfrm>
          <a:off x="9588500" y="638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157101</xdr:rowOff>
    </xdr:from>
    <xdr:ext cx="469744" cy="259045"/>
    <xdr:sp macro="" textlink="">
      <xdr:nvSpPr>
        <xdr:cNvPr id="312" name="テキスト ボックス 311"/>
        <xdr:cNvSpPr txBox="1"/>
      </xdr:nvSpPr>
      <xdr:spPr>
        <a:xfrm>
          <a:off x="9404428" y="615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41168</xdr:rowOff>
    </xdr:from>
    <xdr:to>
      <xdr:col>46</xdr:col>
      <xdr:colOff>38100</xdr:colOff>
      <xdr:row>37</xdr:row>
      <xdr:rowOff>142768</xdr:rowOff>
    </xdr:to>
    <xdr:sp macro="" textlink="">
      <xdr:nvSpPr>
        <xdr:cNvPr id="313" name="楕円 312"/>
        <xdr:cNvSpPr/>
      </xdr:nvSpPr>
      <xdr:spPr>
        <a:xfrm>
          <a:off x="8699500" y="638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159295</xdr:rowOff>
    </xdr:from>
    <xdr:ext cx="469744" cy="259045"/>
    <xdr:sp macro="" textlink="">
      <xdr:nvSpPr>
        <xdr:cNvPr id="314" name="テキスト ボックス 313"/>
        <xdr:cNvSpPr txBox="1"/>
      </xdr:nvSpPr>
      <xdr:spPr>
        <a:xfrm>
          <a:off x="8515428" y="616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44369</xdr:rowOff>
    </xdr:from>
    <xdr:to>
      <xdr:col>41</xdr:col>
      <xdr:colOff>101600</xdr:colOff>
      <xdr:row>37</xdr:row>
      <xdr:rowOff>145969</xdr:rowOff>
    </xdr:to>
    <xdr:sp macro="" textlink="">
      <xdr:nvSpPr>
        <xdr:cNvPr id="315" name="楕円 314"/>
        <xdr:cNvSpPr/>
      </xdr:nvSpPr>
      <xdr:spPr>
        <a:xfrm>
          <a:off x="7810500" y="638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162496</xdr:rowOff>
    </xdr:from>
    <xdr:ext cx="469744" cy="259045"/>
    <xdr:sp macro="" textlink="">
      <xdr:nvSpPr>
        <xdr:cNvPr id="316" name="テキスト ボックス 315"/>
        <xdr:cNvSpPr txBox="1"/>
      </xdr:nvSpPr>
      <xdr:spPr>
        <a:xfrm>
          <a:off x="7626428" y="6163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48941</xdr:rowOff>
    </xdr:from>
    <xdr:to>
      <xdr:col>36</xdr:col>
      <xdr:colOff>165100</xdr:colOff>
      <xdr:row>37</xdr:row>
      <xdr:rowOff>150541</xdr:rowOff>
    </xdr:to>
    <xdr:sp macro="" textlink="">
      <xdr:nvSpPr>
        <xdr:cNvPr id="317" name="楕円 316"/>
        <xdr:cNvSpPr/>
      </xdr:nvSpPr>
      <xdr:spPr>
        <a:xfrm>
          <a:off x="6921500" y="6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167068</xdr:rowOff>
    </xdr:from>
    <xdr:ext cx="469744" cy="259045"/>
    <xdr:sp macro="" textlink="">
      <xdr:nvSpPr>
        <xdr:cNvPr id="318" name="テキスト ボックス 317"/>
        <xdr:cNvSpPr txBox="1"/>
      </xdr:nvSpPr>
      <xdr:spPr>
        <a:xfrm>
          <a:off x="6737428" y="6167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115621</xdr:rowOff>
    </xdr:from>
    <xdr:to>
      <xdr:col>54</xdr:col>
      <xdr:colOff>189865</xdr:colOff>
      <xdr:row>58</xdr:row>
      <xdr:rowOff>155092</xdr:rowOff>
    </xdr:to>
    <xdr:cxnSp macro="">
      <xdr:nvCxnSpPr>
        <xdr:cNvPr id="342" name="直線コネクタ 341"/>
        <xdr:cNvCxnSpPr/>
      </xdr:nvCxnSpPr>
      <xdr:spPr>
        <a:xfrm flipV="1">
          <a:off x="10475595" y="8859571"/>
          <a:ext cx="1270" cy="1239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158919</xdr:rowOff>
    </xdr:from>
    <xdr:ext cx="469744" cy="259045"/>
    <xdr:sp macro="" textlink="">
      <xdr:nvSpPr>
        <xdr:cNvPr id="343" name="農林水産業費最小値テキスト"/>
        <xdr:cNvSpPr txBox="1"/>
      </xdr:nvSpPr>
      <xdr:spPr>
        <a:xfrm>
          <a:off x="10528300" y="1010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155092</xdr:rowOff>
    </xdr:from>
    <xdr:to>
      <xdr:col>55</xdr:col>
      <xdr:colOff>88900</xdr:colOff>
      <xdr:row>58</xdr:row>
      <xdr:rowOff>155092</xdr:rowOff>
    </xdr:to>
    <xdr:cxnSp macro="">
      <xdr:nvCxnSpPr>
        <xdr:cNvPr id="344" name="直線コネクタ 343"/>
        <xdr:cNvCxnSpPr/>
      </xdr:nvCxnSpPr>
      <xdr:spPr>
        <a:xfrm>
          <a:off x="10388600" y="1009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62298</xdr:rowOff>
    </xdr:from>
    <xdr:ext cx="534377" cy="259045"/>
    <xdr:sp macro="" textlink="">
      <xdr:nvSpPr>
        <xdr:cNvPr id="345" name="農林水産業費最大値テキスト"/>
        <xdr:cNvSpPr txBox="1"/>
      </xdr:nvSpPr>
      <xdr:spPr>
        <a:xfrm>
          <a:off x="10528300" y="863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115621</xdr:rowOff>
    </xdr:from>
    <xdr:to>
      <xdr:col>55</xdr:col>
      <xdr:colOff>88900</xdr:colOff>
      <xdr:row>51</xdr:row>
      <xdr:rowOff>115621</xdr:rowOff>
    </xdr:to>
    <xdr:cxnSp macro="">
      <xdr:nvCxnSpPr>
        <xdr:cNvPr id="346" name="直線コネクタ 345"/>
        <xdr:cNvCxnSpPr/>
      </xdr:nvCxnSpPr>
      <xdr:spPr>
        <a:xfrm>
          <a:off x="10388600" y="885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33515</xdr:rowOff>
    </xdr:from>
    <xdr:to>
      <xdr:col>55</xdr:col>
      <xdr:colOff>0</xdr:colOff>
      <xdr:row>57</xdr:row>
      <xdr:rowOff>40831</xdr:rowOff>
    </xdr:to>
    <xdr:cxnSp macro="">
      <xdr:nvCxnSpPr>
        <xdr:cNvPr id="347" name="直線コネクタ 346"/>
        <xdr:cNvCxnSpPr/>
      </xdr:nvCxnSpPr>
      <xdr:spPr>
        <a:xfrm>
          <a:off x="9639300" y="9806165"/>
          <a:ext cx="8382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138371</xdr:rowOff>
    </xdr:from>
    <xdr:ext cx="534377" cy="259045"/>
    <xdr:sp macro="" textlink="">
      <xdr:nvSpPr>
        <xdr:cNvPr id="348" name="農林水産業費平均値テキスト"/>
        <xdr:cNvSpPr txBox="1"/>
      </xdr:nvSpPr>
      <xdr:spPr>
        <a:xfrm>
          <a:off x="10528300" y="9568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115494</xdr:rowOff>
    </xdr:from>
    <xdr:to>
      <xdr:col>55</xdr:col>
      <xdr:colOff>50800</xdr:colOff>
      <xdr:row>57</xdr:row>
      <xdr:rowOff>45644</xdr:rowOff>
    </xdr:to>
    <xdr:sp macro="" textlink="">
      <xdr:nvSpPr>
        <xdr:cNvPr id="349" name="フローチャート: 判断 348"/>
        <xdr:cNvSpPr/>
      </xdr:nvSpPr>
      <xdr:spPr>
        <a:xfrm>
          <a:off x="10426700" y="971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33515</xdr:rowOff>
    </xdr:from>
    <xdr:to>
      <xdr:col>50</xdr:col>
      <xdr:colOff>114300</xdr:colOff>
      <xdr:row>57</xdr:row>
      <xdr:rowOff>47613</xdr:rowOff>
    </xdr:to>
    <xdr:cxnSp macro="">
      <xdr:nvCxnSpPr>
        <xdr:cNvPr id="350" name="直線コネクタ 349"/>
        <xdr:cNvCxnSpPr/>
      </xdr:nvCxnSpPr>
      <xdr:spPr>
        <a:xfrm flipV="1">
          <a:off x="8750300" y="9806165"/>
          <a:ext cx="889000" cy="1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163614</xdr:rowOff>
    </xdr:from>
    <xdr:to>
      <xdr:col>50</xdr:col>
      <xdr:colOff>165100</xdr:colOff>
      <xdr:row>57</xdr:row>
      <xdr:rowOff>93764</xdr:rowOff>
    </xdr:to>
    <xdr:sp macro="" textlink="">
      <xdr:nvSpPr>
        <xdr:cNvPr id="351" name="フローチャート: 判断 350"/>
        <xdr:cNvSpPr/>
      </xdr:nvSpPr>
      <xdr:spPr>
        <a:xfrm>
          <a:off x="9588500" y="976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84891</xdr:rowOff>
    </xdr:from>
    <xdr:ext cx="469744" cy="259045"/>
    <xdr:sp macro="" textlink="">
      <xdr:nvSpPr>
        <xdr:cNvPr id="352" name="テキスト ボックス 351"/>
        <xdr:cNvSpPr txBox="1"/>
      </xdr:nvSpPr>
      <xdr:spPr>
        <a:xfrm>
          <a:off x="9404428" y="985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47613</xdr:rowOff>
    </xdr:from>
    <xdr:to>
      <xdr:col>45</xdr:col>
      <xdr:colOff>177800</xdr:colOff>
      <xdr:row>57</xdr:row>
      <xdr:rowOff>71272</xdr:rowOff>
    </xdr:to>
    <xdr:cxnSp macro="">
      <xdr:nvCxnSpPr>
        <xdr:cNvPr id="353" name="直線コネクタ 352"/>
        <xdr:cNvCxnSpPr/>
      </xdr:nvCxnSpPr>
      <xdr:spPr>
        <a:xfrm flipV="1">
          <a:off x="7861300" y="9820263"/>
          <a:ext cx="889000" cy="2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159462</xdr:rowOff>
    </xdr:from>
    <xdr:to>
      <xdr:col>46</xdr:col>
      <xdr:colOff>38100</xdr:colOff>
      <xdr:row>57</xdr:row>
      <xdr:rowOff>89612</xdr:rowOff>
    </xdr:to>
    <xdr:sp macro="" textlink="">
      <xdr:nvSpPr>
        <xdr:cNvPr id="354" name="フローチャート: 判断 353"/>
        <xdr:cNvSpPr/>
      </xdr:nvSpPr>
      <xdr:spPr>
        <a:xfrm>
          <a:off x="8699500" y="976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106139</xdr:rowOff>
    </xdr:from>
    <xdr:ext cx="469744" cy="259045"/>
    <xdr:sp macro="" textlink="">
      <xdr:nvSpPr>
        <xdr:cNvPr id="355" name="テキスト ボックス 354"/>
        <xdr:cNvSpPr txBox="1"/>
      </xdr:nvSpPr>
      <xdr:spPr>
        <a:xfrm>
          <a:off x="8515428" y="953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58128</xdr:rowOff>
    </xdr:from>
    <xdr:to>
      <xdr:col>41</xdr:col>
      <xdr:colOff>50800</xdr:colOff>
      <xdr:row>57</xdr:row>
      <xdr:rowOff>71272</xdr:rowOff>
    </xdr:to>
    <xdr:cxnSp macro="">
      <xdr:nvCxnSpPr>
        <xdr:cNvPr id="356" name="直線コネクタ 355"/>
        <xdr:cNvCxnSpPr/>
      </xdr:nvCxnSpPr>
      <xdr:spPr>
        <a:xfrm>
          <a:off x="6972300" y="9830778"/>
          <a:ext cx="8890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169481</xdr:rowOff>
    </xdr:from>
    <xdr:to>
      <xdr:col>41</xdr:col>
      <xdr:colOff>101600</xdr:colOff>
      <xdr:row>57</xdr:row>
      <xdr:rowOff>99631</xdr:rowOff>
    </xdr:to>
    <xdr:sp macro="" textlink="">
      <xdr:nvSpPr>
        <xdr:cNvPr id="357" name="フローチャート: 判断 356"/>
        <xdr:cNvSpPr/>
      </xdr:nvSpPr>
      <xdr:spPr>
        <a:xfrm>
          <a:off x="7810500" y="977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116158</xdr:rowOff>
    </xdr:from>
    <xdr:ext cx="469744" cy="259045"/>
    <xdr:sp macro="" textlink="">
      <xdr:nvSpPr>
        <xdr:cNvPr id="358" name="テキスト ボックス 357"/>
        <xdr:cNvSpPr txBox="1"/>
      </xdr:nvSpPr>
      <xdr:spPr>
        <a:xfrm>
          <a:off x="7626428" y="954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37884</xdr:rowOff>
    </xdr:from>
    <xdr:to>
      <xdr:col>36</xdr:col>
      <xdr:colOff>165100</xdr:colOff>
      <xdr:row>57</xdr:row>
      <xdr:rowOff>139484</xdr:rowOff>
    </xdr:to>
    <xdr:sp macro="" textlink="">
      <xdr:nvSpPr>
        <xdr:cNvPr id="359" name="フローチャート: 判断 358"/>
        <xdr:cNvSpPr/>
      </xdr:nvSpPr>
      <xdr:spPr>
        <a:xfrm>
          <a:off x="6921500" y="9810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130611</xdr:rowOff>
    </xdr:from>
    <xdr:ext cx="469744" cy="259045"/>
    <xdr:sp macro="" textlink="">
      <xdr:nvSpPr>
        <xdr:cNvPr id="360" name="テキスト ボックス 359"/>
        <xdr:cNvSpPr txBox="1"/>
      </xdr:nvSpPr>
      <xdr:spPr>
        <a:xfrm>
          <a:off x="6737428" y="990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161481</xdr:rowOff>
    </xdr:from>
    <xdr:to>
      <xdr:col>55</xdr:col>
      <xdr:colOff>50800</xdr:colOff>
      <xdr:row>57</xdr:row>
      <xdr:rowOff>91631</xdr:rowOff>
    </xdr:to>
    <xdr:sp macro="" textlink="">
      <xdr:nvSpPr>
        <xdr:cNvPr id="366" name="楕円 365"/>
        <xdr:cNvSpPr/>
      </xdr:nvSpPr>
      <xdr:spPr>
        <a:xfrm>
          <a:off x="10426700" y="976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139908</xdr:rowOff>
    </xdr:from>
    <xdr:ext cx="469744" cy="259045"/>
    <xdr:sp macro="" textlink="">
      <xdr:nvSpPr>
        <xdr:cNvPr id="367" name="農林水産業費該当値テキスト"/>
        <xdr:cNvSpPr txBox="1"/>
      </xdr:nvSpPr>
      <xdr:spPr>
        <a:xfrm>
          <a:off x="10528300" y="974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154165</xdr:rowOff>
    </xdr:from>
    <xdr:to>
      <xdr:col>50</xdr:col>
      <xdr:colOff>165100</xdr:colOff>
      <xdr:row>57</xdr:row>
      <xdr:rowOff>84315</xdr:rowOff>
    </xdr:to>
    <xdr:sp macro="" textlink="">
      <xdr:nvSpPr>
        <xdr:cNvPr id="368" name="楕円 367"/>
        <xdr:cNvSpPr/>
      </xdr:nvSpPr>
      <xdr:spPr>
        <a:xfrm>
          <a:off x="9588500" y="975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100842</xdr:rowOff>
    </xdr:from>
    <xdr:ext cx="469744" cy="259045"/>
    <xdr:sp macro="" textlink="">
      <xdr:nvSpPr>
        <xdr:cNvPr id="369" name="テキスト ボックス 368"/>
        <xdr:cNvSpPr txBox="1"/>
      </xdr:nvSpPr>
      <xdr:spPr>
        <a:xfrm>
          <a:off x="9404428" y="953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168263</xdr:rowOff>
    </xdr:from>
    <xdr:to>
      <xdr:col>46</xdr:col>
      <xdr:colOff>38100</xdr:colOff>
      <xdr:row>57</xdr:row>
      <xdr:rowOff>98413</xdr:rowOff>
    </xdr:to>
    <xdr:sp macro="" textlink="">
      <xdr:nvSpPr>
        <xdr:cNvPr id="370" name="楕円 369"/>
        <xdr:cNvSpPr/>
      </xdr:nvSpPr>
      <xdr:spPr>
        <a:xfrm>
          <a:off x="8699500" y="976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89540</xdr:rowOff>
    </xdr:from>
    <xdr:ext cx="469744" cy="259045"/>
    <xdr:sp macro="" textlink="">
      <xdr:nvSpPr>
        <xdr:cNvPr id="371" name="テキスト ボックス 370"/>
        <xdr:cNvSpPr txBox="1"/>
      </xdr:nvSpPr>
      <xdr:spPr>
        <a:xfrm>
          <a:off x="8515428" y="9862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20472</xdr:rowOff>
    </xdr:from>
    <xdr:to>
      <xdr:col>41</xdr:col>
      <xdr:colOff>101600</xdr:colOff>
      <xdr:row>57</xdr:row>
      <xdr:rowOff>122072</xdr:rowOff>
    </xdr:to>
    <xdr:sp macro="" textlink="">
      <xdr:nvSpPr>
        <xdr:cNvPr id="372" name="楕円 371"/>
        <xdr:cNvSpPr/>
      </xdr:nvSpPr>
      <xdr:spPr>
        <a:xfrm>
          <a:off x="7810500" y="979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113199</xdr:rowOff>
    </xdr:from>
    <xdr:ext cx="469744" cy="259045"/>
    <xdr:sp macro="" textlink="">
      <xdr:nvSpPr>
        <xdr:cNvPr id="373" name="テキスト ボックス 372"/>
        <xdr:cNvSpPr txBox="1"/>
      </xdr:nvSpPr>
      <xdr:spPr>
        <a:xfrm>
          <a:off x="7626428" y="988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7328</xdr:rowOff>
    </xdr:from>
    <xdr:to>
      <xdr:col>36</xdr:col>
      <xdr:colOff>165100</xdr:colOff>
      <xdr:row>57</xdr:row>
      <xdr:rowOff>108928</xdr:rowOff>
    </xdr:to>
    <xdr:sp macro="" textlink="">
      <xdr:nvSpPr>
        <xdr:cNvPr id="374" name="楕円 373"/>
        <xdr:cNvSpPr/>
      </xdr:nvSpPr>
      <xdr:spPr>
        <a:xfrm>
          <a:off x="6921500" y="977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125455</xdr:rowOff>
    </xdr:from>
    <xdr:ext cx="469744" cy="259045"/>
    <xdr:sp macro="" textlink="">
      <xdr:nvSpPr>
        <xdr:cNvPr id="375" name="テキスト ボックス 374"/>
        <xdr:cNvSpPr txBox="1"/>
      </xdr:nvSpPr>
      <xdr:spPr>
        <a:xfrm>
          <a:off x="6737428" y="9555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129805</xdr:rowOff>
    </xdr:from>
    <xdr:to>
      <xdr:col>54</xdr:col>
      <xdr:colOff>189865</xdr:colOff>
      <xdr:row>79</xdr:row>
      <xdr:rowOff>20176</xdr:rowOff>
    </xdr:to>
    <xdr:cxnSp macro="">
      <xdr:nvCxnSpPr>
        <xdr:cNvPr id="401" name="直線コネクタ 400"/>
        <xdr:cNvCxnSpPr/>
      </xdr:nvCxnSpPr>
      <xdr:spPr>
        <a:xfrm flipV="1">
          <a:off x="10475595" y="11959855"/>
          <a:ext cx="1270" cy="1604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24003</xdr:rowOff>
    </xdr:from>
    <xdr:ext cx="469744" cy="259045"/>
    <xdr:sp macro="" textlink="">
      <xdr:nvSpPr>
        <xdr:cNvPr id="402" name="商工費最小値テキスト"/>
        <xdr:cNvSpPr txBox="1"/>
      </xdr:nvSpPr>
      <xdr:spPr>
        <a:xfrm>
          <a:off x="10528300" y="1356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20176</xdr:rowOff>
    </xdr:from>
    <xdr:to>
      <xdr:col>55</xdr:col>
      <xdr:colOff>88900</xdr:colOff>
      <xdr:row>79</xdr:row>
      <xdr:rowOff>20176</xdr:rowOff>
    </xdr:to>
    <xdr:cxnSp macro="">
      <xdr:nvCxnSpPr>
        <xdr:cNvPr id="403" name="直線コネクタ 402"/>
        <xdr:cNvCxnSpPr/>
      </xdr:nvCxnSpPr>
      <xdr:spPr>
        <a:xfrm>
          <a:off x="10388600" y="1356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76482</xdr:rowOff>
    </xdr:from>
    <xdr:ext cx="534377" cy="259045"/>
    <xdr:sp macro="" textlink="">
      <xdr:nvSpPr>
        <xdr:cNvPr id="404" name="商工費最大値テキスト"/>
        <xdr:cNvSpPr txBox="1"/>
      </xdr:nvSpPr>
      <xdr:spPr>
        <a:xfrm>
          <a:off x="10528300" y="1173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129805</xdr:rowOff>
    </xdr:from>
    <xdr:to>
      <xdr:col>55</xdr:col>
      <xdr:colOff>88900</xdr:colOff>
      <xdr:row>69</xdr:row>
      <xdr:rowOff>129805</xdr:rowOff>
    </xdr:to>
    <xdr:cxnSp macro="">
      <xdr:nvCxnSpPr>
        <xdr:cNvPr id="405" name="直線コネクタ 404"/>
        <xdr:cNvCxnSpPr/>
      </xdr:nvCxnSpPr>
      <xdr:spPr>
        <a:xfrm>
          <a:off x="10388600" y="119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14199</xdr:rowOff>
    </xdr:from>
    <xdr:to>
      <xdr:col>55</xdr:col>
      <xdr:colOff>0</xdr:colOff>
      <xdr:row>77</xdr:row>
      <xdr:rowOff>72230</xdr:rowOff>
    </xdr:to>
    <xdr:cxnSp macro="">
      <xdr:nvCxnSpPr>
        <xdr:cNvPr id="406" name="直線コネクタ 405"/>
        <xdr:cNvCxnSpPr/>
      </xdr:nvCxnSpPr>
      <xdr:spPr>
        <a:xfrm>
          <a:off x="9639300" y="13215849"/>
          <a:ext cx="838200" cy="5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169122</xdr:rowOff>
    </xdr:from>
    <xdr:ext cx="534377" cy="259045"/>
    <xdr:sp macro="" textlink="">
      <xdr:nvSpPr>
        <xdr:cNvPr id="407" name="商工費平均値テキスト"/>
        <xdr:cNvSpPr txBox="1"/>
      </xdr:nvSpPr>
      <xdr:spPr>
        <a:xfrm>
          <a:off x="10528300" y="13027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146245</xdr:rowOff>
    </xdr:from>
    <xdr:to>
      <xdr:col>55</xdr:col>
      <xdr:colOff>50800</xdr:colOff>
      <xdr:row>77</xdr:row>
      <xdr:rowOff>76395</xdr:rowOff>
    </xdr:to>
    <xdr:sp macro="" textlink="">
      <xdr:nvSpPr>
        <xdr:cNvPr id="408" name="フローチャート: 判断 407"/>
        <xdr:cNvSpPr/>
      </xdr:nvSpPr>
      <xdr:spPr>
        <a:xfrm>
          <a:off x="10426700" y="1317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143455</xdr:rowOff>
    </xdr:from>
    <xdr:to>
      <xdr:col>50</xdr:col>
      <xdr:colOff>114300</xdr:colOff>
      <xdr:row>77</xdr:row>
      <xdr:rowOff>14199</xdr:rowOff>
    </xdr:to>
    <xdr:cxnSp macro="">
      <xdr:nvCxnSpPr>
        <xdr:cNvPr id="409" name="直線コネクタ 408"/>
        <xdr:cNvCxnSpPr/>
      </xdr:nvCxnSpPr>
      <xdr:spPr>
        <a:xfrm>
          <a:off x="8750300" y="13173655"/>
          <a:ext cx="889000" cy="4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131158</xdr:rowOff>
    </xdr:from>
    <xdr:to>
      <xdr:col>50</xdr:col>
      <xdr:colOff>165100</xdr:colOff>
      <xdr:row>77</xdr:row>
      <xdr:rowOff>61308</xdr:rowOff>
    </xdr:to>
    <xdr:sp macro="" textlink="">
      <xdr:nvSpPr>
        <xdr:cNvPr id="410" name="フローチャート: 判断 409"/>
        <xdr:cNvSpPr/>
      </xdr:nvSpPr>
      <xdr:spPr>
        <a:xfrm>
          <a:off x="95885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77836</xdr:rowOff>
    </xdr:from>
    <xdr:ext cx="534377" cy="259045"/>
    <xdr:sp macro="" textlink="">
      <xdr:nvSpPr>
        <xdr:cNvPr id="411" name="テキスト ボックス 410"/>
        <xdr:cNvSpPr txBox="1"/>
      </xdr:nvSpPr>
      <xdr:spPr>
        <a:xfrm>
          <a:off x="9372111" y="1293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71317</xdr:rowOff>
    </xdr:from>
    <xdr:to>
      <xdr:col>45</xdr:col>
      <xdr:colOff>177800</xdr:colOff>
      <xdr:row>76</xdr:row>
      <xdr:rowOff>143455</xdr:rowOff>
    </xdr:to>
    <xdr:cxnSp macro="">
      <xdr:nvCxnSpPr>
        <xdr:cNvPr id="412" name="直線コネクタ 411"/>
        <xdr:cNvCxnSpPr/>
      </xdr:nvCxnSpPr>
      <xdr:spPr>
        <a:xfrm>
          <a:off x="7861300" y="13101517"/>
          <a:ext cx="889000" cy="7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80834</xdr:rowOff>
    </xdr:from>
    <xdr:to>
      <xdr:col>46</xdr:col>
      <xdr:colOff>38100</xdr:colOff>
      <xdr:row>77</xdr:row>
      <xdr:rowOff>10984</xdr:rowOff>
    </xdr:to>
    <xdr:sp macro="" textlink="">
      <xdr:nvSpPr>
        <xdr:cNvPr id="413" name="フローチャート: 判断 412"/>
        <xdr:cNvSpPr/>
      </xdr:nvSpPr>
      <xdr:spPr>
        <a:xfrm>
          <a:off x="8699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27511</xdr:rowOff>
    </xdr:from>
    <xdr:ext cx="534377" cy="259045"/>
    <xdr:sp macro="" textlink="">
      <xdr:nvSpPr>
        <xdr:cNvPr id="414" name="テキスト ボックス 413"/>
        <xdr:cNvSpPr txBox="1"/>
      </xdr:nvSpPr>
      <xdr:spPr>
        <a:xfrm>
          <a:off x="8483111" y="1288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139798</xdr:rowOff>
    </xdr:from>
    <xdr:to>
      <xdr:col>41</xdr:col>
      <xdr:colOff>50800</xdr:colOff>
      <xdr:row>76</xdr:row>
      <xdr:rowOff>71317</xdr:rowOff>
    </xdr:to>
    <xdr:cxnSp macro="">
      <xdr:nvCxnSpPr>
        <xdr:cNvPr id="415" name="直線コネクタ 414"/>
        <xdr:cNvCxnSpPr/>
      </xdr:nvCxnSpPr>
      <xdr:spPr>
        <a:xfrm>
          <a:off x="6972300" y="12827098"/>
          <a:ext cx="889000" cy="27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10914</xdr:rowOff>
    </xdr:from>
    <xdr:to>
      <xdr:col>41</xdr:col>
      <xdr:colOff>101600</xdr:colOff>
      <xdr:row>76</xdr:row>
      <xdr:rowOff>112514</xdr:rowOff>
    </xdr:to>
    <xdr:sp macro="" textlink="">
      <xdr:nvSpPr>
        <xdr:cNvPr id="416" name="フローチャート: 判断 415"/>
        <xdr:cNvSpPr/>
      </xdr:nvSpPr>
      <xdr:spPr>
        <a:xfrm>
          <a:off x="7810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129042</xdr:rowOff>
    </xdr:from>
    <xdr:ext cx="534377" cy="259045"/>
    <xdr:sp macro="" textlink="">
      <xdr:nvSpPr>
        <xdr:cNvPr id="417" name="テキスト ボックス 416"/>
        <xdr:cNvSpPr txBox="1"/>
      </xdr:nvSpPr>
      <xdr:spPr>
        <a:xfrm>
          <a:off x="7594111" y="128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89650</xdr:rowOff>
    </xdr:from>
    <xdr:to>
      <xdr:col>36</xdr:col>
      <xdr:colOff>165100</xdr:colOff>
      <xdr:row>77</xdr:row>
      <xdr:rowOff>19800</xdr:rowOff>
    </xdr:to>
    <xdr:sp macro="" textlink="">
      <xdr:nvSpPr>
        <xdr:cNvPr id="418" name="フローチャート: 判断 417"/>
        <xdr:cNvSpPr/>
      </xdr:nvSpPr>
      <xdr:spPr>
        <a:xfrm>
          <a:off x="6921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10927</xdr:rowOff>
    </xdr:from>
    <xdr:ext cx="534377" cy="259045"/>
    <xdr:sp macro="" textlink="">
      <xdr:nvSpPr>
        <xdr:cNvPr id="419" name="テキスト ボックス 418"/>
        <xdr:cNvSpPr txBox="1"/>
      </xdr:nvSpPr>
      <xdr:spPr>
        <a:xfrm>
          <a:off x="6705111" y="1321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21430</xdr:rowOff>
    </xdr:from>
    <xdr:to>
      <xdr:col>55</xdr:col>
      <xdr:colOff>50800</xdr:colOff>
      <xdr:row>77</xdr:row>
      <xdr:rowOff>123030</xdr:rowOff>
    </xdr:to>
    <xdr:sp macro="" textlink="">
      <xdr:nvSpPr>
        <xdr:cNvPr id="425" name="楕円 424"/>
        <xdr:cNvSpPr/>
      </xdr:nvSpPr>
      <xdr:spPr>
        <a:xfrm>
          <a:off x="10426700" y="1322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171307</xdr:rowOff>
    </xdr:from>
    <xdr:ext cx="534377" cy="259045"/>
    <xdr:sp macro="" textlink="">
      <xdr:nvSpPr>
        <xdr:cNvPr id="426" name="商工費該当値テキスト"/>
        <xdr:cNvSpPr txBox="1"/>
      </xdr:nvSpPr>
      <xdr:spPr>
        <a:xfrm>
          <a:off x="10528300" y="1320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134849</xdr:rowOff>
    </xdr:from>
    <xdr:to>
      <xdr:col>50</xdr:col>
      <xdr:colOff>165100</xdr:colOff>
      <xdr:row>77</xdr:row>
      <xdr:rowOff>64999</xdr:rowOff>
    </xdr:to>
    <xdr:sp macro="" textlink="">
      <xdr:nvSpPr>
        <xdr:cNvPr id="427" name="楕円 426"/>
        <xdr:cNvSpPr/>
      </xdr:nvSpPr>
      <xdr:spPr>
        <a:xfrm>
          <a:off x="9588500" y="1316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56126</xdr:rowOff>
    </xdr:from>
    <xdr:ext cx="534377" cy="259045"/>
    <xdr:sp macro="" textlink="">
      <xdr:nvSpPr>
        <xdr:cNvPr id="428" name="テキスト ボックス 427"/>
        <xdr:cNvSpPr txBox="1"/>
      </xdr:nvSpPr>
      <xdr:spPr>
        <a:xfrm>
          <a:off x="9372111" y="1325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92655</xdr:rowOff>
    </xdr:from>
    <xdr:to>
      <xdr:col>46</xdr:col>
      <xdr:colOff>38100</xdr:colOff>
      <xdr:row>77</xdr:row>
      <xdr:rowOff>22805</xdr:rowOff>
    </xdr:to>
    <xdr:sp macro="" textlink="">
      <xdr:nvSpPr>
        <xdr:cNvPr id="429" name="楕円 428"/>
        <xdr:cNvSpPr/>
      </xdr:nvSpPr>
      <xdr:spPr>
        <a:xfrm>
          <a:off x="8699500" y="1312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13932</xdr:rowOff>
    </xdr:from>
    <xdr:ext cx="534377" cy="259045"/>
    <xdr:sp macro="" textlink="">
      <xdr:nvSpPr>
        <xdr:cNvPr id="430" name="テキスト ボックス 429"/>
        <xdr:cNvSpPr txBox="1"/>
      </xdr:nvSpPr>
      <xdr:spPr>
        <a:xfrm>
          <a:off x="8483111" y="1321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20517</xdr:rowOff>
    </xdr:from>
    <xdr:to>
      <xdr:col>41</xdr:col>
      <xdr:colOff>101600</xdr:colOff>
      <xdr:row>76</xdr:row>
      <xdr:rowOff>122117</xdr:rowOff>
    </xdr:to>
    <xdr:sp macro="" textlink="">
      <xdr:nvSpPr>
        <xdr:cNvPr id="431" name="楕円 430"/>
        <xdr:cNvSpPr/>
      </xdr:nvSpPr>
      <xdr:spPr>
        <a:xfrm>
          <a:off x="7810500" y="1305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113244</xdr:rowOff>
    </xdr:from>
    <xdr:ext cx="534377" cy="259045"/>
    <xdr:sp macro="" textlink="">
      <xdr:nvSpPr>
        <xdr:cNvPr id="432" name="テキスト ボックス 431"/>
        <xdr:cNvSpPr txBox="1"/>
      </xdr:nvSpPr>
      <xdr:spPr>
        <a:xfrm>
          <a:off x="7594111" y="1314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88998</xdr:rowOff>
    </xdr:from>
    <xdr:to>
      <xdr:col>36</xdr:col>
      <xdr:colOff>165100</xdr:colOff>
      <xdr:row>75</xdr:row>
      <xdr:rowOff>19148</xdr:rowOff>
    </xdr:to>
    <xdr:sp macro="" textlink="">
      <xdr:nvSpPr>
        <xdr:cNvPr id="433" name="楕円 432"/>
        <xdr:cNvSpPr/>
      </xdr:nvSpPr>
      <xdr:spPr>
        <a:xfrm>
          <a:off x="6921500" y="1277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35675</xdr:rowOff>
    </xdr:from>
    <xdr:ext cx="534377" cy="259045"/>
    <xdr:sp macro="" textlink="">
      <xdr:nvSpPr>
        <xdr:cNvPr id="434" name="テキスト ボックス 433"/>
        <xdr:cNvSpPr txBox="1"/>
      </xdr:nvSpPr>
      <xdr:spPr>
        <a:xfrm>
          <a:off x="6705111" y="1255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120089</xdr:rowOff>
    </xdr:from>
    <xdr:to>
      <xdr:col>54</xdr:col>
      <xdr:colOff>189865</xdr:colOff>
      <xdr:row>99</xdr:row>
      <xdr:rowOff>15357</xdr:rowOff>
    </xdr:to>
    <xdr:cxnSp macro="">
      <xdr:nvCxnSpPr>
        <xdr:cNvPr id="461" name="直線コネクタ 460"/>
        <xdr:cNvCxnSpPr/>
      </xdr:nvCxnSpPr>
      <xdr:spPr>
        <a:xfrm flipV="1">
          <a:off x="10475595" y="15550589"/>
          <a:ext cx="1270" cy="1438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19184</xdr:rowOff>
    </xdr:from>
    <xdr:ext cx="534377" cy="259045"/>
    <xdr:sp macro="" textlink="">
      <xdr:nvSpPr>
        <xdr:cNvPr id="462" name="土木費最小値テキスト"/>
        <xdr:cNvSpPr txBox="1"/>
      </xdr:nvSpPr>
      <xdr:spPr>
        <a:xfrm>
          <a:off x="10528300" y="1699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15357</xdr:rowOff>
    </xdr:from>
    <xdr:to>
      <xdr:col>55</xdr:col>
      <xdr:colOff>88900</xdr:colOff>
      <xdr:row>99</xdr:row>
      <xdr:rowOff>15357</xdr:rowOff>
    </xdr:to>
    <xdr:cxnSp macro="">
      <xdr:nvCxnSpPr>
        <xdr:cNvPr id="463" name="直線コネクタ 462"/>
        <xdr:cNvCxnSpPr/>
      </xdr:nvCxnSpPr>
      <xdr:spPr>
        <a:xfrm>
          <a:off x="10388600" y="1698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66766</xdr:rowOff>
    </xdr:from>
    <xdr:ext cx="599010" cy="259045"/>
    <xdr:sp macro="" textlink="">
      <xdr:nvSpPr>
        <xdr:cNvPr id="464" name="土木費最大値テキスト"/>
        <xdr:cNvSpPr txBox="1"/>
      </xdr:nvSpPr>
      <xdr:spPr>
        <a:xfrm>
          <a:off x="10528300" y="1532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113,201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120089</xdr:rowOff>
    </xdr:from>
    <xdr:to>
      <xdr:col>55</xdr:col>
      <xdr:colOff>88900</xdr:colOff>
      <xdr:row>90</xdr:row>
      <xdr:rowOff>120089</xdr:rowOff>
    </xdr:to>
    <xdr:cxnSp macro="">
      <xdr:nvCxnSpPr>
        <xdr:cNvPr id="465" name="直線コネクタ 464"/>
        <xdr:cNvCxnSpPr/>
      </xdr:nvCxnSpPr>
      <xdr:spPr>
        <a:xfrm>
          <a:off x="10388600" y="1555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20093</xdr:rowOff>
    </xdr:from>
    <xdr:to>
      <xdr:col>55</xdr:col>
      <xdr:colOff>0</xdr:colOff>
      <xdr:row>98</xdr:row>
      <xdr:rowOff>40063</xdr:rowOff>
    </xdr:to>
    <xdr:cxnSp macro="">
      <xdr:nvCxnSpPr>
        <xdr:cNvPr id="466" name="直線コネクタ 465"/>
        <xdr:cNvCxnSpPr/>
      </xdr:nvCxnSpPr>
      <xdr:spPr>
        <a:xfrm flipV="1">
          <a:off x="9639300" y="16822193"/>
          <a:ext cx="838200" cy="1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129689</xdr:rowOff>
    </xdr:from>
    <xdr:ext cx="534377" cy="259045"/>
    <xdr:sp macro="" textlink="">
      <xdr:nvSpPr>
        <xdr:cNvPr id="467" name="土木費平均値テキスト"/>
        <xdr:cNvSpPr txBox="1"/>
      </xdr:nvSpPr>
      <xdr:spPr>
        <a:xfrm>
          <a:off x="10528300" y="16417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106812</xdr:rowOff>
    </xdr:from>
    <xdr:to>
      <xdr:col>55</xdr:col>
      <xdr:colOff>50800</xdr:colOff>
      <xdr:row>97</xdr:row>
      <xdr:rowOff>36962</xdr:rowOff>
    </xdr:to>
    <xdr:sp macro="" textlink="">
      <xdr:nvSpPr>
        <xdr:cNvPr id="468" name="フローチャート: 判断 467"/>
        <xdr:cNvSpPr/>
      </xdr:nvSpPr>
      <xdr:spPr>
        <a:xfrm>
          <a:off x="10426700" y="1656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40063</xdr:rowOff>
    </xdr:from>
    <xdr:to>
      <xdr:col>50</xdr:col>
      <xdr:colOff>114300</xdr:colOff>
      <xdr:row>98</xdr:row>
      <xdr:rowOff>96675</xdr:rowOff>
    </xdr:to>
    <xdr:cxnSp macro="">
      <xdr:nvCxnSpPr>
        <xdr:cNvPr id="469" name="直線コネクタ 468"/>
        <xdr:cNvCxnSpPr/>
      </xdr:nvCxnSpPr>
      <xdr:spPr>
        <a:xfrm flipV="1">
          <a:off x="8750300" y="16842163"/>
          <a:ext cx="889000" cy="5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155325</xdr:rowOff>
    </xdr:from>
    <xdr:to>
      <xdr:col>50</xdr:col>
      <xdr:colOff>165100</xdr:colOff>
      <xdr:row>97</xdr:row>
      <xdr:rowOff>85475</xdr:rowOff>
    </xdr:to>
    <xdr:sp macro="" textlink="">
      <xdr:nvSpPr>
        <xdr:cNvPr id="470" name="フローチャート: 判断 469"/>
        <xdr:cNvSpPr/>
      </xdr:nvSpPr>
      <xdr:spPr>
        <a:xfrm>
          <a:off x="9588500" y="16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102002</xdr:rowOff>
    </xdr:from>
    <xdr:ext cx="534377" cy="259045"/>
    <xdr:sp macro="" textlink="">
      <xdr:nvSpPr>
        <xdr:cNvPr id="471" name="テキスト ボックス 470"/>
        <xdr:cNvSpPr txBox="1"/>
      </xdr:nvSpPr>
      <xdr:spPr>
        <a:xfrm>
          <a:off x="9372111" y="1638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96233</xdr:rowOff>
    </xdr:from>
    <xdr:to>
      <xdr:col>45</xdr:col>
      <xdr:colOff>177800</xdr:colOff>
      <xdr:row>98</xdr:row>
      <xdr:rowOff>96675</xdr:rowOff>
    </xdr:to>
    <xdr:cxnSp macro="">
      <xdr:nvCxnSpPr>
        <xdr:cNvPr id="472" name="直線コネクタ 471"/>
        <xdr:cNvCxnSpPr/>
      </xdr:nvCxnSpPr>
      <xdr:spPr>
        <a:xfrm>
          <a:off x="7861300" y="16898333"/>
          <a:ext cx="889000" cy="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163440</xdr:rowOff>
    </xdr:from>
    <xdr:to>
      <xdr:col>46</xdr:col>
      <xdr:colOff>38100</xdr:colOff>
      <xdr:row>97</xdr:row>
      <xdr:rowOff>93590</xdr:rowOff>
    </xdr:to>
    <xdr:sp macro="" textlink="">
      <xdr:nvSpPr>
        <xdr:cNvPr id="473" name="フローチャート: 判断 472"/>
        <xdr:cNvSpPr/>
      </xdr:nvSpPr>
      <xdr:spPr>
        <a:xfrm>
          <a:off x="8699500" y="1662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110117</xdr:rowOff>
    </xdr:from>
    <xdr:ext cx="534377" cy="259045"/>
    <xdr:sp macro="" textlink="">
      <xdr:nvSpPr>
        <xdr:cNvPr id="474" name="テキスト ボックス 473"/>
        <xdr:cNvSpPr txBox="1"/>
      </xdr:nvSpPr>
      <xdr:spPr>
        <a:xfrm>
          <a:off x="8483111" y="1639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96233</xdr:rowOff>
    </xdr:from>
    <xdr:to>
      <xdr:col>41</xdr:col>
      <xdr:colOff>50800</xdr:colOff>
      <xdr:row>98</xdr:row>
      <xdr:rowOff>100202</xdr:rowOff>
    </xdr:to>
    <xdr:cxnSp macro="">
      <xdr:nvCxnSpPr>
        <xdr:cNvPr id="475" name="直線コネクタ 474"/>
        <xdr:cNvCxnSpPr/>
      </xdr:nvCxnSpPr>
      <xdr:spPr>
        <a:xfrm flipV="1">
          <a:off x="6972300" y="16898333"/>
          <a:ext cx="889000" cy="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3338</xdr:rowOff>
    </xdr:from>
    <xdr:to>
      <xdr:col>41</xdr:col>
      <xdr:colOff>101600</xdr:colOff>
      <xdr:row>97</xdr:row>
      <xdr:rowOff>104938</xdr:rowOff>
    </xdr:to>
    <xdr:sp macro="" textlink="">
      <xdr:nvSpPr>
        <xdr:cNvPr id="476" name="フローチャート: 判断 475"/>
        <xdr:cNvSpPr/>
      </xdr:nvSpPr>
      <xdr:spPr>
        <a:xfrm>
          <a:off x="7810500" y="1663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121465</xdr:rowOff>
    </xdr:from>
    <xdr:ext cx="534377" cy="259045"/>
    <xdr:sp macro="" textlink="">
      <xdr:nvSpPr>
        <xdr:cNvPr id="477" name="テキスト ボックス 476"/>
        <xdr:cNvSpPr txBox="1"/>
      </xdr:nvSpPr>
      <xdr:spPr>
        <a:xfrm>
          <a:off x="7594111" y="1640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16303</xdr:rowOff>
    </xdr:from>
    <xdr:to>
      <xdr:col>36</xdr:col>
      <xdr:colOff>165100</xdr:colOff>
      <xdr:row>97</xdr:row>
      <xdr:rowOff>117903</xdr:rowOff>
    </xdr:to>
    <xdr:sp macro="" textlink="">
      <xdr:nvSpPr>
        <xdr:cNvPr id="478" name="フローチャート: 判断 477"/>
        <xdr:cNvSpPr/>
      </xdr:nvSpPr>
      <xdr:spPr>
        <a:xfrm>
          <a:off x="6921500" y="1664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134430</xdr:rowOff>
    </xdr:from>
    <xdr:ext cx="534377" cy="259045"/>
    <xdr:sp macro="" textlink="">
      <xdr:nvSpPr>
        <xdr:cNvPr id="479" name="テキスト ボックス 478"/>
        <xdr:cNvSpPr txBox="1"/>
      </xdr:nvSpPr>
      <xdr:spPr>
        <a:xfrm>
          <a:off x="6705111" y="1642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140743</xdr:rowOff>
    </xdr:from>
    <xdr:to>
      <xdr:col>55</xdr:col>
      <xdr:colOff>50800</xdr:colOff>
      <xdr:row>98</xdr:row>
      <xdr:rowOff>70893</xdr:rowOff>
    </xdr:to>
    <xdr:sp macro="" textlink="">
      <xdr:nvSpPr>
        <xdr:cNvPr id="485" name="楕円 484"/>
        <xdr:cNvSpPr/>
      </xdr:nvSpPr>
      <xdr:spPr>
        <a:xfrm>
          <a:off x="10426700" y="1677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119170</xdr:rowOff>
    </xdr:from>
    <xdr:ext cx="534377" cy="259045"/>
    <xdr:sp macro="" textlink="">
      <xdr:nvSpPr>
        <xdr:cNvPr id="486" name="土木費該当値テキスト"/>
        <xdr:cNvSpPr txBox="1"/>
      </xdr:nvSpPr>
      <xdr:spPr>
        <a:xfrm>
          <a:off x="10528300" y="1674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160713</xdr:rowOff>
    </xdr:from>
    <xdr:to>
      <xdr:col>50</xdr:col>
      <xdr:colOff>165100</xdr:colOff>
      <xdr:row>98</xdr:row>
      <xdr:rowOff>90863</xdr:rowOff>
    </xdr:to>
    <xdr:sp macro="" textlink="">
      <xdr:nvSpPr>
        <xdr:cNvPr id="487" name="楕円 486"/>
        <xdr:cNvSpPr/>
      </xdr:nvSpPr>
      <xdr:spPr>
        <a:xfrm>
          <a:off x="9588500" y="1679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81990</xdr:rowOff>
    </xdr:from>
    <xdr:ext cx="534377" cy="259045"/>
    <xdr:sp macro="" textlink="">
      <xdr:nvSpPr>
        <xdr:cNvPr id="488" name="テキスト ボックス 487"/>
        <xdr:cNvSpPr txBox="1"/>
      </xdr:nvSpPr>
      <xdr:spPr>
        <a:xfrm>
          <a:off x="9372111" y="1688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45875</xdr:rowOff>
    </xdr:from>
    <xdr:to>
      <xdr:col>46</xdr:col>
      <xdr:colOff>38100</xdr:colOff>
      <xdr:row>98</xdr:row>
      <xdr:rowOff>147475</xdr:rowOff>
    </xdr:to>
    <xdr:sp macro="" textlink="">
      <xdr:nvSpPr>
        <xdr:cNvPr id="489" name="楕円 488"/>
        <xdr:cNvSpPr/>
      </xdr:nvSpPr>
      <xdr:spPr>
        <a:xfrm>
          <a:off x="8699500" y="1684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138602</xdr:rowOff>
    </xdr:from>
    <xdr:ext cx="534377" cy="259045"/>
    <xdr:sp macro="" textlink="">
      <xdr:nvSpPr>
        <xdr:cNvPr id="490" name="テキスト ボックス 489"/>
        <xdr:cNvSpPr txBox="1"/>
      </xdr:nvSpPr>
      <xdr:spPr>
        <a:xfrm>
          <a:off x="8483111" y="1694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45433</xdr:rowOff>
    </xdr:from>
    <xdr:to>
      <xdr:col>41</xdr:col>
      <xdr:colOff>101600</xdr:colOff>
      <xdr:row>98</xdr:row>
      <xdr:rowOff>147033</xdr:rowOff>
    </xdr:to>
    <xdr:sp macro="" textlink="">
      <xdr:nvSpPr>
        <xdr:cNvPr id="491" name="楕円 490"/>
        <xdr:cNvSpPr/>
      </xdr:nvSpPr>
      <xdr:spPr>
        <a:xfrm>
          <a:off x="7810500" y="1684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138160</xdr:rowOff>
    </xdr:from>
    <xdr:ext cx="534377" cy="259045"/>
    <xdr:sp macro="" textlink="">
      <xdr:nvSpPr>
        <xdr:cNvPr id="492" name="テキスト ボックス 491"/>
        <xdr:cNvSpPr txBox="1"/>
      </xdr:nvSpPr>
      <xdr:spPr>
        <a:xfrm>
          <a:off x="7594111" y="1694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49402</xdr:rowOff>
    </xdr:from>
    <xdr:to>
      <xdr:col>36</xdr:col>
      <xdr:colOff>165100</xdr:colOff>
      <xdr:row>98</xdr:row>
      <xdr:rowOff>151002</xdr:rowOff>
    </xdr:to>
    <xdr:sp macro="" textlink="">
      <xdr:nvSpPr>
        <xdr:cNvPr id="493" name="楕円 492"/>
        <xdr:cNvSpPr/>
      </xdr:nvSpPr>
      <xdr:spPr>
        <a:xfrm>
          <a:off x="6921500" y="1685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142129</xdr:rowOff>
    </xdr:from>
    <xdr:ext cx="534377" cy="259045"/>
    <xdr:sp macro="" textlink="">
      <xdr:nvSpPr>
        <xdr:cNvPr id="494" name="テキスト ボックス 493"/>
        <xdr:cNvSpPr txBox="1"/>
      </xdr:nvSpPr>
      <xdr:spPr>
        <a:xfrm>
          <a:off x="6705111" y="1694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7" name="テキスト ボックス 50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116611</xdr:rowOff>
    </xdr:from>
    <xdr:to>
      <xdr:col>85</xdr:col>
      <xdr:colOff>126364</xdr:colOff>
      <xdr:row>38</xdr:row>
      <xdr:rowOff>54752</xdr:rowOff>
    </xdr:to>
    <xdr:cxnSp macro="">
      <xdr:nvCxnSpPr>
        <xdr:cNvPr id="517" name="直線コネクタ 516"/>
        <xdr:cNvCxnSpPr/>
      </xdr:nvCxnSpPr>
      <xdr:spPr>
        <a:xfrm flipV="1">
          <a:off x="16317595" y="5603011"/>
          <a:ext cx="1269" cy="96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58579</xdr:rowOff>
    </xdr:from>
    <xdr:ext cx="534377" cy="259045"/>
    <xdr:sp macro="" textlink="">
      <xdr:nvSpPr>
        <xdr:cNvPr id="518" name="消防費最小値テキスト"/>
        <xdr:cNvSpPr txBox="1"/>
      </xdr:nvSpPr>
      <xdr:spPr>
        <a:xfrm>
          <a:off x="16370300" y="657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54752</xdr:rowOff>
    </xdr:from>
    <xdr:to>
      <xdr:col>86</xdr:col>
      <xdr:colOff>25400</xdr:colOff>
      <xdr:row>38</xdr:row>
      <xdr:rowOff>54752</xdr:rowOff>
    </xdr:to>
    <xdr:cxnSp macro="">
      <xdr:nvCxnSpPr>
        <xdr:cNvPr id="519" name="直線コネクタ 518"/>
        <xdr:cNvCxnSpPr/>
      </xdr:nvCxnSpPr>
      <xdr:spPr>
        <a:xfrm>
          <a:off x="16230600" y="656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63288</xdr:rowOff>
    </xdr:from>
    <xdr:ext cx="534377" cy="259045"/>
    <xdr:sp macro="" textlink="">
      <xdr:nvSpPr>
        <xdr:cNvPr id="520" name="消防費最大値テキスト"/>
        <xdr:cNvSpPr txBox="1"/>
      </xdr:nvSpPr>
      <xdr:spPr>
        <a:xfrm>
          <a:off x="16370300" y="537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116611</xdr:rowOff>
    </xdr:from>
    <xdr:to>
      <xdr:col>86</xdr:col>
      <xdr:colOff>25400</xdr:colOff>
      <xdr:row>32</xdr:row>
      <xdr:rowOff>116611</xdr:rowOff>
    </xdr:to>
    <xdr:cxnSp macro="">
      <xdr:nvCxnSpPr>
        <xdr:cNvPr id="521" name="直線コネクタ 520"/>
        <xdr:cNvCxnSpPr/>
      </xdr:nvCxnSpPr>
      <xdr:spPr>
        <a:xfrm>
          <a:off x="16230600" y="560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117343</xdr:rowOff>
    </xdr:from>
    <xdr:to>
      <xdr:col>85</xdr:col>
      <xdr:colOff>127000</xdr:colOff>
      <xdr:row>35</xdr:row>
      <xdr:rowOff>147655</xdr:rowOff>
    </xdr:to>
    <xdr:cxnSp macro="">
      <xdr:nvCxnSpPr>
        <xdr:cNvPr id="522" name="直線コネクタ 521"/>
        <xdr:cNvCxnSpPr/>
      </xdr:nvCxnSpPr>
      <xdr:spPr>
        <a:xfrm flipV="1">
          <a:off x="15481300" y="6118093"/>
          <a:ext cx="838200" cy="3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44467</xdr:rowOff>
    </xdr:from>
    <xdr:ext cx="534377" cy="259045"/>
    <xdr:sp macro="" textlink="">
      <xdr:nvSpPr>
        <xdr:cNvPr id="523" name="消防費平均値テキスト"/>
        <xdr:cNvSpPr txBox="1"/>
      </xdr:nvSpPr>
      <xdr:spPr>
        <a:xfrm>
          <a:off x="16370300" y="6216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66040</xdr:rowOff>
    </xdr:from>
    <xdr:to>
      <xdr:col>85</xdr:col>
      <xdr:colOff>177800</xdr:colOff>
      <xdr:row>36</xdr:row>
      <xdr:rowOff>167640</xdr:rowOff>
    </xdr:to>
    <xdr:sp macro="" textlink="">
      <xdr:nvSpPr>
        <xdr:cNvPr id="524" name="フローチャート: 判断 523"/>
        <xdr:cNvSpPr/>
      </xdr:nvSpPr>
      <xdr:spPr>
        <a:xfrm>
          <a:off x="162687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147655</xdr:rowOff>
    </xdr:from>
    <xdr:to>
      <xdr:col>81</xdr:col>
      <xdr:colOff>50800</xdr:colOff>
      <xdr:row>36</xdr:row>
      <xdr:rowOff>21011</xdr:rowOff>
    </xdr:to>
    <xdr:cxnSp macro="">
      <xdr:nvCxnSpPr>
        <xdr:cNvPr id="525" name="直線コネクタ 524"/>
        <xdr:cNvCxnSpPr/>
      </xdr:nvCxnSpPr>
      <xdr:spPr>
        <a:xfrm flipV="1">
          <a:off x="14592300" y="6148405"/>
          <a:ext cx="889000" cy="4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6924</xdr:rowOff>
    </xdr:from>
    <xdr:to>
      <xdr:col>81</xdr:col>
      <xdr:colOff>101600</xdr:colOff>
      <xdr:row>37</xdr:row>
      <xdr:rowOff>108524</xdr:rowOff>
    </xdr:to>
    <xdr:sp macro="" textlink="">
      <xdr:nvSpPr>
        <xdr:cNvPr id="526" name="フローチャート: 判断 525"/>
        <xdr:cNvSpPr/>
      </xdr:nvSpPr>
      <xdr:spPr>
        <a:xfrm>
          <a:off x="15430500" y="635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99651</xdr:rowOff>
    </xdr:from>
    <xdr:ext cx="534377" cy="259045"/>
    <xdr:sp macro="" textlink="">
      <xdr:nvSpPr>
        <xdr:cNvPr id="527" name="テキスト ボックス 526"/>
        <xdr:cNvSpPr txBox="1"/>
      </xdr:nvSpPr>
      <xdr:spPr>
        <a:xfrm>
          <a:off x="15214111" y="644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40808</xdr:rowOff>
    </xdr:from>
    <xdr:to>
      <xdr:col>76</xdr:col>
      <xdr:colOff>114300</xdr:colOff>
      <xdr:row>36</xdr:row>
      <xdr:rowOff>21011</xdr:rowOff>
    </xdr:to>
    <xdr:cxnSp macro="">
      <xdr:nvCxnSpPr>
        <xdr:cNvPr id="528" name="直線コネクタ 527"/>
        <xdr:cNvCxnSpPr/>
      </xdr:nvCxnSpPr>
      <xdr:spPr>
        <a:xfrm>
          <a:off x="13703300" y="5870108"/>
          <a:ext cx="889000" cy="32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42677</xdr:rowOff>
    </xdr:from>
    <xdr:to>
      <xdr:col>76</xdr:col>
      <xdr:colOff>165100</xdr:colOff>
      <xdr:row>37</xdr:row>
      <xdr:rowOff>144277</xdr:rowOff>
    </xdr:to>
    <xdr:sp macro="" textlink="">
      <xdr:nvSpPr>
        <xdr:cNvPr id="529" name="フローチャート: 判断 528"/>
        <xdr:cNvSpPr/>
      </xdr:nvSpPr>
      <xdr:spPr>
        <a:xfrm>
          <a:off x="14541500" y="638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135404</xdr:rowOff>
    </xdr:from>
    <xdr:ext cx="534377" cy="259045"/>
    <xdr:sp macro="" textlink="">
      <xdr:nvSpPr>
        <xdr:cNvPr id="530" name="テキスト ボックス 529"/>
        <xdr:cNvSpPr txBox="1"/>
      </xdr:nvSpPr>
      <xdr:spPr>
        <a:xfrm>
          <a:off x="14325111" y="647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40808</xdr:rowOff>
    </xdr:from>
    <xdr:to>
      <xdr:col>71</xdr:col>
      <xdr:colOff>177800</xdr:colOff>
      <xdr:row>35</xdr:row>
      <xdr:rowOff>1031</xdr:rowOff>
    </xdr:to>
    <xdr:cxnSp macro="">
      <xdr:nvCxnSpPr>
        <xdr:cNvPr id="531" name="直線コネクタ 530"/>
        <xdr:cNvCxnSpPr/>
      </xdr:nvCxnSpPr>
      <xdr:spPr>
        <a:xfrm flipV="1">
          <a:off x="12814300" y="5870108"/>
          <a:ext cx="889000" cy="13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42357</xdr:rowOff>
    </xdr:from>
    <xdr:to>
      <xdr:col>72</xdr:col>
      <xdr:colOff>38100</xdr:colOff>
      <xdr:row>37</xdr:row>
      <xdr:rowOff>143957</xdr:rowOff>
    </xdr:to>
    <xdr:sp macro="" textlink="">
      <xdr:nvSpPr>
        <xdr:cNvPr id="532" name="フローチャート: 判断 531"/>
        <xdr:cNvSpPr/>
      </xdr:nvSpPr>
      <xdr:spPr>
        <a:xfrm>
          <a:off x="13652500" y="638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135084</xdr:rowOff>
    </xdr:from>
    <xdr:ext cx="534377" cy="259045"/>
    <xdr:sp macro="" textlink="">
      <xdr:nvSpPr>
        <xdr:cNvPr id="533" name="テキスト ボックス 532"/>
        <xdr:cNvSpPr txBox="1"/>
      </xdr:nvSpPr>
      <xdr:spPr>
        <a:xfrm>
          <a:off x="13436111" y="647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168910</xdr:rowOff>
    </xdr:from>
    <xdr:to>
      <xdr:col>67</xdr:col>
      <xdr:colOff>101600</xdr:colOff>
      <xdr:row>37</xdr:row>
      <xdr:rowOff>99060</xdr:rowOff>
    </xdr:to>
    <xdr:sp macro="" textlink="">
      <xdr:nvSpPr>
        <xdr:cNvPr id="534" name="フローチャート: 判断 533"/>
        <xdr:cNvSpPr/>
      </xdr:nvSpPr>
      <xdr:spPr>
        <a:xfrm>
          <a:off x="127635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90187</xdr:rowOff>
    </xdr:from>
    <xdr:ext cx="534377" cy="259045"/>
    <xdr:sp macro="" textlink="">
      <xdr:nvSpPr>
        <xdr:cNvPr id="535" name="テキスト ボックス 534"/>
        <xdr:cNvSpPr txBox="1"/>
      </xdr:nvSpPr>
      <xdr:spPr>
        <a:xfrm>
          <a:off x="12547111" y="643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66543</xdr:rowOff>
    </xdr:from>
    <xdr:to>
      <xdr:col>85</xdr:col>
      <xdr:colOff>177800</xdr:colOff>
      <xdr:row>35</xdr:row>
      <xdr:rowOff>168143</xdr:rowOff>
    </xdr:to>
    <xdr:sp macro="" textlink="">
      <xdr:nvSpPr>
        <xdr:cNvPr id="541" name="楕円 540"/>
        <xdr:cNvSpPr/>
      </xdr:nvSpPr>
      <xdr:spPr>
        <a:xfrm>
          <a:off x="16268700" y="606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89420</xdr:rowOff>
    </xdr:from>
    <xdr:ext cx="534377" cy="259045"/>
    <xdr:sp macro="" textlink="">
      <xdr:nvSpPr>
        <xdr:cNvPr id="542" name="消防費該当値テキスト"/>
        <xdr:cNvSpPr txBox="1"/>
      </xdr:nvSpPr>
      <xdr:spPr>
        <a:xfrm>
          <a:off x="16370300" y="591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96855</xdr:rowOff>
    </xdr:from>
    <xdr:to>
      <xdr:col>81</xdr:col>
      <xdr:colOff>101600</xdr:colOff>
      <xdr:row>36</xdr:row>
      <xdr:rowOff>27005</xdr:rowOff>
    </xdr:to>
    <xdr:sp macro="" textlink="">
      <xdr:nvSpPr>
        <xdr:cNvPr id="543" name="楕円 542"/>
        <xdr:cNvSpPr/>
      </xdr:nvSpPr>
      <xdr:spPr>
        <a:xfrm>
          <a:off x="15430500" y="609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43532</xdr:rowOff>
    </xdr:from>
    <xdr:ext cx="534377" cy="259045"/>
    <xdr:sp macro="" textlink="">
      <xdr:nvSpPr>
        <xdr:cNvPr id="544" name="テキスト ボックス 543"/>
        <xdr:cNvSpPr txBox="1"/>
      </xdr:nvSpPr>
      <xdr:spPr>
        <a:xfrm>
          <a:off x="15214111" y="587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141661</xdr:rowOff>
    </xdr:from>
    <xdr:to>
      <xdr:col>76</xdr:col>
      <xdr:colOff>165100</xdr:colOff>
      <xdr:row>36</xdr:row>
      <xdr:rowOff>71811</xdr:rowOff>
    </xdr:to>
    <xdr:sp macro="" textlink="">
      <xdr:nvSpPr>
        <xdr:cNvPr id="545" name="楕円 544"/>
        <xdr:cNvSpPr/>
      </xdr:nvSpPr>
      <xdr:spPr>
        <a:xfrm>
          <a:off x="14541500" y="614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88338</xdr:rowOff>
    </xdr:from>
    <xdr:ext cx="534377" cy="259045"/>
    <xdr:sp macro="" textlink="">
      <xdr:nvSpPr>
        <xdr:cNvPr id="546" name="テキスト ボックス 545"/>
        <xdr:cNvSpPr txBox="1"/>
      </xdr:nvSpPr>
      <xdr:spPr>
        <a:xfrm>
          <a:off x="14325111" y="5917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161458</xdr:rowOff>
    </xdr:from>
    <xdr:to>
      <xdr:col>72</xdr:col>
      <xdr:colOff>38100</xdr:colOff>
      <xdr:row>34</xdr:row>
      <xdr:rowOff>91608</xdr:rowOff>
    </xdr:to>
    <xdr:sp macro="" textlink="">
      <xdr:nvSpPr>
        <xdr:cNvPr id="547" name="楕円 546"/>
        <xdr:cNvSpPr/>
      </xdr:nvSpPr>
      <xdr:spPr>
        <a:xfrm>
          <a:off x="13652500" y="581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108135</xdr:rowOff>
    </xdr:from>
    <xdr:ext cx="534377" cy="259045"/>
    <xdr:sp macro="" textlink="">
      <xdr:nvSpPr>
        <xdr:cNvPr id="548" name="テキスト ボックス 547"/>
        <xdr:cNvSpPr txBox="1"/>
      </xdr:nvSpPr>
      <xdr:spPr>
        <a:xfrm>
          <a:off x="13436111" y="559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121681</xdr:rowOff>
    </xdr:from>
    <xdr:to>
      <xdr:col>67</xdr:col>
      <xdr:colOff>101600</xdr:colOff>
      <xdr:row>35</xdr:row>
      <xdr:rowOff>51831</xdr:rowOff>
    </xdr:to>
    <xdr:sp macro="" textlink="">
      <xdr:nvSpPr>
        <xdr:cNvPr id="549" name="楕円 548"/>
        <xdr:cNvSpPr/>
      </xdr:nvSpPr>
      <xdr:spPr>
        <a:xfrm>
          <a:off x="12763500" y="595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68358</xdr:rowOff>
    </xdr:from>
    <xdr:ext cx="534377" cy="259045"/>
    <xdr:sp macro="" textlink="">
      <xdr:nvSpPr>
        <xdr:cNvPr id="550" name="テキスト ボックス 549"/>
        <xdr:cNvSpPr txBox="1"/>
      </xdr:nvSpPr>
      <xdr:spPr>
        <a:xfrm>
          <a:off x="12547111" y="572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9" name="テキスト ボックス 568"/>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102232</xdr:rowOff>
    </xdr:from>
    <xdr:to>
      <xdr:col>85</xdr:col>
      <xdr:colOff>126364</xdr:colOff>
      <xdr:row>59</xdr:row>
      <xdr:rowOff>8701</xdr:rowOff>
    </xdr:to>
    <xdr:cxnSp macro="">
      <xdr:nvCxnSpPr>
        <xdr:cNvPr id="577" name="直線コネクタ 576"/>
        <xdr:cNvCxnSpPr/>
      </xdr:nvCxnSpPr>
      <xdr:spPr>
        <a:xfrm flipV="1">
          <a:off x="16317595" y="8674732"/>
          <a:ext cx="1269" cy="144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12528</xdr:rowOff>
    </xdr:from>
    <xdr:ext cx="534377" cy="259045"/>
    <xdr:sp macro="" textlink="">
      <xdr:nvSpPr>
        <xdr:cNvPr id="578" name="教育費最小値テキスト"/>
        <xdr:cNvSpPr txBox="1"/>
      </xdr:nvSpPr>
      <xdr:spPr>
        <a:xfrm>
          <a:off x="16370300" y="1012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8701</xdr:rowOff>
    </xdr:from>
    <xdr:to>
      <xdr:col>86</xdr:col>
      <xdr:colOff>25400</xdr:colOff>
      <xdr:row>59</xdr:row>
      <xdr:rowOff>8701</xdr:rowOff>
    </xdr:to>
    <xdr:cxnSp macro="">
      <xdr:nvCxnSpPr>
        <xdr:cNvPr id="579" name="直線コネクタ 578"/>
        <xdr:cNvCxnSpPr/>
      </xdr:nvCxnSpPr>
      <xdr:spPr>
        <a:xfrm>
          <a:off x="16230600" y="1012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48909</xdr:rowOff>
    </xdr:from>
    <xdr:ext cx="599010" cy="259045"/>
    <xdr:sp macro="" textlink="">
      <xdr:nvSpPr>
        <xdr:cNvPr id="580" name="教育費最大値テキスト"/>
        <xdr:cNvSpPr txBox="1"/>
      </xdr:nvSpPr>
      <xdr:spPr>
        <a:xfrm>
          <a:off x="16370300" y="8449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171,442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102232</xdr:rowOff>
    </xdr:from>
    <xdr:to>
      <xdr:col>86</xdr:col>
      <xdr:colOff>25400</xdr:colOff>
      <xdr:row>50</xdr:row>
      <xdr:rowOff>102232</xdr:rowOff>
    </xdr:to>
    <xdr:cxnSp macro="">
      <xdr:nvCxnSpPr>
        <xdr:cNvPr id="581" name="直線コネクタ 580"/>
        <xdr:cNvCxnSpPr/>
      </xdr:nvCxnSpPr>
      <xdr:spPr>
        <a:xfrm>
          <a:off x="16230600" y="867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104191</xdr:rowOff>
    </xdr:from>
    <xdr:to>
      <xdr:col>85</xdr:col>
      <xdr:colOff>127000</xdr:colOff>
      <xdr:row>58</xdr:row>
      <xdr:rowOff>87416</xdr:rowOff>
    </xdr:to>
    <xdr:cxnSp macro="">
      <xdr:nvCxnSpPr>
        <xdr:cNvPr id="582" name="直線コネクタ 581"/>
        <xdr:cNvCxnSpPr/>
      </xdr:nvCxnSpPr>
      <xdr:spPr>
        <a:xfrm flipV="1">
          <a:off x="15481300" y="9876841"/>
          <a:ext cx="838200" cy="15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168100</xdr:rowOff>
    </xdr:from>
    <xdr:ext cx="534377" cy="259045"/>
    <xdr:sp macro="" textlink="">
      <xdr:nvSpPr>
        <xdr:cNvPr id="583" name="教育費平均値テキスト"/>
        <xdr:cNvSpPr txBox="1"/>
      </xdr:nvSpPr>
      <xdr:spPr>
        <a:xfrm>
          <a:off x="16370300" y="9597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145223</xdr:rowOff>
    </xdr:from>
    <xdr:to>
      <xdr:col>85</xdr:col>
      <xdr:colOff>177800</xdr:colOff>
      <xdr:row>57</xdr:row>
      <xdr:rowOff>75373</xdr:rowOff>
    </xdr:to>
    <xdr:sp macro="" textlink="">
      <xdr:nvSpPr>
        <xdr:cNvPr id="584" name="フローチャート: 判断 583"/>
        <xdr:cNvSpPr/>
      </xdr:nvSpPr>
      <xdr:spPr>
        <a:xfrm>
          <a:off x="16268700" y="974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32193</xdr:rowOff>
    </xdr:from>
    <xdr:to>
      <xdr:col>81</xdr:col>
      <xdr:colOff>50800</xdr:colOff>
      <xdr:row>58</xdr:row>
      <xdr:rowOff>87416</xdr:rowOff>
    </xdr:to>
    <xdr:cxnSp macro="">
      <xdr:nvCxnSpPr>
        <xdr:cNvPr id="585" name="直線コネクタ 584"/>
        <xdr:cNvCxnSpPr/>
      </xdr:nvCxnSpPr>
      <xdr:spPr>
        <a:xfrm>
          <a:off x="14592300" y="9976293"/>
          <a:ext cx="889000" cy="5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105043</xdr:rowOff>
    </xdr:from>
    <xdr:to>
      <xdr:col>81</xdr:col>
      <xdr:colOff>101600</xdr:colOff>
      <xdr:row>58</xdr:row>
      <xdr:rowOff>35193</xdr:rowOff>
    </xdr:to>
    <xdr:sp macro="" textlink="">
      <xdr:nvSpPr>
        <xdr:cNvPr id="586" name="フローチャート: 判断 585"/>
        <xdr:cNvSpPr/>
      </xdr:nvSpPr>
      <xdr:spPr>
        <a:xfrm>
          <a:off x="15430500" y="987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51720</xdr:rowOff>
    </xdr:from>
    <xdr:ext cx="534377" cy="259045"/>
    <xdr:sp macro="" textlink="">
      <xdr:nvSpPr>
        <xdr:cNvPr id="587" name="テキスト ボックス 586"/>
        <xdr:cNvSpPr txBox="1"/>
      </xdr:nvSpPr>
      <xdr:spPr>
        <a:xfrm>
          <a:off x="15214111" y="965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32193</xdr:rowOff>
    </xdr:from>
    <xdr:to>
      <xdr:col>76</xdr:col>
      <xdr:colOff>114300</xdr:colOff>
      <xdr:row>58</xdr:row>
      <xdr:rowOff>49991</xdr:rowOff>
    </xdr:to>
    <xdr:cxnSp macro="">
      <xdr:nvCxnSpPr>
        <xdr:cNvPr id="588" name="直線コネクタ 587"/>
        <xdr:cNvCxnSpPr/>
      </xdr:nvCxnSpPr>
      <xdr:spPr>
        <a:xfrm flipV="1">
          <a:off x="13703300" y="9976293"/>
          <a:ext cx="889000" cy="1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127218</xdr:rowOff>
    </xdr:from>
    <xdr:to>
      <xdr:col>76</xdr:col>
      <xdr:colOff>165100</xdr:colOff>
      <xdr:row>58</xdr:row>
      <xdr:rowOff>57368</xdr:rowOff>
    </xdr:to>
    <xdr:sp macro="" textlink="">
      <xdr:nvSpPr>
        <xdr:cNvPr id="589" name="フローチャート: 判断 588"/>
        <xdr:cNvSpPr/>
      </xdr:nvSpPr>
      <xdr:spPr>
        <a:xfrm>
          <a:off x="14541500" y="989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73895</xdr:rowOff>
    </xdr:from>
    <xdr:ext cx="534377" cy="259045"/>
    <xdr:sp macro="" textlink="">
      <xdr:nvSpPr>
        <xdr:cNvPr id="590" name="テキスト ボックス 589"/>
        <xdr:cNvSpPr txBox="1"/>
      </xdr:nvSpPr>
      <xdr:spPr>
        <a:xfrm>
          <a:off x="14325111" y="967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34021</xdr:rowOff>
    </xdr:from>
    <xdr:to>
      <xdr:col>71</xdr:col>
      <xdr:colOff>177800</xdr:colOff>
      <xdr:row>58</xdr:row>
      <xdr:rowOff>49991</xdr:rowOff>
    </xdr:to>
    <xdr:cxnSp macro="">
      <xdr:nvCxnSpPr>
        <xdr:cNvPr id="591" name="直線コネクタ 590"/>
        <xdr:cNvCxnSpPr/>
      </xdr:nvCxnSpPr>
      <xdr:spPr>
        <a:xfrm>
          <a:off x="12814300" y="9978121"/>
          <a:ext cx="889000" cy="1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14420</xdr:rowOff>
    </xdr:from>
    <xdr:to>
      <xdr:col>72</xdr:col>
      <xdr:colOff>38100</xdr:colOff>
      <xdr:row>58</xdr:row>
      <xdr:rowOff>116020</xdr:rowOff>
    </xdr:to>
    <xdr:sp macro="" textlink="">
      <xdr:nvSpPr>
        <xdr:cNvPr id="592" name="フローチャート: 判断 591"/>
        <xdr:cNvSpPr/>
      </xdr:nvSpPr>
      <xdr:spPr>
        <a:xfrm>
          <a:off x="13652500" y="995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107147</xdr:rowOff>
    </xdr:from>
    <xdr:ext cx="534377" cy="259045"/>
    <xdr:sp macro="" textlink="">
      <xdr:nvSpPr>
        <xdr:cNvPr id="593" name="テキスト ボックス 592"/>
        <xdr:cNvSpPr txBox="1"/>
      </xdr:nvSpPr>
      <xdr:spPr>
        <a:xfrm>
          <a:off x="13436111" y="1005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106394</xdr:rowOff>
    </xdr:from>
    <xdr:to>
      <xdr:col>67</xdr:col>
      <xdr:colOff>101600</xdr:colOff>
      <xdr:row>58</xdr:row>
      <xdr:rowOff>36544</xdr:rowOff>
    </xdr:to>
    <xdr:sp macro="" textlink="">
      <xdr:nvSpPr>
        <xdr:cNvPr id="594" name="フローチャート: 判断 593"/>
        <xdr:cNvSpPr/>
      </xdr:nvSpPr>
      <xdr:spPr>
        <a:xfrm>
          <a:off x="12763500" y="987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53071</xdr:rowOff>
    </xdr:from>
    <xdr:ext cx="534377" cy="259045"/>
    <xdr:sp macro="" textlink="">
      <xdr:nvSpPr>
        <xdr:cNvPr id="595" name="テキスト ボックス 594"/>
        <xdr:cNvSpPr txBox="1"/>
      </xdr:nvSpPr>
      <xdr:spPr>
        <a:xfrm>
          <a:off x="12547111" y="965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53391</xdr:rowOff>
    </xdr:from>
    <xdr:to>
      <xdr:col>85</xdr:col>
      <xdr:colOff>177800</xdr:colOff>
      <xdr:row>57</xdr:row>
      <xdr:rowOff>154991</xdr:rowOff>
    </xdr:to>
    <xdr:sp macro="" textlink="">
      <xdr:nvSpPr>
        <xdr:cNvPr id="601" name="楕円 600"/>
        <xdr:cNvSpPr/>
      </xdr:nvSpPr>
      <xdr:spPr>
        <a:xfrm>
          <a:off x="16268700" y="982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31818</xdr:rowOff>
    </xdr:from>
    <xdr:ext cx="534377" cy="259045"/>
    <xdr:sp macro="" textlink="">
      <xdr:nvSpPr>
        <xdr:cNvPr id="602" name="教育費該当値テキスト"/>
        <xdr:cNvSpPr txBox="1"/>
      </xdr:nvSpPr>
      <xdr:spPr>
        <a:xfrm>
          <a:off x="16370300" y="9804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36616</xdr:rowOff>
    </xdr:from>
    <xdr:to>
      <xdr:col>81</xdr:col>
      <xdr:colOff>101600</xdr:colOff>
      <xdr:row>58</xdr:row>
      <xdr:rowOff>138216</xdr:rowOff>
    </xdr:to>
    <xdr:sp macro="" textlink="">
      <xdr:nvSpPr>
        <xdr:cNvPr id="603" name="楕円 602"/>
        <xdr:cNvSpPr/>
      </xdr:nvSpPr>
      <xdr:spPr>
        <a:xfrm>
          <a:off x="15430500" y="998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129343</xdr:rowOff>
    </xdr:from>
    <xdr:ext cx="534377" cy="259045"/>
    <xdr:sp macro="" textlink="">
      <xdr:nvSpPr>
        <xdr:cNvPr id="604" name="テキスト ボックス 603"/>
        <xdr:cNvSpPr txBox="1"/>
      </xdr:nvSpPr>
      <xdr:spPr>
        <a:xfrm>
          <a:off x="15214111" y="1007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152843</xdr:rowOff>
    </xdr:from>
    <xdr:to>
      <xdr:col>76</xdr:col>
      <xdr:colOff>165100</xdr:colOff>
      <xdr:row>58</xdr:row>
      <xdr:rowOff>82993</xdr:rowOff>
    </xdr:to>
    <xdr:sp macro="" textlink="">
      <xdr:nvSpPr>
        <xdr:cNvPr id="605" name="楕円 604"/>
        <xdr:cNvSpPr/>
      </xdr:nvSpPr>
      <xdr:spPr>
        <a:xfrm>
          <a:off x="14541500" y="992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74120</xdr:rowOff>
    </xdr:from>
    <xdr:ext cx="534377" cy="259045"/>
    <xdr:sp macro="" textlink="">
      <xdr:nvSpPr>
        <xdr:cNvPr id="606" name="テキスト ボックス 605"/>
        <xdr:cNvSpPr txBox="1"/>
      </xdr:nvSpPr>
      <xdr:spPr>
        <a:xfrm>
          <a:off x="14325111" y="1001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170641</xdr:rowOff>
    </xdr:from>
    <xdr:to>
      <xdr:col>72</xdr:col>
      <xdr:colOff>38100</xdr:colOff>
      <xdr:row>58</xdr:row>
      <xdr:rowOff>100791</xdr:rowOff>
    </xdr:to>
    <xdr:sp macro="" textlink="">
      <xdr:nvSpPr>
        <xdr:cNvPr id="607" name="楕円 606"/>
        <xdr:cNvSpPr/>
      </xdr:nvSpPr>
      <xdr:spPr>
        <a:xfrm>
          <a:off x="13652500" y="994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117318</xdr:rowOff>
    </xdr:from>
    <xdr:ext cx="534377" cy="259045"/>
    <xdr:sp macro="" textlink="">
      <xdr:nvSpPr>
        <xdr:cNvPr id="608" name="テキスト ボックス 607"/>
        <xdr:cNvSpPr txBox="1"/>
      </xdr:nvSpPr>
      <xdr:spPr>
        <a:xfrm>
          <a:off x="13436111" y="97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154671</xdr:rowOff>
    </xdr:from>
    <xdr:to>
      <xdr:col>67</xdr:col>
      <xdr:colOff>101600</xdr:colOff>
      <xdr:row>58</xdr:row>
      <xdr:rowOff>84821</xdr:rowOff>
    </xdr:to>
    <xdr:sp macro="" textlink="">
      <xdr:nvSpPr>
        <xdr:cNvPr id="609" name="楕円 608"/>
        <xdr:cNvSpPr/>
      </xdr:nvSpPr>
      <xdr:spPr>
        <a:xfrm>
          <a:off x="12763500" y="992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75948</xdr:rowOff>
    </xdr:from>
    <xdr:ext cx="534377" cy="259045"/>
    <xdr:sp macro="" textlink="">
      <xdr:nvSpPr>
        <xdr:cNvPr id="610" name="テキスト ボックス 609"/>
        <xdr:cNvSpPr txBox="1"/>
      </xdr:nvSpPr>
      <xdr:spPr>
        <a:xfrm>
          <a:off x="12547111" y="1002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4" name="テキスト ボックス 623"/>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0" name="テキスト ボックス 62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74</xdr:row>
      <xdr:rowOff>151130</xdr:rowOff>
    </xdr:from>
    <xdr:to>
      <xdr:col>85</xdr:col>
      <xdr:colOff>126364</xdr:colOff>
      <xdr:row>79</xdr:row>
      <xdr:rowOff>44450</xdr:rowOff>
    </xdr:to>
    <xdr:cxnSp macro="">
      <xdr:nvCxnSpPr>
        <xdr:cNvPr id="634" name="直線コネクタ 633"/>
        <xdr:cNvCxnSpPr/>
      </xdr:nvCxnSpPr>
      <xdr:spPr>
        <a:xfrm flipV="1">
          <a:off x="16317595" y="12838430"/>
          <a:ext cx="1269" cy="750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5"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97807</xdr:rowOff>
    </xdr:from>
    <xdr:ext cx="469744" cy="259045"/>
    <xdr:sp macro="" textlink="">
      <xdr:nvSpPr>
        <xdr:cNvPr id="637" name="災害復旧費最大値テキスト"/>
        <xdr:cNvSpPr txBox="1"/>
      </xdr:nvSpPr>
      <xdr:spPr>
        <a:xfrm>
          <a:off x="16370300" y="1261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74</xdr:row>
      <xdr:rowOff>151130</xdr:rowOff>
    </xdr:from>
    <xdr:to>
      <xdr:col>86</xdr:col>
      <xdr:colOff>25400</xdr:colOff>
      <xdr:row>74</xdr:row>
      <xdr:rowOff>151130</xdr:rowOff>
    </xdr:to>
    <xdr:cxnSp macro="">
      <xdr:nvCxnSpPr>
        <xdr:cNvPr id="638" name="直線コネクタ 637"/>
        <xdr:cNvCxnSpPr/>
      </xdr:nvCxnSpPr>
      <xdr:spPr>
        <a:xfrm>
          <a:off x="16230600" y="1283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71425</xdr:rowOff>
    </xdr:from>
    <xdr:to>
      <xdr:col>85</xdr:col>
      <xdr:colOff>127000</xdr:colOff>
      <xdr:row>78</xdr:row>
      <xdr:rowOff>125374</xdr:rowOff>
    </xdr:to>
    <xdr:cxnSp macro="">
      <xdr:nvCxnSpPr>
        <xdr:cNvPr id="639" name="直線コネクタ 638"/>
        <xdr:cNvCxnSpPr/>
      </xdr:nvCxnSpPr>
      <xdr:spPr>
        <a:xfrm>
          <a:off x="15481300" y="13444525"/>
          <a:ext cx="838200" cy="5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92042</xdr:rowOff>
    </xdr:from>
    <xdr:ext cx="469744" cy="259045"/>
    <xdr:sp macro="" textlink="">
      <xdr:nvSpPr>
        <xdr:cNvPr id="640" name="災害復旧費平均値テキスト"/>
        <xdr:cNvSpPr txBox="1"/>
      </xdr:nvSpPr>
      <xdr:spPr>
        <a:xfrm>
          <a:off x="16370300" y="13293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69165</xdr:rowOff>
    </xdr:from>
    <xdr:to>
      <xdr:col>85</xdr:col>
      <xdr:colOff>177800</xdr:colOff>
      <xdr:row>78</xdr:row>
      <xdr:rowOff>170765</xdr:rowOff>
    </xdr:to>
    <xdr:sp macro="" textlink="">
      <xdr:nvSpPr>
        <xdr:cNvPr id="641" name="フローチャート: 判断 640"/>
        <xdr:cNvSpPr/>
      </xdr:nvSpPr>
      <xdr:spPr>
        <a:xfrm>
          <a:off x="16268700" y="13442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55880</xdr:rowOff>
    </xdr:from>
    <xdr:to>
      <xdr:col>81</xdr:col>
      <xdr:colOff>50800</xdr:colOff>
      <xdr:row>78</xdr:row>
      <xdr:rowOff>71425</xdr:rowOff>
    </xdr:to>
    <xdr:cxnSp macro="">
      <xdr:nvCxnSpPr>
        <xdr:cNvPr id="642" name="直線コネクタ 641"/>
        <xdr:cNvCxnSpPr/>
      </xdr:nvCxnSpPr>
      <xdr:spPr>
        <a:xfrm>
          <a:off x="14592300" y="13257530"/>
          <a:ext cx="889000" cy="18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41580</xdr:rowOff>
    </xdr:from>
    <xdr:to>
      <xdr:col>81</xdr:col>
      <xdr:colOff>101600</xdr:colOff>
      <xdr:row>78</xdr:row>
      <xdr:rowOff>143180</xdr:rowOff>
    </xdr:to>
    <xdr:sp macro="" textlink="">
      <xdr:nvSpPr>
        <xdr:cNvPr id="643" name="フローチャート: 判断 642"/>
        <xdr:cNvSpPr/>
      </xdr:nvSpPr>
      <xdr:spPr>
        <a:xfrm>
          <a:off x="15430500" y="1341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134307</xdr:rowOff>
    </xdr:from>
    <xdr:ext cx="469744" cy="259045"/>
    <xdr:sp macro="" textlink="">
      <xdr:nvSpPr>
        <xdr:cNvPr id="644" name="テキスト ボックス 643"/>
        <xdr:cNvSpPr txBox="1"/>
      </xdr:nvSpPr>
      <xdr:spPr>
        <a:xfrm>
          <a:off x="15246428" y="1350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137871</xdr:rowOff>
    </xdr:from>
    <xdr:to>
      <xdr:col>76</xdr:col>
      <xdr:colOff>114300</xdr:colOff>
      <xdr:row>77</xdr:row>
      <xdr:rowOff>55880</xdr:rowOff>
    </xdr:to>
    <xdr:cxnSp macro="">
      <xdr:nvCxnSpPr>
        <xdr:cNvPr id="645" name="直線コネクタ 644"/>
        <xdr:cNvCxnSpPr/>
      </xdr:nvCxnSpPr>
      <xdr:spPr>
        <a:xfrm>
          <a:off x="13703300" y="12996621"/>
          <a:ext cx="889000" cy="26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36398</xdr:rowOff>
    </xdr:from>
    <xdr:to>
      <xdr:col>76</xdr:col>
      <xdr:colOff>165100</xdr:colOff>
      <xdr:row>78</xdr:row>
      <xdr:rowOff>137998</xdr:rowOff>
    </xdr:to>
    <xdr:sp macro="" textlink="">
      <xdr:nvSpPr>
        <xdr:cNvPr id="646" name="フローチャート: 判断 645"/>
        <xdr:cNvSpPr/>
      </xdr:nvSpPr>
      <xdr:spPr>
        <a:xfrm>
          <a:off x="14541500" y="1340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129125</xdr:rowOff>
    </xdr:from>
    <xdr:ext cx="469744" cy="259045"/>
    <xdr:sp macro="" textlink="">
      <xdr:nvSpPr>
        <xdr:cNvPr id="647" name="テキスト ボックス 646"/>
        <xdr:cNvSpPr txBox="1"/>
      </xdr:nvSpPr>
      <xdr:spPr>
        <a:xfrm>
          <a:off x="14357428" y="1350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145796</xdr:rowOff>
    </xdr:from>
    <xdr:to>
      <xdr:col>71</xdr:col>
      <xdr:colOff>177800</xdr:colOff>
      <xdr:row>75</xdr:row>
      <xdr:rowOff>137871</xdr:rowOff>
    </xdr:to>
    <xdr:cxnSp macro="">
      <xdr:nvCxnSpPr>
        <xdr:cNvPr id="648" name="直線コネクタ 647"/>
        <xdr:cNvCxnSpPr/>
      </xdr:nvCxnSpPr>
      <xdr:spPr>
        <a:xfrm>
          <a:off x="12814300" y="12318746"/>
          <a:ext cx="889000" cy="67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110617</xdr:rowOff>
    </xdr:from>
    <xdr:to>
      <xdr:col>72</xdr:col>
      <xdr:colOff>38100</xdr:colOff>
      <xdr:row>79</xdr:row>
      <xdr:rowOff>40767</xdr:rowOff>
    </xdr:to>
    <xdr:sp macro="" textlink="">
      <xdr:nvSpPr>
        <xdr:cNvPr id="649" name="フローチャート: 判断 648"/>
        <xdr:cNvSpPr/>
      </xdr:nvSpPr>
      <xdr:spPr>
        <a:xfrm>
          <a:off x="13652500" y="1348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31894</xdr:rowOff>
    </xdr:from>
    <xdr:ext cx="378565" cy="259045"/>
    <xdr:sp macro="" textlink="">
      <xdr:nvSpPr>
        <xdr:cNvPr id="650" name="テキスト ボックス 649"/>
        <xdr:cNvSpPr txBox="1"/>
      </xdr:nvSpPr>
      <xdr:spPr>
        <a:xfrm>
          <a:off x="13514017" y="13576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30607</xdr:rowOff>
    </xdr:from>
    <xdr:to>
      <xdr:col>67</xdr:col>
      <xdr:colOff>101600</xdr:colOff>
      <xdr:row>78</xdr:row>
      <xdr:rowOff>132207</xdr:rowOff>
    </xdr:to>
    <xdr:sp macro="" textlink="">
      <xdr:nvSpPr>
        <xdr:cNvPr id="651" name="フローチャート: 判断 650"/>
        <xdr:cNvSpPr/>
      </xdr:nvSpPr>
      <xdr:spPr>
        <a:xfrm>
          <a:off x="12763500" y="1340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123334</xdr:rowOff>
    </xdr:from>
    <xdr:ext cx="469744" cy="259045"/>
    <xdr:sp macro="" textlink="">
      <xdr:nvSpPr>
        <xdr:cNvPr id="652" name="テキスト ボックス 651"/>
        <xdr:cNvSpPr txBox="1"/>
      </xdr:nvSpPr>
      <xdr:spPr>
        <a:xfrm>
          <a:off x="12579428" y="1349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74574</xdr:rowOff>
    </xdr:from>
    <xdr:to>
      <xdr:col>85</xdr:col>
      <xdr:colOff>177800</xdr:colOff>
      <xdr:row>79</xdr:row>
      <xdr:rowOff>4724</xdr:rowOff>
    </xdr:to>
    <xdr:sp macro="" textlink="">
      <xdr:nvSpPr>
        <xdr:cNvPr id="658" name="楕円 657"/>
        <xdr:cNvSpPr/>
      </xdr:nvSpPr>
      <xdr:spPr>
        <a:xfrm>
          <a:off x="16268700" y="1344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47591</xdr:rowOff>
    </xdr:from>
    <xdr:ext cx="469744" cy="259045"/>
    <xdr:sp macro="" textlink="">
      <xdr:nvSpPr>
        <xdr:cNvPr id="659" name="災害復旧費該当値テキスト"/>
        <xdr:cNvSpPr txBox="1"/>
      </xdr:nvSpPr>
      <xdr:spPr>
        <a:xfrm>
          <a:off x="16370300" y="1342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20625</xdr:rowOff>
    </xdr:from>
    <xdr:to>
      <xdr:col>81</xdr:col>
      <xdr:colOff>101600</xdr:colOff>
      <xdr:row>78</xdr:row>
      <xdr:rowOff>122225</xdr:rowOff>
    </xdr:to>
    <xdr:sp macro="" textlink="">
      <xdr:nvSpPr>
        <xdr:cNvPr id="660" name="楕円 659"/>
        <xdr:cNvSpPr/>
      </xdr:nvSpPr>
      <xdr:spPr>
        <a:xfrm>
          <a:off x="15430500" y="133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138752</xdr:rowOff>
    </xdr:from>
    <xdr:ext cx="469744" cy="259045"/>
    <xdr:sp macro="" textlink="">
      <xdr:nvSpPr>
        <xdr:cNvPr id="661" name="テキスト ボックス 660"/>
        <xdr:cNvSpPr txBox="1"/>
      </xdr:nvSpPr>
      <xdr:spPr>
        <a:xfrm>
          <a:off x="15246428" y="1316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5080</xdr:rowOff>
    </xdr:from>
    <xdr:to>
      <xdr:col>76</xdr:col>
      <xdr:colOff>165100</xdr:colOff>
      <xdr:row>77</xdr:row>
      <xdr:rowOff>106680</xdr:rowOff>
    </xdr:to>
    <xdr:sp macro="" textlink="">
      <xdr:nvSpPr>
        <xdr:cNvPr id="662" name="楕円 661"/>
        <xdr:cNvSpPr/>
      </xdr:nvSpPr>
      <xdr:spPr>
        <a:xfrm>
          <a:off x="14541500" y="1320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123207</xdr:rowOff>
    </xdr:from>
    <xdr:ext cx="469744" cy="259045"/>
    <xdr:sp macro="" textlink="">
      <xdr:nvSpPr>
        <xdr:cNvPr id="663" name="テキスト ボックス 662"/>
        <xdr:cNvSpPr txBox="1"/>
      </xdr:nvSpPr>
      <xdr:spPr>
        <a:xfrm>
          <a:off x="14357428" y="1298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87071</xdr:rowOff>
    </xdr:from>
    <xdr:to>
      <xdr:col>72</xdr:col>
      <xdr:colOff>38100</xdr:colOff>
      <xdr:row>76</xdr:row>
      <xdr:rowOff>17221</xdr:rowOff>
    </xdr:to>
    <xdr:sp macro="" textlink="">
      <xdr:nvSpPr>
        <xdr:cNvPr id="664" name="楕円 663"/>
        <xdr:cNvSpPr/>
      </xdr:nvSpPr>
      <xdr:spPr>
        <a:xfrm>
          <a:off x="13652500" y="1294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33748</xdr:rowOff>
    </xdr:from>
    <xdr:ext cx="469744" cy="259045"/>
    <xdr:sp macro="" textlink="">
      <xdr:nvSpPr>
        <xdr:cNvPr id="665" name="テキスト ボックス 664"/>
        <xdr:cNvSpPr txBox="1"/>
      </xdr:nvSpPr>
      <xdr:spPr>
        <a:xfrm>
          <a:off x="13468428" y="12721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94996</xdr:rowOff>
    </xdr:from>
    <xdr:to>
      <xdr:col>67</xdr:col>
      <xdr:colOff>101600</xdr:colOff>
      <xdr:row>72</xdr:row>
      <xdr:rowOff>25146</xdr:rowOff>
    </xdr:to>
    <xdr:sp macro="" textlink="">
      <xdr:nvSpPr>
        <xdr:cNvPr id="666" name="楕円 665"/>
        <xdr:cNvSpPr/>
      </xdr:nvSpPr>
      <xdr:spPr>
        <a:xfrm>
          <a:off x="12763500" y="1226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41673</xdr:rowOff>
    </xdr:from>
    <xdr:ext cx="534377" cy="259045"/>
    <xdr:sp macro="" textlink="">
      <xdr:nvSpPr>
        <xdr:cNvPr id="667" name="テキスト ボックス 666"/>
        <xdr:cNvSpPr txBox="1"/>
      </xdr:nvSpPr>
      <xdr:spPr>
        <a:xfrm>
          <a:off x="12547111" y="1204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9" name="テキスト ボックス 67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5" name="テキスト ボックス 68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7" name="テキスト ボックス 68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70014</xdr:rowOff>
    </xdr:from>
    <xdr:to>
      <xdr:col>85</xdr:col>
      <xdr:colOff>126364</xdr:colOff>
      <xdr:row>98</xdr:row>
      <xdr:rowOff>81750</xdr:rowOff>
    </xdr:to>
    <xdr:cxnSp macro="">
      <xdr:nvCxnSpPr>
        <xdr:cNvPr id="691" name="直線コネクタ 690"/>
        <xdr:cNvCxnSpPr/>
      </xdr:nvCxnSpPr>
      <xdr:spPr>
        <a:xfrm flipV="1">
          <a:off x="16317595" y="15671964"/>
          <a:ext cx="1269" cy="121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85577</xdr:rowOff>
    </xdr:from>
    <xdr:ext cx="469744" cy="259045"/>
    <xdr:sp macro="" textlink="">
      <xdr:nvSpPr>
        <xdr:cNvPr id="692" name="公債費最小値テキスト"/>
        <xdr:cNvSpPr txBox="1"/>
      </xdr:nvSpPr>
      <xdr:spPr>
        <a:xfrm>
          <a:off x="16370300" y="168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81750</xdr:rowOff>
    </xdr:from>
    <xdr:to>
      <xdr:col>86</xdr:col>
      <xdr:colOff>25400</xdr:colOff>
      <xdr:row>98</xdr:row>
      <xdr:rowOff>81750</xdr:rowOff>
    </xdr:to>
    <xdr:cxnSp macro="">
      <xdr:nvCxnSpPr>
        <xdr:cNvPr id="693" name="直線コネクタ 692"/>
        <xdr:cNvCxnSpPr/>
      </xdr:nvCxnSpPr>
      <xdr:spPr>
        <a:xfrm>
          <a:off x="16230600" y="1688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16691</xdr:rowOff>
    </xdr:from>
    <xdr:ext cx="534377" cy="259045"/>
    <xdr:sp macro="" textlink="">
      <xdr:nvSpPr>
        <xdr:cNvPr id="694" name="公債費最大値テキスト"/>
        <xdr:cNvSpPr txBox="1"/>
      </xdr:nvSpPr>
      <xdr:spPr>
        <a:xfrm>
          <a:off x="16370300" y="1544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70014</xdr:rowOff>
    </xdr:from>
    <xdr:to>
      <xdr:col>86</xdr:col>
      <xdr:colOff>25400</xdr:colOff>
      <xdr:row>91</xdr:row>
      <xdr:rowOff>70014</xdr:rowOff>
    </xdr:to>
    <xdr:cxnSp macro="">
      <xdr:nvCxnSpPr>
        <xdr:cNvPr id="695" name="直線コネクタ 694"/>
        <xdr:cNvCxnSpPr/>
      </xdr:nvCxnSpPr>
      <xdr:spPr>
        <a:xfrm>
          <a:off x="16230600" y="15671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3359</xdr:rowOff>
    </xdr:from>
    <xdr:to>
      <xdr:col>85</xdr:col>
      <xdr:colOff>127000</xdr:colOff>
      <xdr:row>92</xdr:row>
      <xdr:rowOff>4102</xdr:rowOff>
    </xdr:to>
    <xdr:cxnSp macro="">
      <xdr:nvCxnSpPr>
        <xdr:cNvPr id="696" name="直線コネクタ 695"/>
        <xdr:cNvCxnSpPr/>
      </xdr:nvCxnSpPr>
      <xdr:spPr>
        <a:xfrm>
          <a:off x="15481300" y="15776759"/>
          <a:ext cx="838200" cy="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95521</xdr:rowOff>
    </xdr:from>
    <xdr:ext cx="534377" cy="259045"/>
    <xdr:sp macro="" textlink="">
      <xdr:nvSpPr>
        <xdr:cNvPr id="697" name="公債費平均値テキスト"/>
        <xdr:cNvSpPr txBox="1"/>
      </xdr:nvSpPr>
      <xdr:spPr>
        <a:xfrm>
          <a:off x="16370300" y="16211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117094</xdr:rowOff>
    </xdr:from>
    <xdr:to>
      <xdr:col>85</xdr:col>
      <xdr:colOff>177800</xdr:colOff>
      <xdr:row>95</xdr:row>
      <xdr:rowOff>47244</xdr:rowOff>
    </xdr:to>
    <xdr:sp macro="" textlink="">
      <xdr:nvSpPr>
        <xdr:cNvPr id="698" name="フローチャート: 判断 697"/>
        <xdr:cNvSpPr/>
      </xdr:nvSpPr>
      <xdr:spPr>
        <a:xfrm>
          <a:off x="16268700" y="1623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3359</xdr:rowOff>
    </xdr:from>
    <xdr:to>
      <xdr:col>81</xdr:col>
      <xdr:colOff>50800</xdr:colOff>
      <xdr:row>92</xdr:row>
      <xdr:rowOff>52927</xdr:rowOff>
    </xdr:to>
    <xdr:cxnSp macro="">
      <xdr:nvCxnSpPr>
        <xdr:cNvPr id="699" name="直線コネクタ 698"/>
        <xdr:cNvCxnSpPr/>
      </xdr:nvCxnSpPr>
      <xdr:spPr>
        <a:xfrm flipV="1">
          <a:off x="14592300" y="15776759"/>
          <a:ext cx="889000" cy="4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113379</xdr:rowOff>
    </xdr:from>
    <xdr:to>
      <xdr:col>81</xdr:col>
      <xdr:colOff>101600</xdr:colOff>
      <xdr:row>95</xdr:row>
      <xdr:rowOff>43529</xdr:rowOff>
    </xdr:to>
    <xdr:sp macro="" textlink="">
      <xdr:nvSpPr>
        <xdr:cNvPr id="700" name="フローチャート: 判断 699"/>
        <xdr:cNvSpPr/>
      </xdr:nvSpPr>
      <xdr:spPr>
        <a:xfrm>
          <a:off x="154305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34656</xdr:rowOff>
    </xdr:from>
    <xdr:ext cx="534377" cy="259045"/>
    <xdr:sp macro="" textlink="">
      <xdr:nvSpPr>
        <xdr:cNvPr id="701" name="テキスト ボックス 700"/>
        <xdr:cNvSpPr txBox="1"/>
      </xdr:nvSpPr>
      <xdr:spPr>
        <a:xfrm>
          <a:off x="15214111" y="1632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52927</xdr:rowOff>
    </xdr:from>
    <xdr:to>
      <xdr:col>76</xdr:col>
      <xdr:colOff>114300</xdr:colOff>
      <xdr:row>92</xdr:row>
      <xdr:rowOff>118363</xdr:rowOff>
    </xdr:to>
    <xdr:cxnSp macro="">
      <xdr:nvCxnSpPr>
        <xdr:cNvPr id="702" name="直線コネクタ 701"/>
        <xdr:cNvCxnSpPr/>
      </xdr:nvCxnSpPr>
      <xdr:spPr>
        <a:xfrm flipV="1">
          <a:off x="13703300" y="15826327"/>
          <a:ext cx="889000" cy="6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112522</xdr:rowOff>
    </xdr:from>
    <xdr:to>
      <xdr:col>76</xdr:col>
      <xdr:colOff>165100</xdr:colOff>
      <xdr:row>95</xdr:row>
      <xdr:rowOff>42672</xdr:rowOff>
    </xdr:to>
    <xdr:sp macro="" textlink="">
      <xdr:nvSpPr>
        <xdr:cNvPr id="703" name="フローチャート: 判断 702"/>
        <xdr:cNvSpPr/>
      </xdr:nvSpPr>
      <xdr:spPr>
        <a:xfrm>
          <a:off x="14541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33799</xdr:rowOff>
    </xdr:from>
    <xdr:ext cx="534377" cy="259045"/>
    <xdr:sp macro="" textlink="">
      <xdr:nvSpPr>
        <xdr:cNvPr id="704" name="テキスト ボックス 703"/>
        <xdr:cNvSpPr txBox="1"/>
      </xdr:nvSpPr>
      <xdr:spPr>
        <a:xfrm>
          <a:off x="14325111" y="1632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118363</xdr:rowOff>
    </xdr:from>
    <xdr:to>
      <xdr:col>71</xdr:col>
      <xdr:colOff>177800</xdr:colOff>
      <xdr:row>93</xdr:row>
      <xdr:rowOff>33077</xdr:rowOff>
    </xdr:to>
    <xdr:cxnSp macro="">
      <xdr:nvCxnSpPr>
        <xdr:cNvPr id="705" name="直線コネクタ 704"/>
        <xdr:cNvCxnSpPr/>
      </xdr:nvCxnSpPr>
      <xdr:spPr>
        <a:xfrm flipV="1">
          <a:off x="12814300" y="15891763"/>
          <a:ext cx="889000" cy="8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113436</xdr:rowOff>
    </xdr:from>
    <xdr:to>
      <xdr:col>72</xdr:col>
      <xdr:colOff>38100</xdr:colOff>
      <xdr:row>95</xdr:row>
      <xdr:rowOff>43586</xdr:rowOff>
    </xdr:to>
    <xdr:sp macro="" textlink="">
      <xdr:nvSpPr>
        <xdr:cNvPr id="706" name="フローチャート: 判断 705"/>
        <xdr:cNvSpPr/>
      </xdr:nvSpPr>
      <xdr:spPr>
        <a:xfrm>
          <a:off x="13652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34713</xdr:rowOff>
    </xdr:from>
    <xdr:ext cx="534377" cy="259045"/>
    <xdr:sp macro="" textlink="">
      <xdr:nvSpPr>
        <xdr:cNvPr id="707" name="テキスト ボックス 706"/>
        <xdr:cNvSpPr txBox="1"/>
      </xdr:nvSpPr>
      <xdr:spPr>
        <a:xfrm>
          <a:off x="13436111" y="1632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157327</xdr:rowOff>
    </xdr:from>
    <xdr:to>
      <xdr:col>67</xdr:col>
      <xdr:colOff>101600</xdr:colOff>
      <xdr:row>95</xdr:row>
      <xdr:rowOff>87477</xdr:rowOff>
    </xdr:to>
    <xdr:sp macro="" textlink="">
      <xdr:nvSpPr>
        <xdr:cNvPr id="708" name="フローチャート: 判断 707"/>
        <xdr:cNvSpPr/>
      </xdr:nvSpPr>
      <xdr:spPr>
        <a:xfrm>
          <a:off x="12763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78604</xdr:rowOff>
    </xdr:from>
    <xdr:ext cx="534377" cy="259045"/>
    <xdr:sp macro="" textlink="">
      <xdr:nvSpPr>
        <xdr:cNvPr id="709" name="テキスト ボックス 708"/>
        <xdr:cNvSpPr txBox="1"/>
      </xdr:nvSpPr>
      <xdr:spPr>
        <a:xfrm>
          <a:off x="12547111" y="163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124752</xdr:rowOff>
    </xdr:from>
    <xdr:to>
      <xdr:col>85</xdr:col>
      <xdr:colOff>177800</xdr:colOff>
      <xdr:row>92</xdr:row>
      <xdr:rowOff>54902</xdr:rowOff>
    </xdr:to>
    <xdr:sp macro="" textlink="">
      <xdr:nvSpPr>
        <xdr:cNvPr id="715" name="楕円 714"/>
        <xdr:cNvSpPr/>
      </xdr:nvSpPr>
      <xdr:spPr>
        <a:xfrm>
          <a:off x="16268700" y="1572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39679</xdr:rowOff>
    </xdr:from>
    <xdr:ext cx="534377" cy="259045"/>
    <xdr:sp macro="" textlink="">
      <xdr:nvSpPr>
        <xdr:cNvPr id="716" name="公債費該当値テキスト"/>
        <xdr:cNvSpPr txBox="1"/>
      </xdr:nvSpPr>
      <xdr:spPr>
        <a:xfrm>
          <a:off x="16370300" y="1564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124009</xdr:rowOff>
    </xdr:from>
    <xdr:to>
      <xdr:col>81</xdr:col>
      <xdr:colOff>101600</xdr:colOff>
      <xdr:row>92</xdr:row>
      <xdr:rowOff>54159</xdr:rowOff>
    </xdr:to>
    <xdr:sp macro="" textlink="">
      <xdr:nvSpPr>
        <xdr:cNvPr id="717" name="楕円 716"/>
        <xdr:cNvSpPr/>
      </xdr:nvSpPr>
      <xdr:spPr>
        <a:xfrm>
          <a:off x="15430500" y="1572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70686</xdr:rowOff>
    </xdr:from>
    <xdr:ext cx="534377" cy="259045"/>
    <xdr:sp macro="" textlink="">
      <xdr:nvSpPr>
        <xdr:cNvPr id="718" name="テキスト ボックス 717"/>
        <xdr:cNvSpPr txBox="1"/>
      </xdr:nvSpPr>
      <xdr:spPr>
        <a:xfrm>
          <a:off x="15214111" y="1550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2127</xdr:rowOff>
    </xdr:from>
    <xdr:to>
      <xdr:col>76</xdr:col>
      <xdr:colOff>165100</xdr:colOff>
      <xdr:row>92</xdr:row>
      <xdr:rowOff>103727</xdr:rowOff>
    </xdr:to>
    <xdr:sp macro="" textlink="">
      <xdr:nvSpPr>
        <xdr:cNvPr id="719" name="楕円 718"/>
        <xdr:cNvSpPr/>
      </xdr:nvSpPr>
      <xdr:spPr>
        <a:xfrm>
          <a:off x="14541500" y="1577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120254</xdr:rowOff>
    </xdr:from>
    <xdr:ext cx="534377" cy="259045"/>
    <xdr:sp macro="" textlink="">
      <xdr:nvSpPr>
        <xdr:cNvPr id="720" name="テキスト ボックス 719"/>
        <xdr:cNvSpPr txBox="1"/>
      </xdr:nvSpPr>
      <xdr:spPr>
        <a:xfrm>
          <a:off x="14325111" y="1555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67563</xdr:rowOff>
    </xdr:from>
    <xdr:to>
      <xdr:col>72</xdr:col>
      <xdr:colOff>38100</xdr:colOff>
      <xdr:row>92</xdr:row>
      <xdr:rowOff>169163</xdr:rowOff>
    </xdr:to>
    <xdr:sp macro="" textlink="">
      <xdr:nvSpPr>
        <xdr:cNvPr id="721" name="楕円 720"/>
        <xdr:cNvSpPr/>
      </xdr:nvSpPr>
      <xdr:spPr>
        <a:xfrm>
          <a:off x="13652500" y="1584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14240</xdr:rowOff>
    </xdr:from>
    <xdr:ext cx="534377" cy="259045"/>
    <xdr:sp macro="" textlink="">
      <xdr:nvSpPr>
        <xdr:cNvPr id="722" name="テキスト ボックス 721"/>
        <xdr:cNvSpPr txBox="1"/>
      </xdr:nvSpPr>
      <xdr:spPr>
        <a:xfrm>
          <a:off x="13436111" y="1561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153727</xdr:rowOff>
    </xdr:from>
    <xdr:to>
      <xdr:col>67</xdr:col>
      <xdr:colOff>101600</xdr:colOff>
      <xdr:row>93</xdr:row>
      <xdr:rowOff>83877</xdr:rowOff>
    </xdr:to>
    <xdr:sp macro="" textlink="">
      <xdr:nvSpPr>
        <xdr:cNvPr id="723" name="楕円 722"/>
        <xdr:cNvSpPr/>
      </xdr:nvSpPr>
      <xdr:spPr>
        <a:xfrm>
          <a:off x="12763500" y="1592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100404</xdr:rowOff>
    </xdr:from>
    <xdr:ext cx="534377" cy="259045"/>
    <xdr:sp macro="" textlink="">
      <xdr:nvSpPr>
        <xdr:cNvPr id="724" name="テキスト ボックス 723"/>
        <xdr:cNvSpPr txBox="1"/>
      </xdr:nvSpPr>
      <xdr:spPr>
        <a:xfrm>
          <a:off x="12547111" y="1570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8" name="テキスト ボックス 737"/>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0" name="テキスト ボックス 739"/>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2" name="テキスト ボックス 741"/>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4" name="テキスト ボックス 743"/>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25400</xdr:rowOff>
    </xdr:from>
    <xdr:to>
      <xdr:col>116</xdr:col>
      <xdr:colOff>62864</xdr:colOff>
      <xdr:row>38</xdr:row>
      <xdr:rowOff>139700</xdr:rowOff>
    </xdr:to>
    <xdr:cxnSp macro="">
      <xdr:nvCxnSpPr>
        <xdr:cNvPr id="746" name="直線コネクタ 745"/>
        <xdr:cNvCxnSpPr/>
      </xdr:nvCxnSpPr>
      <xdr:spPr>
        <a:xfrm flipV="1">
          <a:off x="22159595" y="5511800"/>
          <a:ext cx="1269"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47" name="諸支出金最小値テキスト"/>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143527</xdr:rowOff>
    </xdr:from>
    <xdr:ext cx="378565" cy="259045"/>
    <xdr:sp macro="" textlink="">
      <xdr:nvSpPr>
        <xdr:cNvPr id="749" name="諸支出金最大値テキスト"/>
        <xdr:cNvSpPr txBox="1"/>
      </xdr:nvSpPr>
      <xdr:spPr>
        <a:xfrm>
          <a:off x="22212300" y="5287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25400</xdr:rowOff>
    </xdr:from>
    <xdr:to>
      <xdr:col>116</xdr:col>
      <xdr:colOff>152400</xdr:colOff>
      <xdr:row>32</xdr:row>
      <xdr:rowOff>25400</xdr:rowOff>
    </xdr:to>
    <xdr:cxnSp macro="">
      <xdr:nvCxnSpPr>
        <xdr:cNvPr id="750" name="直線コネクタ 749"/>
        <xdr:cNvCxnSpPr/>
      </xdr:nvCxnSpPr>
      <xdr:spPr>
        <a:xfrm>
          <a:off x="22072600" y="551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9398</xdr:rowOff>
    </xdr:from>
    <xdr:to>
      <xdr:col>116</xdr:col>
      <xdr:colOff>63500</xdr:colOff>
      <xdr:row>37</xdr:row>
      <xdr:rowOff>64262</xdr:rowOff>
    </xdr:to>
    <xdr:cxnSp macro="">
      <xdr:nvCxnSpPr>
        <xdr:cNvPr id="751" name="直線コネクタ 750"/>
        <xdr:cNvCxnSpPr/>
      </xdr:nvCxnSpPr>
      <xdr:spPr>
        <a:xfrm>
          <a:off x="21323300" y="6181598"/>
          <a:ext cx="838200" cy="22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21607</xdr:rowOff>
    </xdr:from>
    <xdr:ext cx="313932" cy="259045"/>
    <xdr:sp macro="" textlink="">
      <xdr:nvSpPr>
        <xdr:cNvPr id="752" name="諸支出金平均値テキスト"/>
        <xdr:cNvSpPr txBox="1"/>
      </xdr:nvSpPr>
      <xdr:spPr>
        <a:xfrm>
          <a:off x="22212300" y="65367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3" name="フローチャート: 判断 752"/>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9398</xdr:rowOff>
    </xdr:from>
    <xdr:to>
      <xdr:col>111</xdr:col>
      <xdr:colOff>177800</xdr:colOff>
      <xdr:row>37</xdr:row>
      <xdr:rowOff>125984</xdr:rowOff>
    </xdr:to>
    <xdr:cxnSp macro="">
      <xdr:nvCxnSpPr>
        <xdr:cNvPr id="754" name="直線コネクタ 753"/>
        <xdr:cNvCxnSpPr/>
      </xdr:nvCxnSpPr>
      <xdr:spPr>
        <a:xfrm flipV="1">
          <a:off x="20434300" y="6181598"/>
          <a:ext cx="889000" cy="28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166624</xdr:rowOff>
    </xdr:from>
    <xdr:to>
      <xdr:col>112</xdr:col>
      <xdr:colOff>38100</xdr:colOff>
      <xdr:row>37</xdr:row>
      <xdr:rowOff>96774</xdr:rowOff>
    </xdr:to>
    <xdr:sp macro="" textlink="">
      <xdr:nvSpPr>
        <xdr:cNvPr id="755" name="フローチャート: 判断 754"/>
        <xdr:cNvSpPr/>
      </xdr:nvSpPr>
      <xdr:spPr>
        <a:xfrm>
          <a:off x="21272500" y="633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87901</xdr:rowOff>
    </xdr:from>
    <xdr:ext cx="378565" cy="259045"/>
    <xdr:sp macro="" textlink="">
      <xdr:nvSpPr>
        <xdr:cNvPr id="756" name="テキスト ボックス 755"/>
        <xdr:cNvSpPr txBox="1"/>
      </xdr:nvSpPr>
      <xdr:spPr>
        <a:xfrm>
          <a:off x="21134017" y="6431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112268</xdr:rowOff>
    </xdr:from>
    <xdr:to>
      <xdr:col>107</xdr:col>
      <xdr:colOff>50800</xdr:colOff>
      <xdr:row>37</xdr:row>
      <xdr:rowOff>125984</xdr:rowOff>
    </xdr:to>
    <xdr:cxnSp macro="">
      <xdr:nvCxnSpPr>
        <xdr:cNvPr id="757" name="直線コネクタ 756"/>
        <xdr:cNvCxnSpPr/>
      </xdr:nvCxnSpPr>
      <xdr:spPr>
        <a:xfrm>
          <a:off x="19545300" y="6284468"/>
          <a:ext cx="889000" cy="18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34036</xdr:rowOff>
    </xdr:from>
    <xdr:to>
      <xdr:col>107</xdr:col>
      <xdr:colOff>101600</xdr:colOff>
      <xdr:row>37</xdr:row>
      <xdr:rowOff>135636</xdr:rowOff>
    </xdr:to>
    <xdr:sp macro="" textlink="">
      <xdr:nvSpPr>
        <xdr:cNvPr id="758" name="フローチャート: 判断 757"/>
        <xdr:cNvSpPr/>
      </xdr:nvSpPr>
      <xdr:spPr>
        <a:xfrm>
          <a:off x="20383500" y="637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152163</xdr:rowOff>
    </xdr:from>
    <xdr:ext cx="313932" cy="259045"/>
    <xdr:sp macro="" textlink="">
      <xdr:nvSpPr>
        <xdr:cNvPr id="759" name="テキスト ボックス 758"/>
        <xdr:cNvSpPr txBox="1"/>
      </xdr:nvSpPr>
      <xdr:spPr>
        <a:xfrm>
          <a:off x="20277333" y="61529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112268</xdr:rowOff>
    </xdr:from>
    <xdr:to>
      <xdr:col>102</xdr:col>
      <xdr:colOff>114300</xdr:colOff>
      <xdr:row>37</xdr:row>
      <xdr:rowOff>45974</xdr:rowOff>
    </xdr:to>
    <xdr:cxnSp macro="">
      <xdr:nvCxnSpPr>
        <xdr:cNvPr id="760" name="直線コネクタ 759"/>
        <xdr:cNvCxnSpPr/>
      </xdr:nvCxnSpPr>
      <xdr:spPr>
        <a:xfrm flipV="1">
          <a:off x="18656300" y="628446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54610</xdr:rowOff>
    </xdr:from>
    <xdr:to>
      <xdr:col>102</xdr:col>
      <xdr:colOff>165100</xdr:colOff>
      <xdr:row>36</xdr:row>
      <xdr:rowOff>156210</xdr:rowOff>
    </xdr:to>
    <xdr:sp macro="" textlink="">
      <xdr:nvSpPr>
        <xdr:cNvPr id="761" name="フローチャート: 判断 760"/>
        <xdr:cNvSpPr/>
      </xdr:nvSpPr>
      <xdr:spPr>
        <a:xfrm>
          <a:off x="19494500" y="622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1287</xdr:rowOff>
    </xdr:from>
    <xdr:ext cx="378565" cy="259045"/>
    <xdr:sp macro="" textlink="">
      <xdr:nvSpPr>
        <xdr:cNvPr id="762" name="テキスト ボックス 761"/>
        <xdr:cNvSpPr txBox="1"/>
      </xdr:nvSpPr>
      <xdr:spPr>
        <a:xfrm>
          <a:off x="19356017" y="6002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116332</xdr:rowOff>
    </xdr:from>
    <xdr:to>
      <xdr:col>98</xdr:col>
      <xdr:colOff>38100</xdr:colOff>
      <xdr:row>38</xdr:row>
      <xdr:rowOff>46482</xdr:rowOff>
    </xdr:to>
    <xdr:sp macro="" textlink="">
      <xdr:nvSpPr>
        <xdr:cNvPr id="763" name="フローチャート: 判断 762"/>
        <xdr:cNvSpPr/>
      </xdr:nvSpPr>
      <xdr:spPr>
        <a:xfrm>
          <a:off x="18605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37609</xdr:rowOff>
    </xdr:from>
    <xdr:ext cx="313932" cy="259045"/>
    <xdr:sp macro="" textlink="">
      <xdr:nvSpPr>
        <xdr:cNvPr id="764" name="テキスト ボックス 763"/>
        <xdr:cNvSpPr txBox="1"/>
      </xdr:nvSpPr>
      <xdr:spPr>
        <a:xfrm>
          <a:off x="18499333" y="65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13462</xdr:rowOff>
    </xdr:from>
    <xdr:to>
      <xdr:col>116</xdr:col>
      <xdr:colOff>114300</xdr:colOff>
      <xdr:row>37</xdr:row>
      <xdr:rowOff>115062</xdr:rowOff>
    </xdr:to>
    <xdr:sp macro="" textlink="">
      <xdr:nvSpPr>
        <xdr:cNvPr id="770" name="楕円 769"/>
        <xdr:cNvSpPr/>
      </xdr:nvSpPr>
      <xdr:spPr>
        <a:xfrm>
          <a:off x="22110700" y="635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36339</xdr:rowOff>
    </xdr:from>
    <xdr:ext cx="378565" cy="259045"/>
    <xdr:sp macro="" textlink="">
      <xdr:nvSpPr>
        <xdr:cNvPr id="771" name="諸支出金該当値テキスト"/>
        <xdr:cNvSpPr txBox="1"/>
      </xdr:nvSpPr>
      <xdr:spPr>
        <a:xfrm>
          <a:off x="22212300" y="6208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130048</xdr:rowOff>
    </xdr:from>
    <xdr:to>
      <xdr:col>112</xdr:col>
      <xdr:colOff>38100</xdr:colOff>
      <xdr:row>36</xdr:row>
      <xdr:rowOff>60198</xdr:rowOff>
    </xdr:to>
    <xdr:sp macro="" textlink="">
      <xdr:nvSpPr>
        <xdr:cNvPr id="772" name="楕円 771"/>
        <xdr:cNvSpPr/>
      </xdr:nvSpPr>
      <xdr:spPr>
        <a:xfrm>
          <a:off x="21272500" y="613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34</xdr:row>
      <xdr:rowOff>76725</xdr:rowOff>
    </xdr:from>
    <xdr:ext cx="378565" cy="259045"/>
    <xdr:sp macro="" textlink="">
      <xdr:nvSpPr>
        <xdr:cNvPr id="773" name="テキスト ボックス 772"/>
        <xdr:cNvSpPr txBox="1"/>
      </xdr:nvSpPr>
      <xdr:spPr>
        <a:xfrm>
          <a:off x="21134017" y="5906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75184</xdr:rowOff>
    </xdr:from>
    <xdr:to>
      <xdr:col>107</xdr:col>
      <xdr:colOff>101600</xdr:colOff>
      <xdr:row>38</xdr:row>
      <xdr:rowOff>5335</xdr:rowOff>
    </xdr:to>
    <xdr:sp macro="" textlink="">
      <xdr:nvSpPr>
        <xdr:cNvPr id="774" name="楕円 773"/>
        <xdr:cNvSpPr/>
      </xdr:nvSpPr>
      <xdr:spPr>
        <a:xfrm>
          <a:off x="20383500" y="64188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167911</xdr:rowOff>
    </xdr:from>
    <xdr:ext cx="313932" cy="259045"/>
    <xdr:sp macro="" textlink="">
      <xdr:nvSpPr>
        <xdr:cNvPr id="775" name="テキスト ボックス 774"/>
        <xdr:cNvSpPr txBox="1"/>
      </xdr:nvSpPr>
      <xdr:spPr>
        <a:xfrm>
          <a:off x="20277333" y="65115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61468</xdr:rowOff>
    </xdr:from>
    <xdr:to>
      <xdr:col>102</xdr:col>
      <xdr:colOff>165100</xdr:colOff>
      <xdr:row>36</xdr:row>
      <xdr:rowOff>163068</xdr:rowOff>
    </xdr:to>
    <xdr:sp macro="" textlink="">
      <xdr:nvSpPr>
        <xdr:cNvPr id="776" name="楕円 775"/>
        <xdr:cNvSpPr/>
      </xdr:nvSpPr>
      <xdr:spPr>
        <a:xfrm>
          <a:off x="19494500" y="623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154195</xdr:rowOff>
    </xdr:from>
    <xdr:ext cx="378565" cy="259045"/>
    <xdr:sp macro="" textlink="">
      <xdr:nvSpPr>
        <xdr:cNvPr id="777" name="テキスト ボックス 776"/>
        <xdr:cNvSpPr txBox="1"/>
      </xdr:nvSpPr>
      <xdr:spPr>
        <a:xfrm>
          <a:off x="19356017" y="6326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166624</xdr:rowOff>
    </xdr:from>
    <xdr:to>
      <xdr:col>98</xdr:col>
      <xdr:colOff>38100</xdr:colOff>
      <xdr:row>37</xdr:row>
      <xdr:rowOff>96774</xdr:rowOff>
    </xdr:to>
    <xdr:sp macro="" textlink="">
      <xdr:nvSpPr>
        <xdr:cNvPr id="778" name="楕円 777"/>
        <xdr:cNvSpPr/>
      </xdr:nvSpPr>
      <xdr:spPr>
        <a:xfrm>
          <a:off x="18605500" y="633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113301</xdr:rowOff>
    </xdr:from>
    <xdr:ext cx="378565" cy="259045"/>
    <xdr:sp macro="" textlink="">
      <xdr:nvSpPr>
        <xdr:cNvPr id="779" name="テキスト ボックス 778"/>
        <xdr:cNvSpPr txBox="1"/>
      </xdr:nvSpPr>
      <xdr:spPr>
        <a:xfrm>
          <a:off x="18467017" y="6114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2000"/>
            </a:lnSpc>
          </a:pPr>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217,828</a:t>
          </a:r>
          <a:r>
            <a:rPr kumimoji="1" lang="ja-JP" altLang="en-US" sz="1300">
              <a:latin typeface="ＭＳ Ｐゴシック" panose="020B0600070205080204" pitchFamily="50" charset="-128"/>
              <a:ea typeface="ＭＳ Ｐゴシック" panose="020B0600070205080204" pitchFamily="50" charset="-128"/>
            </a:rPr>
            <a:t>円となっており、</a:t>
          </a:r>
          <a:r>
            <a:rPr kumimoji="1" lang="en-US" altLang="ja-JP" sz="1300">
              <a:latin typeface="ＭＳ Ｐゴシック" panose="020B0600070205080204" pitchFamily="50" charset="-128"/>
              <a:ea typeface="ＭＳ Ｐゴシック" panose="020B0600070205080204" pitchFamily="50" charset="-128"/>
            </a:rPr>
            <a:t>9,084</a:t>
          </a:r>
          <a:r>
            <a:rPr kumimoji="1" lang="ja-JP" altLang="en-US" sz="1300">
              <a:latin typeface="ＭＳ Ｐゴシック" panose="020B0600070205080204" pitchFamily="50" charset="-128"/>
              <a:ea typeface="ＭＳ Ｐゴシック" panose="020B0600070205080204" pitchFamily="50" charset="-128"/>
            </a:rPr>
            <a:t>円の増となった。これは、物価高騰対策による障害者福祉サービス等報酬改定のよる自立支援給付費の増、子育て支援費の増が主な要因である。　</a:t>
          </a:r>
        </a:p>
        <a:p>
          <a:pPr>
            <a:lnSpc>
              <a:spcPts val="2000"/>
            </a:lnSpc>
          </a:pPr>
          <a:r>
            <a:rPr kumimoji="1" lang="ja-JP" altLang="en-US" sz="1300">
              <a:latin typeface="ＭＳ Ｐゴシック" panose="020B0600070205080204" pitchFamily="50" charset="-128"/>
              <a:ea typeface="ＭＳ Ｐゴシック" panose="020B0600070205080204" pitchFamily="50" charset="-128"/>
            </a:rPr>
            <a:t>　衛生費は、住民一人当たり</a:t>
          </a:r>
          <a:r>
            <a:rPr kumimoji="1" lang="en-US" altLang="ja-JP" sz="1300">
              <a:latin typeface="ＭＳ Ｐゴシック" panose="020B0600070205080204" pitchFamily="50" charset="-128"/>
              <a:ea typeface="ＭＳ Ｐゴシック" panose="020B0600070205080204" pitchFamily="50" charset="-128"/>
            </a:rPr>
            <a:t>57,581</a:t>
          </a:r>
          <a:r>
            <a:rPr kumimoji="1" lang="ja-JP" altLang="en-US" sz="1300">
              <a:latin typeface="ＭＳ Ｐゴシック" panose="020B0600070205080204" pitchFamily="50" charset="-128"/>
              <a:ea typeface="ＭＳ Ｐゴシック" panose="020B0600070205080204" pitchFamily="50" charset="-128"/>
            </a:rPr>
            <a:t>円となっており、</a:t>
          </a:r>
          <a:r>
            <a:rPr kumimoji="1" lang="en-US" altLang="ja-JP" sz="1300">
              <a:latin typeface="ＭＳ Ｐゴシック" panose="020B0600070205080204" pitchFamily="50" charset="-128"/>
              <a:ea typeface="ＭＳ Ｐゴシック" panose="020B0600070205080204" pitchFamily="50" charset="-128"/>
            </a:rPr>
            <a:t>594</a:t>
          </a:r>
          <a:r>
            <a:rPr kumimoji="1" lang="ja-JP" altLang="en-US" sz="1300">
              <a:latin typeface="ＭＳ Ｐゴシック" panose="020B0600070205080204" pitchFamily="50" charset="-128"/>
              <a:ea typeface="ＭＳ Ｐゴシック" panose="020B0600070205080204" pitchFamily="50" charset="-128"/>
            </a:rPr>
            <a:t>円の増となった。これは、塵芥処理施設の焼却炉補修、予防接種費が主な要因である。合併を経て島しょ部や山間部を抱える地理条件のため、市内に２つある公立病院への繰出金や、ごみ処理施設等の維持費の負担が大きい。　</a:t>
          </a:r>
        </a:p>
        <a:p>
          <a:pPr>
            <a:lnSpc>
              <a:spcPts val="2000"/>
            </a:lnSpc>
          </a:pPr>
          <a:r>
            <a:rPr kumimoji="1" lang="ja-JP" altLang="en-US" sz="1300">
              <a:latin typeface="ＭＳ Ｐゴシック" panose="020B0600070205080204" pitchFamily="50" charset="-128"/>
              <a:ea typeface="ＭＳ Ｐゴシック" panose="020B0600070205080204" pitchFamily="50" charset="-128"/>
            </a:rPr>
            <a:t>　教育費は、住民一人当たり</a:t>
          </a:r>
          <a:r>
            <a:rPr kumimoji="1" lang="en-US" altLang="ja-JP" sz="1300">
              <a:latin typeface="ＭＳ Ｐゴシック" panose="020B0600070205080204" pitchFamily="50" charset="-128"/>
              <a:ea typeface="ＭＳ Ｐゴシック" panose="020B0600070205080204" pitchFamily="50" charset="-128"/>
            </a:rPr>
            <a:t>61,012</a:t>
          </a:r>
          <a:r>
            <a:rPr kumimoji="1" lang="ja-JP" altLang="en-US" sz="1300">
              <a:latin typeface="ＭＳ Ｐゴシック" panose="020B0600070205080204" pitchFamily="50" charset="-128"/>
              <a:ea typeface="ＭＳ Ｐゴシック" panose="020B0600070205080204" pitchFamily="50" charset="-128"/>
            </a:rPr>
            <a:t>円となっており、</a:t>
          </a:r>
          <a:r>
            <a:rPr kumimoji="1" lang="en-US" altLang="ja-JP" sz="1300">
              <a:latin typeface="ＭＳ Ｐゴシック" panose="020B0600070205080204" pitchFamily="50" charset="-128"/>
              <a:ea typeface="ＭＳ Ｐゴシック" panose="020B0600070205080204" pitchFamily="50" charset="-128"/>
            </a:rPr>
            <a:t>14,209</a:t>
          </a:r>
          <a:r>
            <a:rPr kumimoji="1" lang="ja-JP" altLang="en-US" sz="1300">
              <a:latin typeface="ＭＳ Ｐゴシック" panose="020B0600070205080204" pitchFamily="50" charset="-128"/>
              <a:ea typeface="ＭＳ Ｐゴシック" panose="020B0600070205080204" pitchFamily="50" charset="-128"/>
            </a:rPr>
            <a:t>円の増となった。これは、老朽化した学校施設の整備・統合事業、市内全中学校での給食実施に向けた給食調理場整備による増が主な要因である。</a:t>
          </a:r>
        </a:p>
        <a:p>
          <a:pPr>
            <a:lnSpc>
              <a:spcPts val="2000"/>
            </a:lnSpc>
          </a:pPr>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65,118</a:t>
          </a:r>
          <a:r>
            <a:rPr kumimoji="1" lang="ja-JP" altLang="en-US" sz="1300">
              <a:latin typeface="ＭＳ Ｐゴシック" panose="020B0600070205080204" pitchFamily="50" charset="-128"/>
              <a:ea typeface="ＭＳ Ｐゴシック" panose="020B0600070205080204" pitchFamily="50" charset="-128"/>
            </a:rPr>
            <a:t>円となっており、</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円の減となった。これは、新市建設事業や臨時財政対策債の償還が前年度をピークに減少している。類似団体と比較して高い水準で高止まりしており、交付税算入率の高い起債や事業の取捨選択により、改善への取組みを進め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財政調整基金は、段階的な定年延長による退職金や職員人件費の増、病院事業の経営基盤安定に対する繰出金などによる財源不足分を取り崩したため、基金残高は減少した。</a:t>
          </a:r>
        </a:p>
        <a:p>
          <a:r>
            <a:rPr kumimoji="1" lang="ja-JP" altLang="en-US" sz="1200">
              <a:latin typeface="ＭＳ ゴシック" pitchFamily="49" charset="-128"/>
              <a:ea typeface="ＭＳ ゴシック" pitchFamily="49" charset="-128"/>
            </a:rPr>
            <a:t>　実質収支は、基金取り崩しや学校建設等の大型建設事業による地方債歳入増があったものの、人件費、普通建設事業の歳出増などにより、前年度比</a:t>
          </a:r>
          <a:r>
            <a:rPr kumimoji="1" lang="en-US" altLang="ja-JP" sz="1200">
              <a:latin typeface="ＭＳ ゴシック" pitchFamily="49" charset="-128"/>
              <a:ea typeface="ＭＳ ゴシック" pitchFamily="49" charset="-128"/>
            </a:rPr>
            <a:t>39</a:t>
          </a:r>
          <a:r>
            <a:rPr kumimoji="1" lang="ja-JP" altLang="en-US" sz="1200">
              <a:latin typeface="ＭＳ ゴシック" pitchFamily="49" charset="-128"/>
              <a:ea typeface="ＭＳ ゴシック" pitchFamily="49" charset="-128"/>
            </a:rPr>
            <a:t>百万円の減となり、標準財政規模でも</a:t>
          </a:r>
          <a:r>
            <a:rPr kumimoji="1" lang="en-US" altLang="ja-JP" sz="1200">
              <a:latin typeface="ＭＳ ゴシック" pitchFamily="49" charset="-128"/>
              <a:ea typeface="ＭＳ ゴシック" pitchFamily="49" charset="-128"/>
            </a:rPr>
            <a:t>0.11</a:t>
          </a:r>
          <a:r>
            <a:rPr kumimoji="1" lang="ja-JP" altLang="en-US" sz="1200">
              <a:latin typeface="ＭＳ ゴシック" pitchFamily="49" charset="-128"/>
              <a:ea typeface="ＭＳ ゴシック" pitchFamily="49" charset="-128"/>
            </a:rPr>
            <a:t>ポイント減となった。また、実質単年度収支は</a:t>
          </a:r>
          <a:r>
            <a:rPr kumimoji="1" lang="en-US" altLang="ja-JP" sz="1200">
              <a:latin typeface="ＭＳ ゴシック" pitchFamily="49" charset="-128"/>
              <a:ea typeface="ＭＳ ゴシック" pitchFamily="49" charset="-128"/>
            </a:rPr>
            <a:t>1.77</a:t>
          </a:r>
          <a:r>
            <a:rPr kumimoji="1" lang="ja-JP" altLang="en-US" sz="1200">
              <a:latin typeface="ＭＳ ゴシック" pitchFamily="49" charset="-128"/>
              <a:ea typeface="ＭＳ ゴシック" pitchFamily="49" charset="-128"/>
            </a:rPr>
            <a:t>ポイント減となった。</a:t>
          </a:r>
        </a:p>
        <a:p>
          <a:r>
            <a:rPr kumimoji="1" lang="ja-JP" altLang="en-US" sz="1200">
              <a:latin typeface="ＭＳ ゴシック" pitchFamily="49" charset="-128"/>
              <a:ea typeface="ＭＳ ゴシック" pitchFamily="49" charset="-128"/>
            </a:rPr>
            <a:t>　事業見直し・施設統廃合等により経費削減を進め、持続的な行財政運営に努める。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広島県尾道市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全ての会計で黒字を維持している。</a:t>
          </a:r>
        </a:p>
        <a:p>
          <a:r>
            <a:rPr kumimoji="1" lang="ja-JP" altLang="en-US" sz="1400">
              <a:latin typeface="ＭＳ ゴシック" pitchFamily="49" charset="-128"/>
              <a:ea typeface="ＭＳ ゴシック" pitchFamily="49" charset="-128"/>
            </a:rPr>
            <a:t>　今後も、市民へ効率的で安定した行政サービスを提供できるよう、事務事業の見直しを継続していく。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0" zoomScaleNormal="8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68585826</v>
      </c>
      <c r="BO4" s="449"/>
      <c r="BP4" s="449"/>
      <c r="BQ4" s="449"/>
      <c r="BR4" s="449"/>
      <c r="BS4" s="449"/>
      <c r="BT4" s="449"/>
      <c r="BU4" s="450"/>
      <c r="BV4" s="448">
        <v>65958296</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0.6</v>
      </c>
      <c r="CU4" s="589"/>
      <c r="CV4" s="589"/>
      <c r="CW4" s="589"/>
      <c r="CX4" s="589"/>
      <c r="CY4" s="589"/>
      <c r="CZ4" s="589"/>
      <c r="DA4" s="590"/>
      <c r="DB4" s="588">
        <v>0.7</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67909878</v>
      </c>
      <c r="BO5" s="420"/>
      <c r="BP5" s="420"/>
      <c r="BQ5" s="420"/>
      <c r="BR5" s="420"/>
      <c r="BS5" s="420"/>
      <c r="BT5" s="420"/>
      <c r="BU5" s="421"/>
      <c r="BV5" s="419">
        <v>65208220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98</v>
      </c>
      <c r="CU5" s="417"/>
      <c r="CV5" s="417"/>
      <c r="CW5" s="417"/>
      <c r="CX5" s="417"/>
      <c r="CY5" s="417"/>
      <c r="CZ5" s="417"/>
      <c r="DA5" s="418"/>
      <c r="DB5" s="416">
        <v>94.9</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675948</v>
      </c>
      <c r="BO6" s="420"/>
      <c r="BP6" s="420"/>
      <c r="BQ6" s="420"/>
      <c r="BR6" s="420"/>
      <c r="BS6" s="420"/>
      <c r="BT6" s="420"/>
      <c r="BU6" s="421"/>
      <c r="BV6" s="419">
        <v>750076</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98.3</v>
      </c>
      <c r="CU6" s="563"/>
      <c r="CV6" s="563"/>
      <c r="CW6" s="563"/>
      <c r="CX6" s="563"/>
      <c r="CY6" s="563"/>
      <c r="CZ6" s="563"/>
      <c r="DA6" s="564"/>
      <c r="DB6" s="562">
        <v>95.6</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468581</v>
      </c>
      <c r="BO7" s="420"/>
      <c r="BP7" s="420"/>
      <c r="BQ7" s="420"/>
      <c r="BR7" s="420"/>
      <c r="BS7" s="420"/>
      <c r="BT7" s="420"/>
      <c r="BU7" s="421"/>
      <c r="BV7" s="419">
        <v>503656</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37125806</v>
      </c>
      <c r="CU7" s="420"/>
      <c r="CV7" s="420"/>
      <c r="CW7" s="420"/>
      <c r="CX7" s="420"/>
      <c r="CY7" s="420"/>
      <c r="CZ7" s="420"/>
      <c r="DA7" s="421"/>
      <c r="DB7" s="419">
        <v>36742876</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207367</v>
      </c>
      <c r="BO8" s="420"/>
      <c r="BP8" s="420"/>
      <c r="BQ8" s="420"/>
      <c r="BR8" s="420"/>
      <c r="BS8" s="420"/>
      <c r="BT8" s="420"/>
      <c r="BU8" s="421"/>
      <c r="BV8" s="419">
        <v>246420</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0.52</v>
      </c>
      <c r="CU8" s="523"/>
      <c r="CV8" s="523"/>
      <c r="CW8" s="523"/>
      <c r="CX8" s="523"/>
      <c r="CY8" s="523"/>
      <c r="CZ8" s="523"/>
      <c r="DA8" s="524"/>
      <c r="DB8" s="522">
        <v>0.51</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131170</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-39053</v>
      </c>
      <c r="BO9" s="420"/>
      <c r="BP9" s="420"/>
      <c r="BQ9" s="420"/>
      <c r="BR9" s="420"/>
      <c r="BS9" s="420"/>
      <c r="BT9" s="420"/>
      <c r="BU9" s="421"/>
      <c r="BV9" s="419">
        <v>-158422</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18</v>
      </c>
      <c r="CU9" s="417"/>
      <c r="CV9" s="417"/>
      <c r="CW9" s="417"/>
      <c r="CX9" s="417"/>
      <c r="CY9" s="417"/>
      <c r="CZ9" s="417"/>
      <c r="DA9" s="418"/>
      <c r="DB9" s="416">
        <v>18.3</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138626</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122489</v>
      </c>
      <c r="BO10" s="420"/>
      <c r="BP10" s="420"/>
      <c r="BQ10" s="420"/>
      <c r="BR10" s="420"/>
      <c r="BS10" s="420"/>
      <c r="BT10" s="420"/>
      <c r="BU10" s="421"/>
      <c r="BV10" s="419">
        <v>200048</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126396</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900000</v>
      </c>
      <c r="BO12" s="420"/>
      <c r="BP12" s="420"/>
      <c r="BQ12" s="420"/>
      <c r="BR12" s="420"/>
      <c r="BS12" s="420"/>
      <c r="BT12" s="420"/>
      <c r="BU12" s="421"/>
      <c r="BV12" s="419">
        <v>200000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122252</v>
      </c>
      <c r="S13" s="507"/>
      <c r="T13" s="507"/>
      <c r="U13" s="507"/>
      <c r="V13" s="508"/>
      <c r="W13" s="509" t="s">
        <v>131</v>
      </c>
      <c r="X13" s="405"/>
      <c r="Y13" s="405"/>
      <c r="Z13" s="405"/>
      <c r="AA13" s="405"/>
      <c r="AB13" s="406"/>
      <c r="AC13" s="372">
        <v>2972</v>
      </c>
      <c r="AD13" s="373"/>
      <c r="AE13" s="373"/>
      <c r="AF13" s="373"/>
      <c r="AG13" s="374"/>
      <c r="AH13" s="372">
        <v>3592</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-816564</v>
      </c>
      <c r="BO13" s="420"/>
      <c r="BP13" s="420"/>
      <c r="BQ13" s="420"/>
      <c r="BR13" s="420"/>
      <c r="BS13" s="420"/>
      <c r="BT13" s="420"/>
      <c r="BU13" s="421"/>
      <c r="BV13" s="419">
        <v>-158374</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8.3000000000000007</v>
      </c>
      <c r="CU13" s="417"/>
      <c r="CV13" s="417"/>
      <c r="CW13" s="417"/>
      <c r="CX13" s="417"/>
      <c r="CY13" s="417"/>
      <c r="CZ13" s="417"/>
      <c r="DA13" s="418"/>
      <c r="DB13" s="416">
        <v>7.8</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128324</v>
      </c>
      <c r="S14" s="507"/>
      <c r="T14" s="507"/>
      <c r="U14" s="507"/>
      <c r="V14" s="508"/>
      <c r="W14" s="510"/>
      <c r="X14" s="408"/>
      <c r="Y14" s="408"/>
      <c r="Z14" s="408"/>
      <c r="AA14" s="408"/>
      <c r="AB14" s="409"/>
      <c r="AC14" s="499">
        <v>4.9000000000000004</v>
      </c>
      <c r="AD14" s="500"/>
      <c r="AE14" s="500"/>
      <c r="AF14" s="500"/>
      <c r="AG14" s="501"/>
      <c r="AH14" s="499">
        <v>5.7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10.3</v>
      </c>
      <c r="CU14" s="517"/>
      <c r="CV14" s="517"/>
      <c r="CW14" s="517"/>
      <c r="CX14" s="517"/>
      <c r="CY14" s="517"/>
      <c r="CZ14" s="517"/>
      <c r="DA14" s="518"/>
      <c r="DB14" s="516">
        <v>5.5</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124641</v>
      </c>
      <c r="S15" s="507"/>
      <c r="T15" s="507"/>
      <c r="U15" s="507"/>
      <c r="V15" s="508"/>
      <c r="W15" s="509" t="s">
        <v>137</v>
      </c>
      <c r="X15" s="405"/>
      <c r="Y15" s="405"/>
      <c r="Z15" s="405"/>
      <c r="AA15" s="405"/>
      <c r="AB15" s="406"/>
      <c r="AC15" s="372">
        <v>19607</v>
      </c>
      <c r="AD15" s="373"/>
      <c r="AE15" s="373"/>
      <c r="AF15" s="373"/>
      <c r="AG15" s="374"/>
      <c r="AH15" s="372">
        <v>20209</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16887809</v>
      </c>
      <c r="BO15" s="449"/>
      <c r="BP15" s="449"/>
      <c r="BQ15" s="449"/>
      <c r="BR15" s="449"/>
      <c r="BS15" s="449"/>
      <c r="BT15" s="449"/>
      <c r="BU15" s="450"/>
      <c r="BV15" s="448">
        <v>16606875</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32.299999999999997</v>
      </c>
      <c r="AD16" s="500"/>
      <c r="AE16" s="500"/>
      <c r="AF16" s="500"/>
      <c r="AG16" s="501"/>
      <c r="AH16" s="499">
        <v>32.200000000000003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32493597</v>
      </c>
      <c r="BO16" s="420"/>
      <c r="BP16" s="420"/>
      <c r="BQ16" s="420"/>
      <c r="BR16" s="420"/>
      <c r="BS16" s="420"/>
      <c r="BT16" s="420"/>
      <c r="BU16" s="421"/>
      <c r="BV16" s="419">
        <v>32103377</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38136</v>
      </c>
      <c r="AD17" s="373"/>
      <c r="AE17" s="373"/>
      <c r="AF17" s="373"/>
      <c r="AG17" s="374"/>
      <c r="AH17" s="372">
        <v>38946</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21395373</v>
      </c>
      <c r="BO17" s="420"/>
      <c r="BP17" s="420"/>
      <c r="BQ17" s="420"/>
      <c r="BR17" s="420"/>
      <c r="BS17" s="420"/>
      <c r="BT17" s="420"/>
      <c r="BU17" s="421"/>
      <c r="BV17" s="419">
        <v>21011074</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284.89</v>
      </c>
      <c r="M18" s="472"/>
      <c r="N18" s="472"/>
      <c r="O18" s="472"/>
      <c r="P18" s="472"/>
      <c r="Q18" s="472"/>
      <c r="R18" s="473"/>
      <c r="S18" s="473"/>
      <c r="T18" s="473"/>
      <c r="U18" s="473"/>
      <c r="V18" s="474"/>
      <c r="W18" s="490"/>
      <c r="X18" s="491"/>
      <c r="Y18" s="491"/>
      <c r="Z18" s="491"/>
      <c r="AA18" s="491"/>
      <c r="AB18" s="515"/>
      <c r="AC18" s="389">
        <v>62.8</v>
      </c>
      <c r="AD18" s="390"/>
      <c r="AE18" s="390"/>
      <c r="AF18" s="390"/>
      <c r="AG18" s="475"/>
      <c r="AH18" s="389">
        <v>62.1</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36981974</v>
      </c>
      <c r="BO18" s="420"/>
      <c r="BP18" s="420"/>
      <c r="BQ18" s="420"/>
      <c r="BR18" s="420"/>
      <c r="BS18" s="420"/>
      <c r="BT18" s="420"/>
      <c r="BU18" s="421"/>
      <c r="BV18" s="419">
        <v>35537280</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460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45077794</v>
      </c>
      <c r="BO19" s="420"/>
      <c r="BP19" s="420"/>
      <c r="BQ19" s="420"/>
      <c r="BR19" s="420"/>
      <c r="BS19" s="420"/>
      <c r="BT19" s="420"/>
      <c r="BU19" s="421"/>
      <c r="BV19" s="419">
        <v>45037895</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57519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59645735</v>
      </c>
      <c r="BO22" s="449"/>
      <c r="BP22" s="449"/>
      <c r="BQ22" s="449"/>
      <c r="BR22" s="449"/>
      <c r="BS22" s="449"/>
      <c r="BT22" s="449"/>
      <c r="BU22" s="450"/>
      <c r="BV22" s="448">
        <v>63873838</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31344486</v>
      </c>
      <c r="BO23" s="420"/>
      <c r="BP23" s="420"/>
      <c r="BQ23" s="420"/>
      <c r="BR23" s="420"/>
      <c r="BS23" s="420"/>
      <c r="BT23" s="420"/>
      <c r="BU23" s="421"/>
      <c r="BV23" s="419">
        <v>33762818</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9400</v>
      </c>
      <c r="R24" s="373"/>
      <c r="S24" s="373"/>
      <c r="T24" s="373"/>
      <c r="U24" s="373"/>
      <c r="V24" s="374"/>
      <c r="W24" s="462"/>
      <c r="X24" s="399"/>
      <c r="Y24" s="400"/>
      <c r="Z24" s="375" t="s">
        <v>162</v>
      </c>
      <c r="AA24" s="376"/>
      <c r="AB24" s="376"/>
      <c r="AC24" s="376"/>
      <c r="AD24" s="376"/>
      <c r="AE24" s="376"/>
      <c r="AF24" s="376"/>
      <c r="AG24" s="377"/>
      <c r="AH24" s="372">
        <v>892</v>
      </c>
      <c r="AI24" s="373"/>
      <c r="AJ24" s="373"/>
      <c r="AK24" s="373"/>
      <c r="AL24" s="374"/>
      <c r="AM24" s="372">
        <v>3028340</v>
      </c>
      <c r="AN24" s="373"/>
      <c r="AO24" s="373"/>
      <c r="AP24" s="373"/>
      <c r="AQ24" s="373"/>
      <c r="AR24" s="374"/>
      <c r="AS24" s="372">
        <v>3395</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38172871</v>
      </c>
      <c r="BO24" s="420"/>
      <c r="BP24" s="420"/>
      <c r="BQ24" s="420"/>
      <c r="BR24" s="420"/>
      <c r="BS24" s="420"/>
      <c r="BT24" s="420"/>
      <c r="BU24" s="421"/>
      <c r="BV24" s="419">
        <v>40186786</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2</v>
      </c>
      <c r="M25" s="373"/>
      <c r="N25" s="373"/>
      <c r="O25" s="373"/>
      <c r="P25" s="374"/>
      <c r="Q25" s="372">
        <v>7800</v>
      </c>
      <c r="R25" s="373"/>
      <c r="S25" s="373"/>
      <c r="T25" s="373"/>
      <c r="U25" s="373"/>
      <c r="V25" s="374"/>
      <c r="W25" s="462"/>
      <c r="X25" s="399"/>
      <c r="Y25" s="400"/>
      <c r="Z25" s="375" t="s">
        <v>165</v>
      </c>
      <c r="AA25" s="376"/>
      <c r="AB25" s="376"/>
      <c r="AC25" s="376"/>
      <c r="AD25" s="376"/>
      <c r="AE25" s="376"/>
      <c r="AF25" s="376"/>
      <c r="AG25" s="377"/>
      <c r="AH25" s="372">
        <v>201</v>
      </c>
      <c r="AI25" s="373"/>
      <c r="AJ25" s="373"/>
      <c r="AK25" s="373"/>
      <c r="AL25" s="374"/>
      <c r="AM25" s="372">
        <v>671742</v>
      </c>
      <c r="AN25" s="373"/>
      <c r="AO25" s="373"/>
      <c r="AP25" s="373"/>
      <c r="AQ25" s="373"/>
      <c r="AR25" s="374"/>
      <c r="AS25" s="372">
        <v>3342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7254378</v>
      </c>
      <c r="BO25" s="449"/>
      <c r="BP25" s="449"/>
      <c r="BQ25" s="449"/>
      <c r="BR25" s="449"/>
      <c r="BS25" s="449"/>
      <c r="BT25" s="449"/>
      <c r="BU25" s="450"/>
      <c r="BV25" s="448">
        <v>2664189</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6800</v>
      </c>
      <c r="R26" s="373"/>
      <c r="S26" s="373"/>
      <c r="T26" s="373"/>
      <c r="U26" s="373"/>
      <c r="V26" s="374"/>
      <c r="W26" s="462"/>
      <c r="X26" s="399"/>
      <c r="Y26" s="400"/>
      <c r="Z26" s="375" t="s">
        <v>168</v>
      </c>
      <c r="AA26" s="430"/>
      <c r="AB26" s="430"/>
      <c r="AC26" s="430"/>
      <c r="AD26" s="430"/>
      <c r="AE26" s="430"/>
      <c r="AF26" s="430"/>
      <c r="AG26" s="431"/>
      <c r="AH26" s="372">
        <v>72</v>
      </c>
      <c r="AI26" s="373"/>
      <c r="AJ26" s="373"/>
      <c r="AK26" s="373"/>
      <c r="AL26" s="374"/>
      <c r="AM26" s="372">
        <v>227664</v>
      </c>
      <c r="AN26" s="373"/>
      <c r="AO26" s="373"/>
      <c r="AP26" s="373"/>
      <c r="AQ26" s="373"/>
      <c r="AR26" s="374"/>
      <c r="AS26" s="372">
        <v>3162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5200</v>
      </c>
      <c r="R27" s="373"/>
      <c r="S27" s="373"/>
      <c r="T27" s="373"/>
      <c r="U27" s="373"/>
      <c r="V27" s="374"/>
      <c r="W27" s="462"/>
      <c r="X27" s="399"/>
      <c r="Y27" s="400"/>
      <c r="Z27" s="375" t="s">
        <v>171</v>
      </c>
      <c r="AA27" s="376"/>
      <c r="AB27" s="376"/>
      <c r="AC27" s="376"/>
      <c r="AD27" s="376"/>
      <c r="AE27" s="376"/>
      <c r="AF27" s="376"/>
      <c r="AG27" s="377"/>
      <c r="AH27" s="372">
        <v>28</v>
      </c>
      <c r="AI27" s="373"/>
      <c r="AJ27" s="373"/>
      <c r="AK27" s="373"/>
      <c r="AL27" s="374"/>
      <c r="AM27" s="372">
        <v>96672</v>
      </c>
      <c r="AN27" s="373"/>
      <c r="AO27" s="373"/>
      <c r="AP27" s="373"/>
      <c r="AQ27" s="373"/>
      <c r="AR27" s="374"/>
      <c r="AS27" s="372">
        <v>3453</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1934941</v>
      </c>
      <c r="BO27" s="454"/>
      <c r="BP27" s="454"/>
      <c r="BQ27" s="454"/>
      <c r="BR27" s="454"/>
      <c r="BS27" s="454"/>
      <c r="BT27" s="454"/>
      <c r="BU27" s="455"/>
      <c r="BV27" s="453">
        <v>1908181</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4800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4014117</v>
      </c>
      <c r="BO28" s="449"/>
      <c r="BP28" s="449"/>
      <c r="BQ28" s="449"/>
      <c r="BR28" s="449"/>
      <c r="BS28" s="449"/>
      <c r="BT28" s="449"/>
      <c r="BU28" s="450"/>
      <c r="BV28" s="448">
        <v>4791340</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26</v>
      </c>
      <c r="M29" s="373"/>
      <c r="N29" s="373"/>
      <c r="O29" s="373"/>
      <c r="P29" s="374"/>
      <c r="Q29" s="372">
        <v>4500</v>
      </c>
      <c r="R29" s="373"/>
      <c r="S29" s="373"/>
      <c r="T29" s="373"/>
      <c r="U29" s="373"/>
      <c r="V29" s="374"/>
      <c r="W29" s="463"/>
      <c r="X29" s="464"/>
      <c r="Y29" s="465"/>
      <c r="Z29" s="375" t="s">
        <v>177</v>
      </c>
      <c r="AA29" s="376"/>
      <c r="AB29" s="376"/>
      <c r="AC29" s="376"/>
      <c r="AD29" s="376"/>
      <c r="AE29" s="376"/>
      <c r="AF29" s="376"/>
      <c r="AG29" s="377"/>
      <c r="AH29" s="372">
        <v>920</v>
      </c>
      <c r="AI29" s="373"/>
      <c r="AJ29" s="373"/>
      <c r="AK29" s="373"/>
      <c r="AL29" s="374"/>
      <c r="AM29" s="372">
        <v>3125012</v>
      </c>
      <c r="AN29" s="373"/>
      <c r="AO29" s="373"/>
      <c r="AP29" s="373"/>
      <c r="AQ29" s="373"/>
      <c r="AR29" s="374"/>
      <c r="AS29" s="372">
        <v>3397</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1516275</v>
      </c>
      <c r="BO29" s="420"/>
      <c r="BP29" s="420"/>
      <c r="BQ29" s="420"/>
      <c r="BR29" s="420"/>
      <c r="BS29" s="420"/>
      <c r="BT29" s="420"/>
      <c r="BU29" s="421"/>
      <c r="BV29" s="419">
        <v>1773534</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100.5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9568707</v>
      </c>
      <c r="BO30" s="454"/>
      <c r="BP30" s="454"/>
      <c r="BQ30" s="454"/>
      <c r="BR30" s="454"/>
      <c r="BS30" s="454"/>
      <c r="BT30" s="454"/>
      <c r="BU30" s="455"/>
      <c r="BV30" s="453">
        <v>10564619</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4</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8</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69"/>
      <c r="BE34" s="367">
        <f>IF(BG34="","",MAX(C34:D43,U34:V43,AM34:AN43)+1)</f>
        <v>11</v>
      </c>
      <c r="BF34" s="367"/>
      <c r="BG34" s="368" t="str">
        <f>IF('各会計、関係団体の財政状況及び健全化判断比率'!B35="","",'各会計、関係団体の財政状況及び健全化判断比率'!B35)</f>
        <v>千光寺山索道事業特別会計</v>
      </c>
      <c r="BH34" s="368"/>
      <c r="BI34" s="368"/>
      <c r="BJ34" s="368"/>
      <c r="BK34" s="368"/>
      <c r="BL34" s="368"/>
      <c r="BM34" s="368"/>
      <c r="BN34" s="368"/>
      <c r="BO34" s="368"/>
      <c r="BP34" s="368"/>
      <c r="BQ34" s="368"/>
      <c r="BR34" s="368"/>
      <c r="BS34" s="368"/>
      <c r="BT34" s="368"/>
      <c r="BU34" s="368"/>
      <c r="BV34" s="169"/>
      <c r="BW34" s="367">
        <f>IF(BY34="","",MAX(C34:D43,U34:V43,AM34:AN43,BE34:BF43)+1)</f>
        <v>13</v>
      </c>
      <c r="BX34" s="367"/>
      <c r="BY34" s="368" t="str">
        <f>IF('各会計、関係団体の財政状況及び健全化判断比率'!B68="","",'各会計、関係団体の財政状況及び健全化判断比率'!B68)</f>
        <v>後期高齢者医療広域連合（一般会計）</v>
      </c>
      <c r="BZ34" s="368"/>
      <c r="CA34" s="368"/>
      <c r="CB34" s="368"/>
      <c r="CC34" s="368"/>
      <c r="CD34" s="368"/>
      <c r="CE34" s="368"/>
      <c r="CF34" s="368"/>
      <c r="CG34" s="368"/>
      <c r="CH34" s="368"/>
      <c r="CI34" s="368"/>
      <c r="CJ34" s="368"/>
      <c r="CK34" s="368"/>
      <c r="CL34" s="368"/>
      <c r="CM34" s="368"/>
      <c r="CN34" s="169"/>
      <c r="CO34" s="367">
        <f>IF(CQ34="","",MAX(C34:D43,U34:V43,AM34:AN43,BE34:BF43,BW34:BX43)+1)</f>
        <v>15</v>
      </c>
      <c r="CP34" s="367"/>
      <c r="CQ34" s="368" t="str">
        <f>IF('各会計、関係団体の財政状況及び健全化判断比率'!BS7="","",'各会計、関係団体の財政状況及び健全化判断比率'!BS7)</f>
        <v>尾道ウォーターフロント開発株式会社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港湾事業特別会計</v>
      </c>
      <c r="F35" s="368"/>
      <c r="G35" s="368"/>
      <c r="H35" s="368"/>
      <c r="I35" s="368"/>
      <c r="J35" s="368"/>
      <c r="K35" s="368"/>
      <c r="L35" s="368"/>
      <c r="M35" s="368"/>
      <c r="N35" s="368"/>
      <c r="O35" s="368"/>
      <c r="P35" s="368"/>
      <c r="Q35" s="368"/>
      <c r="R35" s="368"/>
      <c r="S35" s="368"/>
      <c r="T35" s="169"/>
      <c r="U35" s="367">
        <f>IF(W35="","",U34+1)</f>
        <v>5</v>
      </c>
      <c r="V35" s="367"/>
      <c r="W35" s="368" t="str">
        <f>IF('各会計、関係団体の財政状況及び健全化判断比率'!B29="","",'各会計、関係団体の財政状況及び健全化判断比率'!B29)</f>
        <v>駐車場事業特別会計</v>
      </c>
      <c r="X35" s="368"/>
      <c r="Y35" s="368"/>
      <c r="Z35" s="368"/>
      <c r="AA35" s="368"/>
      <c r="AB35" s="368"/>
      <c r="AC35" s="368"/>
      <c r="AD35" s="368"/>
      <c r="AE35" s="368"/>
      <c r="AF35" s="368"/>
      <c r="AG35" s="368"/>
      <c r="AH35" s="368"/>
      <c r="AI35" s="368"/>
      <c r="AJ35" s="368"/>
      <c r="AK35" s="368"/>
      <c r="AL35" s="169"/>
      <c r="AM35" s="367">
        <f t="shared" ref="AM35:AM43" si="0">IF(AO35="","",AM34+1)</f>
        <v>9</v>
      </c>
      <c r="AN35" s="367"/>
      <c r="AO35" s="368" t="str">
        <f>IF('各会計、関係団体の財政状況及び健全化判断比率'!B33="","",'各会計、関係団体の財政状況及び健全化判断比率'!B33)</f>
        <v>下水道事業会計</v>
      </c>
      <c r="AP35" s="368"/>
      <c r="AQ35" s="368"/>
      <c r="AR35" s="368"/>
      <c r="AS35" s="368"/>
      <c r="AT35" s="368"/>
      <c r="AU35" s="368"/>
      <c r="AV35" s="368"/>
      <c r="AW35" s="368"/>
      <c r="AX35" s="368"/>
      <c r="AY35" s="368"/>
      <c r="AZ35" s="368"/>
      <c r="BA35" s="368"/>
      <c r="BB35" s="368"/>
      <c r="BC35" s="368"/>
      <c r="BD35" s="169"/>
      <c r="BE35" s="367">
        <f t="shared" ref="BE35:BE43" si="1">IF(BG35="","",BE34+1)</f>
        <v>12</v>
      </c>
      <c r="BF35" s="367"/>
      <c r="BG35" s="368" t="str">
        <f>IF('各会計、関係団体の財政状況及び健全化判断比率'!B36="","",'各会計、関係団体の財政状況及び健全化判断比率'!B36)</f>
        <v>渡船事業特別会計</v>
      </c>
      <c r="BH35" s="368"/>
      <c r="BI35" s="368"/>
      <c r="BJ35" s="368"/>
      <c r="BK35" s="368"/>
      <c r="BL35" s="368"/>
      <c r="BM35" s="368"/>
      <c r="BN35" s="368"/>
      <c r="BO35" s="368"/>
      <c r="BP35" s="368"/>
      <c r="BQ35" s="368"/>
      <c r="BR35" s="368"/>
      <c r="BS35" s="368"/>
      <c r="BT35" s="368"/>
      <c r="BU35" s="368"/>
      <c r="BV35" s="169"/>
      <c r="BW35" s="367">
        <f t="shared" ref="BW35:BW43" si="2">IF(BY35="","",BW34+1)</f>
        <v>14</v>
      </c>
      <c r="BX35" s="367"/>
      <c r="BY35" s="368" t="str">
        <f>IF('各会計、関係団体の財政状況及び健全化判断比率'!B69="","",'各会計、関係団体の財政状況及び健全化判断比率'!B69)</f>
        <v>後期高齢者医療広域連合（特別会計）</v>
      </c>
      <c r="BZ35" s="368"/>
      <c r="CA35" s="368"/>
      <c r="CB35" s="368"/>
      <c r="CC35" s="368"/>
      <c r="CD35" s="368"/>
      <c r="CE35" s="368"/>
      <c r="CF35" s="368"/>
      <c r="CG35" s="368"/>
      <c r="CH35" s="368"/>
      <c r="CI35" s="368"/>
      <c r="CJ35" s="368"/>
      <c r="CK35" s="368"/>
      <c r="CL35" s="368"/>
      <c r="CM35" s="368"/>
      <c r="CN35" s="169"/>
      <c r="CO35" s="367">
        <f t="shared" ref="CO35:CO43" si="3">IF(CQ35="","",CO34+1)</f>
        <v>16</v>
      </c>
      <c r="CP35" s="367"/>
      <c r="CQ35" s="368" t="str">
        <f>IF('各会計、関係団体の財政状況及び健全化判断比率'!BS8="","",'各会計、関係団体の財政状況及び健全化判断比率'!BS8)</f>
        <v>おのみち渡し船株式会社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f>IF(E36="","",C35+1)</f>
        <v>3</v>
      </c>
      <c r="D36" s="367"/>
      <c r="E36" s="368" t="str">
        <f>IF('各会計、関係団体の財政状況及び健全化判断比率'!B9="","",'各会計、関係団体の財政状況及び健全化判断比率'!B9)</f>
        <v>夜間救急診療所事業特別会計</v>
      </c>
      <c r="F36" s="368"/>
      <c r="G36" s="368"/>
      <c r="H36" s="368"/>
      <c r="I36" s="368"/>
      <c r="J36" s="368"/>
      <c r="K36" s="368"/>
      <c r="L36" s="368"/>
      <c r="M36" s="368"/>
      <c r="N36" s="368"/>
      <c r="O36" s="368"/>
      <c r="P36" s="368"/>
      <c r="Q36" s="368"/>
      <c r="R36" s="368"/>
      <c r="S36" s="368"/>
      <c r="T36" s="169"/>
      <c r="U36" s="367">
        <f t="shared" ref="U36:U43" si="4">IF(W36="","",U35+1)</f>
        <v>6</v>
      </c>
      <c r="V36" s="367"/>
      <c r="W36" s="368" t="str">
        <f>IF('各会計、関係団体の財政状況及び健全化判断比率'!B30="","",'各会計、関係団体の財政状況及び健全化判断比率'!B30)</f>
        <v>介護保険事業特別会計</v>
      </c>
      <c r="X36" s="368"/>
      <c r="Y36" s="368"/>
      <c r="Z36" s="368"/>
      <c r="AA36" s="368"/>
      <c r="AB36" s="368"/>
      <c r="AC36" s="368"/>
      <c r="AD36" s="368"/>
      <c r="AE36" s="368"/>
      <c r="AF36" s="368"/>
      <c r="AG36" s="368"/>
      <c r="AH36" s="368"/>
      <c r="AI36" s="368"/>
      <c r="AJ36" s="368"/>
      <c r="AK36" s="368"/>
      <c r="AL36" s="169"/>
      <c r="AM36" s="367">
        <f t="shared" si="0"/>
        <v>10</v>
      </c>
      <c r="AN36" s="367"/>
      <c r="AO36" s="368" t="str">
        <f>IF('各会計、関係団体の財政状況及び健全化判断比率'!B34="","",'各会計、関係団体の財政状況及び健全化判断比率'!B34)</f>
        <v>病院事業会計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t="str">
        <f t="shared" si="2"/>
        <v/>
      </c>
      <c r="BX36" s="367"/>
      <c r="BY36" s="368" t="str">
        <f>IF('各会計、関係団体の財政状況及び健全化判断比率'!B70="","",'各会計、関係団体の財政状況及び健全化判断比率'!B70)</f>
        <v/>
      </c>
      <c r="BZ36" s="368"/>
      <c r="CA36" s="368"/>
      <c r="CB36" s="368"/>
      <c r="CC36" s="368"/>
      <c r="CD36" s="368"/>
      <c r="CE36" s="368"/>
      <c r="CF36" s="368"/>
      <c r="CG36" s="368"/>
      <c r="CH36" s="368"/>
      <c r="CI36" s="368"/>
      <c r="CJ36" s="368"/>
      <c r="CK36" s="368"/>
      <c r="CL36" s="368"/>
      <c r="CM36" s="368"/>
      <c r="CN36" s="169"/>
      <c r="CO36" s="367">
        <f t="shared" si="3"/>
        <v>17</v>
      </c>
      <c r="CP36" s="367"/>
      <c r="CQ36" s="368" t="str">
        <f>IF('各会計、関係団体の財政状況及び健全化判断比率'!BS9="","",'各会計、関係団体の財政状況及び健全化判断比率'!BS9)</f>
        <v>尾道駅前都市開発株式会社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7</v>
      </c>
      <c r="V37" s="367"/>
      <c r="W37" s="368" t="str">
        <f>IF('各会計、関係団体の財政状況及び健全化判断比率'!B31="","",'各会計、関係団体の財政状況及び健全化判断比率'!B31)</f>
        <v>後期高齢者医療事業特別会計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69"/>
      <c r="CO37" s="367">
        <f t="shared" si="3"/>
        <v>18</v>
      </c>
      <c r="CP37" s="367"/>
      <c r="CQ37" s="368" t="str">
        <f>IF('各会計、関係団体の財政状況及び健全化判断比率'!BS10="","",'各会計、関係団体の財政状況及び健全化判断比率'!BS10)</f>
        <v>尾道観光協会</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f t="shared" si="3"/>
        <v>19</v>
      </c>
      <c r="CP38" s="367"/>
      <c r="CQ38" s="368" t="str">
        <f>IF('各会計、関係団体の財政状況及び健全化判断比率'!BS11="","",'各会計、関係団体の財政状況及び健全化判断比率'!BS11)</f>
        <v>芸予汽船株式会社</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f t="shared" si="3"/>
        <v>20</v>
      </c>
      <c r="CP39" s="367"/>
      <c r="CQ39" s="368" t="str">
        <f>IF('各会計、関係団体の財政状況及び健全化判断比率'!BS12="","",'各会計、関係団体の財政状況及び健全化判断比率'!BS12)</f>
        <v>公立大学法人尾道市立大学</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f t="shared" si="3"/>
        <v>21</v>
      </c>
      <c r="CP40" s="367"/>
      <c r="CQ40" s="368" t="str">
        <f>IF('各会計、関係団体の財政状況及び健全化判断比率'!BS13="","",'各会計、関係団体の財政状況及び健全化判断比率'!BS13)</f>
        <v>おのみちバス株式会社</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f t="shared" si="3"/>
        <v>22</v>
      </c>
      <c r="CP41" s="367"/>
      <c r="CQ41" s="368" t="str">
        <f>IF('各会計、関係団体の財政状況及び健全化判断比率'!BS14="","",'各会計、関係団体の財政状況及び健全化判断比率'!BS14)</f>
        <v>公益財団法人　平山郁夫美術館</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t2v5XB5ENRN8lFW2Et8jGpNayyKYsOIFAHbAEf8JpaW+xETjYGkGqRyyD0Xk2i8hehGelKKjsFQ9/SKsZ5qddA==" saltValue="xd1vZzUqQTaUidFVNbCAA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51" t="s">
        <v>540</v>
      </c>
      <c r="D34" s="1151"/>
      <c r="E34" s="1152"/>
      <c r="F34" s="32">
        <v>13.32</v>
      </c>
      <c r="G34" s="33">
        <v>14.49</v>
      </c>
      <c r="H34" s="33">
        <v>16.010000000000002</v>
      </c>
      <c r="I34" s="33">
        <v>15.52</v>
      </c>
      <c r="J34" s="34">
        <v>15.06</v>
      </c>
      <c r="K34" s="22"/>
      <c r="L34" s="22"/>
      <c r="M34" s="22"/>
      <c r="N34" s="22"/>
      <c r="O34" s="22"/>
      <c r="P34" s="22"/>
    </row>
    <row r="35" spans="1:16" ht="39" customHeight="1" x14ac:dyDescent="0.15">
      <c r="A35" s="22"/>
      <c r="B35" s="35"/>
      <c r="C35" s="1145" t="s">
        <v>541</v>
      </c>
      <c r="D35" s="1146"/>
      <c r="E35" s="1147"/>
      <c r="F35" s="36">
        <v>7.71</v>
      </c>
      <c r="G35" s="37">
        <v>7.22</v>
      </c>
      <c r="H35" s="37">
        <v>7.46</v>
      </c>
      <c r="I35" s="37">
        <v>7.27</v>
      </c>
      <c r="J35" s="38">
        <v>7.2</v>
      </c>
      <c r="K35" s="22"/>
      <c r="L35" s="22"/>
      <c r="M35" s="22"/>
      <c r="N35" s="22"/>
      <c r="O35" s="22"/>
      <c r="P35" s="22"/>
    </row>
    <row r="36" spans="1:16" ht="39" customHeight="1" x14ac:dyDescent="0.15">
      <c r="A36" s="22"/>
      <c r="B36" s="35"/>
      <c r="C36" s="1145" t="s">
        <v>542</v>
      </c>
      <c r="D36" s="1146"/>
      <c r="E36" s="1147"/>
      <c r="F36" s="36">
        <v>0.55000000000000004</v>
      </c>
      <c r="G36" s="37">
        <v>0.67</v>
      </c>
      <c r="H36" s="37">
        <v>0.65</v>
      </c>
      <c r="I36" s="37">
        <v>0.93</v>
      </c>
      <c r="J36" s="38">
        <v>1</v>
      </c>
      <c r="K36" s="22"/>
      <c r="L36" s="22"/>
      <c r="M36" s="22"/>
      <c r="N36" s="22"/>
      <c r="O36" s="22"/>
      <c r="P36" s="22"/>
    </row>
    <row r="37" spans="1:16" ht="39" customHeight="1" x14ac:dyDescent="0.15">
      <c r="A37" s="22"/>
      <c r="B37" s="35"/>
      <c r="C37" s="1145" t="s">
        <v>543</v>
      </c>
      <c r="D37" s="1146"/>
      <c r="E37" s="1147"/>
      <c r="F37" s="36">
        <v>0.77</v>
      </c>
      <c r="G37" s="37">
        <v>2.48</v>
      </c>
      <c r="H37" s="37">
        <v>1.07</v>
      </c>
      <c r="I37" s="37">
        <v>0.63</v>
      </c>
      <c r="J37" s="38">
        <v>0.52</v>
      </c>
      <c r="K37" s="22"/>
      <c r="L37" s="22"/>
      <c r="M37" s="22"/>
      <c r="N37" s="22"/>
      <c r="O37" s="22"/>
      <c r="P37" s="22"/>
    </row>
    <row r="38" spans="1:16" ht="39" customHeight="1" x14ac:dyDescent="0.15">
      <c r="A38" s="22"/>
      <c r="B38" s="35"/>
      <c r="C38" s="1145" t="s">
        <v>544</v>
      </c>
      <c r="D38" s="1146"/>
      <c r="E38" s="1147"/>
      <c r="F38" s="36">
        <v>0.14000000000000001</v>
      </c>
      <c r="G38" s="37">
        <v>0.14000000000000001</v>
      </c>
      <c r="H38" s="37">
        <v>0.14000000000000001</v>
      </c>
      <c r="I38" s="37">
        <v>0.15</v>
      </c>
      <c r="J38" s="38">
        <v>0.17</v>
      </c>
      <c r="K38" s="22"/>
      <c r="L38" s="22"/>
      <c r="M38" s="22"/>
      <c r="N38" s="22"/>
      <c r="O38" s="22"/>
      <c r="P38" s="22"/>
    </row>
    <row r="39" spans="1:16" ht="39" customHeight="1" x14ac:dyDescent="0.15">
      <c r="A39" s="22"/>
      <c r="B39" s="35"/>
      <c r="C39" s="1145" t="s">
        <v>545</v>
      </c>
      <c r="D39" s="1146"/>
      <c r="E39" s="1147"/>
      <c r="F39" s="36">
        <v>0.42</v>
      </c>
      <c r="G39" s="37">
        <v>0.76</v>
      </c>
      <c r="H39" s="37">
        <v>1.07</v>
      </c>
      <c r="I39" s="37">
        <v>0.56999999999999995</v>
      </c>
      <c r="J39" s="38">
        <v>0.13</v>
      </c>
      <c r="K39" s="22"/>
      <c r="L39" s="22"/>
      <c r="M39" s="22"/>
      <c r="N39" s="22"/>
      <c r="O39" s="22"/>
      <c r="P39" s="22"/>
    </row>
    <row r="40" spans="1:16" ht="39" customHeight="1" x14ac:dyDescent="0.15">
      <c r="A40" s="22"/>
      <c r="B40" s="35"/>
      <c r="C40" s="1145" t="s">
        <v>546</v>
      </c>
      <c r="D40" s="1146"/>
      <c r="E40" s="1147"/>
      <c r="F40" s="36">
        <v>0.22</v>
      </c>
      <c r="G40" s="37">
        <v>0.16</v>
      </c>
      <c r="H40" s="37">
        <v>0.18</v>
      </c>
      <c r="I40" s="37">
        <v>0.19</v>
      </c>
      <c r="J40" s="38">
        <v>0.1</v>
      </c>
      <c r="K40" s="22"/>
      <c r="L40" s="22"/>
      <c r="M40" s="22"/>
      <c r="N40" s="22"/>
      <c r="O40" s="22"/>
      <c r="P40" s="22"/>
    </row>
    <row r="41" spans="1:16" ht="39" customHeight="1" x14ac:dyDescent="0.15">
      <c r="A41" s="22"/>
      <c r="B41" s="35"/>
      <c r="C41" s="1145" t="s">
        <v>547</v>
      </c>
      <c r="D41" s="1146"/>
      <c r="E41" s="1147"/>
      <c r="F41" s="36">
        <v>0.03</v>
      </c>
      <c r="G41" s="37">
        <v>0.02</v>
      </c>
      <c r="H41" s="37">
        <v>0.04</v>
      </c>
      <c r="I41" s="37">
        <v>0.03</v>
      </c>
      <c r="J41" s="38">
        <v>0.03</v>
      </c>
      <c r="K41" s="22"/>
      <c r="L41" s="22"/>
      <c r="M41" s="22"/>
      <c r="N41" s="22"/>
      <c r="O41" s="22"/>
      <c r="P41" s="22"/>
    </row>
    <row r="42" spans="1:16" ht="39" customHeight="1" x14ac:dyDescent="0.15">
      <c r="A42" s="22"/>
      <c r="B42" s="39"/>
      <c r="C42" s="1145" t="s">
        <v>548</v>
      </c>
      <c r="D42" s="1146"/>
      <c r="E42" s="1147"/>
      <c r="F42" s="36" t="s">
        <v>493</v>
      </c>
      <c r="G42" s="37" t="s">
        <v>493</v>
      </c>
      <c r="H42" s="37" t="s">
        <v>493</v>
      </c>
      <c r="I42" s="37" t="s">
        <v>493</v>
      </c>
      <c r="J42" s="38" t="s">
        <v>493</v>
      </c>
      <c r="K42" s="22"/>
      <c r="L42" s="22"/>
      <c r="M42" s="22"/>
      <c r="N42" s="22"/>
      <c r="O42" s="22"/>
      <c r="P42" s="22"/>
    </row>
    <row r="43" spans="1:16" ht="39" customHeight="1" thickBot="1" x14ac:dyDescent="0.2">
      <c r="A43" s="22"/>
      <c r="B43" s="40"/>
      <c r="C43" s="1148" t="s">
        <v>549</v>
      </c>
      <c r="D43" s="1149"/>
      <c r="E43" s="1150"/>
      <c r="F43" s="41">
        <v>0</v>
      </c>
      <c r="G43" s="42">
        <v>0</v>
      </c>
      <c r="H43" s="42">
        <v>0.03</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ArgvMWQKtbEbhYJAy66Inm7dI2L0rEugNpL5iDK2f5NELcwBoUr0r5YaWOkn1su7rdWI9IxKRrP6KHzHvvNEHg==" saltValue="fh6EuZu9UJXX5jrlJSHYF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7333</v>
      </c>
      <c r="L45" s="60">
        <v>7797</v>
      </c>
      <c r="M45" s="60">
        <v>8133</v>
      </c>
      <c r="N45" s="60">
        <v>8361</v>
      </c>
      <c r="O45" s="61">
        <v>8230</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493</v>
      </c>
      <c r="L46" s="64" t="s">
        <v>493</v>
      </c>
      <c r="M46" s="64" t="s">
        <v>493</v>
      </c>
      <c r="N46" s="64" t="s">
        <v>493</v>
      </c>
      <c r="O46" s="65" t="s">
        <v>493</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493</v>
      </c>
      <c r="L47" s="64" t="s">
        <v>493</v>
      </c>
      <c r="M47" s="64" t="s">
        <v>493</v>
      </c>
      <c r="N47" s="64" t="s">
        <v>493</v>
      </c>
      <c r="O47" s="65" t="s">
        <v>493</v>
      </c>
      <c r="P47" s="48"/>
      <c r="Q47" s="48"/>
      <c r="R47" s="48"/>
      <c r="S47" s="48"/>
      <c r="T47" s="48"/>
      <c r="U47" s="48"/>
    </row>
    <row r="48" spans="1:21" ht="30.75" customHeight="1" x14ac:dyDescent="0.15">
      <c r="A48" s="48"/>
      <c r="B48" s="1178"/>
      <c r="C48" s="1179"/>
      <c r="D48" s="62"/>
      <c r="E48" s="1155" t="s">
        <v>13</v>
      </c>
      <c r="F48" s="1155"/>
      <c r="G48" s="1155"/>
      <c r="H48" s="1155"/>
      <c r="I48" s="1155"/>
      <c r="J48" s="1156"/>
      <c r="K48" s="63">
        <v>1164</v>
      </c>
      <c r="L48" s="64">
        <v>1135</v>
      </c>
      <c r="M48" s="64">
        <v>1068</v>
      </c>
      <c r="N48" s="64">
        <v>1036</v>
      </c>
      <c r="O48" s="65">
        <v>1081</v>
      </c>
      <c r="P48" s="48"/>
      <c r="Q48" s="48"/>
      <c r="R48" s="48"/>
      <c r="S48" s="48"/>
      <c r="T48" s="48"/>
      <c r="U48" s="48"/>
    </row>
    <row r="49" spans="1:21" ht="30.75" customHeight="1" x14ac:dyDescent="0.15">
      <c r="A49" s="48"/>
      <c r="B49" s="1178"/>
      <c r="C49" s="1179"/>
      <c r="D49" s="62"/>
      <c r="E49" s="1155" t="s">
        <v>14</v>
      </c>
      <c r="F49" s="1155"/>
      <c r="G49" s="1155"/>
      <c r="H49" s="1155"/>
      <c r="I49" s="1155"/>
      <c r="J49" s="1156"/>
      <c r="K49" s="63" t="s">
        <v>493</v>
      </c>
      <c r="L49" s="64" t="s">
        <v>493</v>
      </c>
      <c r="M49" s="64" t="s">
        <v>493</v>
      </c>
      <c r="N49" s="64" t="s">
        <v>493</v>
      </c>
      <c r="O49" s="65" t="s">
        <v>493</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493</v>
      </c>
      <c r="L50" s="64" t="s">
        <v>493</v>
      </c>
      <c r="M50" s="64" t="s">
        <v>493</v>
      </c>
      <c r="N50" s="64" t="s">
        <v>493</v>
      </c>
      <c r="O50" s="65" t="s">
        <v>493</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493</v>
      </c>
      <c r="L51" s="64" t="s">
        <v>493</v>
      </c>
      <c r="M51" s="64" t="s">
        <v>493</v>
      </c>
      <c r="N51" s="64" t="s">
        <v>493</v>
      </c>
      <c r="O51" s="65" t="s">
        <v>493</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6436</v>
      </c>
      <c r="L52" s="64">
        <v>6739</v>
      </c>
      <c r="M52" s="64">
        <v>6674</v>
      </c>
      <c r="N52" s="64">
        <v>6840</v>
      </c>
      <c r="O52" s="65">
        <v>6690</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2061</v>
      </c>
      <c r="L53" s="69">
        <v>2193</v>
      </c>
      <c r="M53" s="69">
        <v>2527</v>
      </c>
      <c r="N53" s="69">
        <v>2557</v>
      </c>
      <c r="O53" s="70">
        <v>2621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550</v>
      </c>
      <c r="L57" s="81" t="s">
        <v>551</v>
      </c>
      <c r="M57" s="81" t="s">
        <v>552</v>
      </c>
      <c r="N57" s="81" t="s">
        <v>553</v>
      </c>
      <c r="O57" s="82" t="s">
        <v>554</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1vdweps6Y3NC/Mtm3ofq5bffcNUM8sKL7d7f6CMDS4bcCXNJv5Dg4q5F8mohyD4KcQYMghFkgSpE4bxDQUWvA==" saltValue="v1AN6td/v8BM3wV4tfX9X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531</v>
      </c>
      <c r="J40" s="103" t="s">
        <v>532</v>
      </c>
      <c r="K40" s="103" t="s">
        <v>533</v>
      </c>
      <c r="L40" s="103" t="s">
        <v>534</v>
      </c>
      <c r="M40" s="104" t="s">
        <v>535</v>
      </c>
    </row>
    <row r="41" spans="2:13" ht="27.75" customHeight="1" x14ac:dyDescent="0.15">
      <c r="B41" s="1196" t="s">
        <v>30</v>
      </c>
      <c r="C41" s="1197"/>
      <c r="D41" s="105"/>
      <c r="E41" s="1198" t="s">
        <v>31</v>
      </c>
      <c r="F41" s="1198"/>
      <c r="G41" s="1198"/>
      <c r="H41" s="1199"/>
      <c r="I41" s="343">
        <v>77572</v>
      </c>
      <c r="J41" s="344">
        <v>75570</v>
      </c>
      <c r="K41" s="344">
        <v>70233</v>
      </c>
      <c r="L41" s="344">
        <v>63874</v>
      </c>
      <c r="M41" s="345">
        <v>59646</v>
      </c>
    </row>
    <row r="42" spans="2:13" ht="27.75" customHeight="1" x14ac:dyDescent="0.15">
      <c r="B42" s="1186"/>
      <c r="C42" s="1187"/>
      <c r="D42" s="106"/>
      <c r="E42" s="1190" t="s">
        <v>32</v>
      </c>
      <c r="F42" s="1190"/>
      <c r="G42" s="1190"/>
      <c r="H42" s="1191"/>
      <c r="I42" s="346" t="s">
        <v>493</v>
      </c>
      <c r="J42" s="347" t="s">
        <v>493</v>
      </c>
      <c r="K42" s="347" t="s">
        <v>493</v>
      </c>
      <c r="L42" s="347" t="s">
        <v>493</v>
      </c>
      <c r="M42" s="348" t="s">
        <v>493</v>
      </c>
    </row>
    <row r="43" spans="2:13" ht="27.75" customHeight="1" x14ac:dyDescent="0.15">
      <c r="B43" s="1186"/>
      <c r="C43" s="1187"/>
      <c r="D43" s="106"/>
      <c r="E43" s="1190" t="s">
        <v>33</v>
      </c>
      <c r="F43" s="1190"/>
      <c r="G43" s="1190"/>
      <c r="H43" s="1191"/>
      <c r="I43" s="346">
        <v>12867</v>
      </c>
      <c r="J43" s="347">
        <v>12371</v>
      </c>
      <c r="K43" s="347">
        <v>11618</v>
      </c>
      <c r="L43" s="347">
        <v>11118</v>
      </c>
      <c r="M43" s="348">
        <v>11226</v>
      </c>
    </row>
    <row r="44" spans="2:13" ht="27.75" customHeight="1" x14ac:dyDescent="0.15">
      <c r="B44" s="1186"/>
      <c r="C44" s="1187"/>
      <c r="D44" s="106"/>
      <c r="E44" s="1190" t="s">
        <v>34</v>
      </c>
      <c r="F44" s="1190"/>
      <c r="G44" s="1190"/>
      <c r="H44" s="1191"/>
      <c r="I44" s="346" t="s">
        <v>493</v>
      </c>
      <c r="J44" s="347" t="s">
        <v>493</v>
      </c>
      <c r="K44" s="347" t="s">
        <v>493</v>
      </c>
      <c r="L44" s="347" t="s">
        <v>493</v>
      </c>
      <c r="M44" s="348" t="s">
        <v>493</v>
      </c>
    </row>
    <row r="45" spans="2:13" ht="27.75" customHeight="1" x14ac:dyDescent="0.15">
      <c r="B45" s="1186"/>
      <c r="C45" s="1187"/>
      <c r="D45" s="106"/>
      <c r="E45" s="1190" t="s">
        <v>35</v>
      </c>
      <c r="F45" s="1190"/>
      <c r="G45" s="1190"/>
      <c r="H45" s="1191"/>
      <c r="I45" s="346">
        <v>8762</v>
      </c>
      <c r="J45" s="347">
        <v>8824</v>
      </c>
      <c r="K45" s="347">
        <v>8917</v>
      </c>
      <c r="L45" s="347">
        <v>9142</v>
      </c>
      <c r="M45" s="348">
        <v>8982</v>
      </c>
    </row>
    <row r="46" spans="2:13" ht="27.75" customHeight="1" x14ac:dyDescent="0.15">
      <c r="B46" s="1186"/>
      <c r="C46" s="1187"/>
      <c r="D46" s="107"/>
      <c r="E46" s="1190" t="s">
        <v>36</v>
      </c>
      <c r="F46" s="1190"/>
      <c r="G46" s="1190"/>
      <c r="H46" s="1191"/>
      <c r="I46" s="346" t="s">
        <v>493</v>
      </c>
      <c r="J46" s="347" t="s">
        <v>493</v>
      </c>
      <c r="K46" s="347" t="s">
        <v>493</v>
      </c>
      <c r="L46" s="347" t="s">
        <v>493</v>
      </c>
      <c r="M46" s="348" t="s">
        <v>493</v>
      </c>
    </row>
    <row r="47" spans="2:13" ht="27.75" customHeight="1" x14ac:dyDescent="0.15">
      <c r="B47" s="1186"/>
      <c r="C47" s="1187"/>
      <c r="D47" s="108"/>
      <c r="E47" s="1200" t="s">
        <v>37</v>
      </c>
      <c r="F47" s="1201"/>
      <c r="G47" s="1201"/>
      <c r="H47" s="1202"/>
      <c r="I47" s="346" t="s">
        <v>493</v>
      </c>
      <c r="J47" s="347" t="s">
        <v>493</v>
      </c>
      <c r="K47" s="347" t="s">
        <v>493</v>
      </c>
      <c r="L47" s="347" t="s">
        <v>493</v>
      </c>
      <c r="M47" s="348" t="s">
        <v>493</v>
      </c>
    </row>
    <row r="48" spans="2:13" ht="27.75" customHeight="1" x14ac:dyDescent="0.15">
      <c r="B48" s="1186"/>
      <c r="C48" s="1187"/>
      <c r="D48" s="106"/>
      <c r="E48" s="1190" t="s">
        <v>38</v>
      </c>
      <c r="F48" s="1190"/>
      <c r="G48" s="1190"/>
      <c r="H48" s="1191"/>
      <c r="I48" s="346" t="s">
        <v>493</v>
      </c>
      <c r="J48" s="347" t="s">
        <v>493</v>
      </c>
      <c r="K48" s="347" t="s">
        <v>493</v>
      </c>
      <c r="L48" s="347" t="s">
        <v>493</v>
      </c>
      <c r="M48" s="348" t="s">
        <v>493</v>
      </c>
    </row>
    <row r="49" spans="2:13" ht="27.75" customHeight="1" x14ac:dyDescent="0.15">
      <c r="B49" s="1188"/>
      <c r="C49" s="1189"/>
      <c r="D49" s="106"/>
      <c r="E49" s="1190" t="s">
        <v>39</v>
      </c>
      <c r="F49" s="1190"/>
      <c r="G49" s="1190"/>
      <c r="H49" s="1191"/>
      <c r="I49" s="346" t="s">
        <v>493</v>
      </c>
      <c r="J49" s="347" t="s">
        <v>493</v>
      </c>
      <c r="K49" s="347" t="s">
        <v>493</v>
      </c>
      <c r="L49" s="347" t="s">
        <v>493</v>
      </c>
      <c r="M49" s="348" t="s">
        <v>493</v>
      </c>
    </row>
    <row r="50" spans="2:13" ht="27.75" customHeight="1" x14ac:dyDescent="0.15">
      <c r="B50" s="1184" t="s">
        <v>40</v>
      </c>
      <c r="C50" s="1185"/>
      <c r="D50" s="109"/>
      <c r="E50" s="1190" t="s">
        <v>41</v>
      </c>
      <c r="F50" s="1190"/>
      <c r="G50" s="1190"/>
      <c r="H50" s="1191"/>
      <c r="I50" s="346">
        <v>14265</v>
      </c>
      <c r="J50" s="347">
        <v>16813</v>
      </c>
      <c r="K50" s="347">
        <v>17004</v>
      </c>
      <c r="L50" s="347">
        <v>16731</v>
      </c>
      <c r="M50" s="348">
        <v>14472</v>
      </c>
    </row>
    <row r="51" spans="2:13" ht="27.75" customHeight="1" x14ac:dyDescent="0.15">
      <c r="B51" s="1186"/>
      <c r="C51" s="1187"/>
      <c r="D51" s="106"/>
      <c r="E51" s="1190" t="s">
        <v>42</v>
      </c>
      <c r="F51" s="1190"/>
      <c r="G51" s="1190"/>
      <c r="H51" s="1191"/>
      <c r="I51" s="346">
        <v>12046</v>
      </c>
      <c r="J51" s="347">
        <v>11607</v>
      </c>
      <c r="K51" s="347">
        <v>10938</v>
      </c>
      <c r="L51" s="347">
        <v>10772</v>
      </c>
      <c r="M51" s="348">
        <v>10153</v>
      </c>
    </row>
    <row r="52" spans="2:13" ht="27.75" customHeight="1" x14ac:dyDescent="0.15">
      <c r="B52" s="1188"/>
      <c r="C52" s="1189"/>
      <c r="D52" s="106"/>
      <c r="E52" s="1190" t="s">
        <v>43</v>
      </c>
      <c r="F52" s="1190"/>
      <c r="G52" s="1190"/>
      <c r="H52" s="1191"/>
      <c r="I52" s="346">
        <v>63723</v>
      </c>
      <c r="J52" s="347">
        <v>62649</v>
      </c>
      <c r="K52" s="347">
        <v>59051</v>
      </c>
      <c r="L52" s="347">
        <v>54934</v>
      </c>
      <c r="M52" s="348">
        <v>51999</v>
      </c>
    </row>
    <row r="53" spans="2:13" ht="27.75" customHeight="1" thickBot="1" x14ac:dyDescent="0.2">
      <c r="B53" s="1192" t="s">
        <v>19</v>
      </c>
      <c r="C53" s="1193"/>
      <c r="D53" s="110"/>
      <c r="E53" s="1194" t="s">
        <v>44</v>
      </c>
      <c r="F53" s="1194"/>
      <c r="G53" s="1194"/>
      <c r="H53" s="1195"/>
      <c r="I53" s="349">
        <v>9167</v>
      </c>
      <c r="J53" s="350">
        <v>5696</v>
      </c>
      <c r="K53" s="350">
        <v>3776</v>
      </c>
      <c r="L53" s="350">
        <v>1698</v>
      </c>
      <c r="M53" s="351">
        <v>3230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ZTHqApld9AO8jvO8FbyWwnGf9wJc5sUev6vZCOeUGu4NTObMR98ArMpGMyMKAcI0ka+CzoEErEySJYnnLVDewQ==" saltValue="dpTQc7zFChaQJYesXXbZj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533</v>
      </c>
      <c r="G54" s="119" t="s">
        <v>534</v>
      </c>
      <c r="H54" s="120" t="s">
        <v>535</v>
      </c>
    </row>
    <row r="55" spans="2:8" ht="52.5" customHeight="1" x14ac:dyDescent="0.15">
      <c r="B55" s="121"/>
      <c r="C55" s="1211" t="s">
        <v>46</v>
      </c>
      <c r="D55" s="1211"/>
      <c r="E55" s="1212"/>
      <c r="F55" s="352">
        <v>4791</v>
      </c>
      <c r="G55" s="352">
        <v>4791</v>
      </c>
      <c r="H55" s="353">
        <v>4014</v>
      </c>
    </row>
    <row r="56" spans="2:8" ht="52.5" customHeight="1" x14ac:dyDescent="0.15">
      <c r="B56" s="122"/>
      <c r="C56" s="1213" t="s">
        <v>47</v>
      </c>
      <c r="D56" s="1213"/>
      <c r="E56" s="1214"/>
      <c r="F56" s="354">
        <v>1997</v>
      </c>
      <c r="G56" s="354">
        <v>1774</v>
      </c>
      <c r="H56" s="355">
        <v>1516</v>
      </c>
    </row>
    <row r="57" spans="2:8" ht="53.25" customHeight="1" x14ac:dyDescent="0.15">
      <c r="B57" s="122"/>
      <c r="C57" s="1215" t="s">
        <v>48</v>
      </c>
      <c r="D57" s="1215"/>
      <c r="E57" s="1216"/>
      <c r="F57" s="356">
        <v>10455</v>
      </c>
      <c r="G57" s="356">
        <v>10565</v>
      </c>
      <c r="H57" s="357">
        <v>9569</v>
      </c>
    </row>
    <row r="58" spans="2:8" ht="45.75" customHeight="1" x14ac:dyDescent="0.15">
      <c r="B58" s="123"/>
      <c r="C58" s="1203" t="s">
        <v>566</v>
      </c>
      <c r="D58" s="1204"/>
      <c r="E58" s="1205"/>
      <c r="F58" s="358">
        <v>4000</v>
      </c>
      <c r="G58" s="358">
        <v>4000</v>
      </c>
      <c r="H58" s="359">
        <v>4000</v>
      </c>
    </row>
    <row r="59" spans="2:8" ht="45.75" customHeight="1" x14ac:dyDescent="0.15">
      <c r="B59" s="123"/>
      <c r="C59" s="1203" t="s">
        <v>567</v>
      </c>
      <c r="D59" s="1204"/>
      <c r="E59" s="1205"/>
      <c r="F59" s="358">
        <v>2162</v>
      </c>
      <c r="G59" s="358">
        <v>2258</v>
      </c>
      <c r="H59" s="359">
        <v>1354</v>
      </c>
    </row>
    <row r="60" spans="2:8" ht="45.75" customHeight="1" x14ac:dyDescent="0.15">
      <c r="B60" s="123"/>
      <c r="C60" s="1203" t="s">
        <v>568</v>
      </c>
      <c r="D60" s="1204"/>
      <c r="E60" s="1205"/>
      <c r="F60" s="358">
        <v>1211</v>
      </c>
      <c r="G60" s="358">
        <v>1252</v>
      </c>
      <c r="H60" s="359">
        <v>1214</v>
      </c>
    </row>
    <row r="61" spans="2:8" ht="45.75" customHeight="1" x14ac:dyDescent="0.15">
      <c r="B61" s="123"/>
      <c r="C61" s="1203" t="s">
        <v>569</v>
      </c>
      <c r="D61" s="1204"/>
      <c r="E61" s="1205"/>
      <c r="F61" s="358">
        <v>1068</v>
      </c>
      <c r="G61" s="358">
        <v>1058</v>
      </c>
      <c r="H61" s="359">
        <v>1048</v>
      </c>
    </row>
    <row r="62" spans="2:8" ht="45.75" customHeight="1" thickBot="1" x14ac:dyDescent="0.2">
      <c r="B62" s="124"/>
      <c r="C62" s="1206" t="s">
        <v>570</v>
      </c>
      <c r="D62" s="1207"/>
      <c r="E62" s="1208"/>
      <c r="F62" s="360">
        <v>890</v>
      </c>
      <c r="G62" s="360">
        <v>890</v>
      </c>
      <c r="H62" s="361">
        <v>890</v>
      </c>
    </row>
    <row r="63" spans="2:8" ht="52.5" customHeight="1" thickBot="1" x14ac:dyDescent="0.2">
      <c r="B63" s="125"/>
      <c r="C63" s="1209" t="s">
        <v>49</v>
      </c>
      <c r="D63" s="1209"/>
      <c r="E63" s="1210"/>
      <c r="F63" s="362">
        <v>17243</v>
      </c>
      <c r="G63" s="362">
        <v>17129</v>
      </c>
      <c r="H63" s="363">
        <v>15099</v>
      </c>
    </row>
    <row r="64" spans="2:8" x14ac:dyDescent="0.15"/>
  </sheetData>
  <sheetProtection algorithmName="SHA-512" hashValue="WXgPLH6AYGSqnAfHBHdxixUa4E17RYSz2sd/5hkeaXj2c4Uv6rNuPhPBDysxb6LYkk8RV6+rW+caUId4SF3qYA==" saltValue="lqxahXJLpX+Y4ye1dsP7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530</v>
      </c>
      <c r="G2" s="139"/>
      <c r="H2" s="140"/>
    </row>
    <row r="3" spans="1:8" x14ac:dyDescent="0.15">
      <c r="A3" s="136" t="s">
        <v>523</v>
      </c>
      <c r="B3" s="141"/>
      <c r="C3" s="142"/>
      <c r="D3" s="143">
        <v>45474</v>
      </c>
      <c r="E3" s="144"/>
      <c r="F3" s="145">
        <v>56416</v>
      </c>
      <c r="G3" s="146"/>
      <c r="H3" s="147"/>
    </row>
    <row r="4" spans="1:8" x14ac:dyDescent="0.15">
      <c r="A4" s="148"/>
      <c r="B4" s="149"/>
      <c r="C4" s="150"/>
      <c r="D4" s="151">
        <v>32975</v>
      </c>
      <c r="E4" s="152"/>
      <c r="F4" s="153">
        <v>32623</v>
      </c>
      <c r="G4" s="154"/>
      <c r="H4" s="155"/>
    </row>
    <row r="5" spans="1:8" x14ac:dyDescent="0.15">
      <c r="A5" s="136" t="s">
        <v>525</v>
      </c>
      <c r="B5" s="141"/>
      <c r="C5" s="142"/>
      <c r="D5" s="143">
        <v>41979</v>
      </c>
      <c r="E5" s="144"/>
      <c r="F5" s="145">
        <v>49217</v>
      </c>
      <c r="G5" s="146"/>
      <c r="H5" s="147"/>
    </row>
    <row r="6" spans="1:8" x14ac:dyDescent="0.15">
      <c r="A6" s="148"/>
      <c r="B6" s="149"/>
      <c r="C6" s="150"/>
      <c r="D6" s="151">
        <v>25024</v>
      </c>
      <c r="E6" s="152"/>
      <c r="F6" s="153">
        <v>27232</v>
      </c>
      <c r="G6" s="154"/>
      <c r="H6" s="155"/>
    </row>
    <row r="7" spans="1:8" x14ac:dyDescent="0.15">
      <c r="A7" s="136" t="s">
        <v>526</v>
      </c>
      <c r="B7" s="141"/>
      <c r="C7" s="142"/>
      <c r="D7" s="143">
        <v>31640</v>
      </c>
      <c r="E7" s="144"/>
      <c r="F7" s="145">
        <v>49211</v>
      </c>
      <c r="G7" s="146"/>
      <c r="H7" s="147"/>
    </row>
    <row r="8" spans="1:8" x14ac:dyDescent="0.15">
      <c r="A8" s="148"/>
      <c r="B8" s="149"/>
      <c r="C8" s="150"/>
      <c r="D8" s="151">
        <v>18747</v>
      </c>
      <c r="E8" s="152"/>
      <c r="F8" s="153">
        <v>28367</v>
      </c>
      <c r="G8" s="154"/>
      <c r="H8" s="155"/>
    </row>
    <row r="9" spans="1:8" x14ac:dyDescent="0.15">
      <c r="A9" s="136" t="s">
        <v>527</v>
      </c>
      <c r="B9" s="141"/>
      <c r="C9" s="142"/>
      <c r="D9" s="143">
        <v>31192</v>
      </c>
      <c r="E9" s="144"/>
      <c r="F9" s="145">
        <v>51738</v>
      </c>
      <c r="G9" s="146"/>
      <c r="H9" s="147"/>
    </row>
    <row r="10" spans="1:8" x14ac:dyDescent="0.15">
      <c r="A10" s="148"/>
      <c r="B10" s="149"/>
      <c r="C10" s="150"/>
      <c r="D10" s="151">
        <v>19171</v>
      </c>
      <c r="E10" s="152"/>
      <c r="F10" s="153">
        <v>30360</v>
      </c>
      <c r="G10" s="154"/>
      <c r="H10" s="155"/>
    </row>
    <row r="11" spans="1:8" x14ac:dyDescent="0.15">
      <c r="A11" s="136" t="s">
        <v>528</v>
      </c>
      <c r="B11" s="141"/>
      <c r="C11" s="142"/>
      <c r="D11" s="143">
        <v>46538</v>
      </c>
      <c r="E11" s="144"/>
      <c r="F11" s="145">
        <v>67158</v>
      </c>
      <c r="G11" s="146"/>
      <c r="H11" s="147"/>
    </row>
    <row r="12" spans="1:8" x14ac:dyDescent="0.15">
      <c r="A12" s="148"/>
      <c r="B12" s="149"/>
      <c r="C12" s="156"/>
      <c r="D12" s="151">
        <v>33811</v>
      </c>
      <c r="E12" s="152"/>
      <c r="F12" s="153">
        <v>42077</v>
      </c>
      <c r="G12" s="154"/>
      <c r="H12" s="155"/>
    </row>
    <row r="13" spans="1:8" x14ac:dyDescent="0.15">
      <c r="A13" s="136"/>
      <c r="B13" s="141"/>
      <c r="C13" s="157"/>
      <c r="D13" s="158">
        <v>39365</v>
      </c>
      <c r="E13" s="159"/>
      <c r="F13" s="160">
        <v>54748</v>
      </c>
      <c r="G13" s="161"/>
      <c r="H13" s="147"/>
    </row>
    <row r="14" spans="1:8" x14ac:dyDescent="0.15">
      <c r="A14" s="148"/>
      <c r="B14" s="149"/>
      <c r="C14" s="150"/>
      <c r="D14" s="151">
        <v>25946</v>
      </c>
      <c r="E14" s="152"/>
      <c r="F14" s="153">
        <v>32132</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0.8</v>
      </c>
      <c r="C19" s="162">
        <f>ROUND(VALUE(SUBSTITUTE(実質収支比率等に係る経年分析!G$48,"▲","-")),2)</f>
        <v>2.5099999999999998</v>
      </c>
      <c r="D19" s="162">
        <f>ROUND(VALUE(SUBSTITUTE(実質収支比率等に係る経年分析!H$48,"▲","-")),2)</f>
        <v>1.1200000000000001</v>
      </c>
      <c r="E19" s="162">
        <f>ROUND(VALUE(SUBSTITUTE(実質収支比率等に係る経年分析!I$48,"▲","-")),2)</f>
        <v>0.67</v>
      </c>
      <c r="F19" s="162">
        <f>ROUND(VALUE(SUBSTITUTE(実質収支比率等に係る経年分析!J$48,"▲","-")),2)</f>
        <v>0.56000000000000005</v>
      </c>
    </row>
    <row r="20" spans="1:11" x14ac:dyDescent="0.15">
      <c r="A20" s="162" t="s">
        <v>53</v>
      </c>
      <c r="B20" s="162">
        <f>ROUND(VALUE(SUBSTITUTE(実質収支比率等に係る経年分析!F$47,"▲","-")),2)</f>
        <v>12.81</v>
      </c>
      <c r="C20" s="162">
        <f>ROUND(VALUE(SUBSTITUTE(実質収支比率等に係る経年分析!G$47,"▲","-")),2)</f>
        <v>12.71</v>
      </c>
      <c r="D20" s="162">
        <f>ROUND(VALUE(SUBSTITUTE(実質収支比率等に係る経年分析!H$47,"▲","-")),2)</f>
        <v>13.23</v>
      </c>
      <c r="E20" s="162">
        <f>ROUND(VALUE(SUBSTITUTE(実質収支比率等に係る経年分析!I$47,"▲","-")),2)</f>
        <v>13.04</v>
      </c>
      <c r="F20" s="162">
        <f>ROUND(VALUE(SUBSTITUTE(実質収支比率等に係る経年分析!J$47,"▲","-")),2)</f>
        <v>10.81</v>
      </c>
    </row>
    <row r="21" spans="1:11" x14ac:dyDescent="0.15">
      <c r="A21" s="162" t="s">
        <v>54</v>
      </c>
      <c r="B21" s="162">
        <f>IF(ISNUMBER(VALUE(SUBSTITUTE(実質収支比率等に係る経年分析!F$49,"▲","-"))),ROUND(VALUE(SUBSTITUTE(実質収支比率等に係る経年分析!F$49,"▲","-")),2),NA())</f>
        <v>-0.79</v>
      </c>
      <c r="C21" s="162">
        <f>IF(ISNUMBER(VALUE(SUBSTITUTE(実質収支比率等に係る経年分析!G$49,"▲","-"))),ROUND(VALUE(SUBSTITUTE(実質収支比率等に係る経年分析!G$49,"▲","-")),2),NA())</f>
        <v>2.11</v>
      </c>
      <c r="D21" s="162">
        <f>IF(ISNUMBER(VALUE(SUBSTITUTE(実質収支比率等に係る経年分析!H$49,"▲","-"))),ROUND(VALUE(SUBSTITUTE(実質収支比率等に係る経年分析!H$49,"▲","-")),2),NA())</f>
        <v>-1.26</v>
      </c>
      <c r="E21" s="162">
        <f>IF(ISNUMBER(VALUE(SUBSTITUTE(実質収支比率等に係る経年分析!I$49,"▲","-"))),ROUND(VALUE(SUBSTITUTE(実質収支比率等に係る経年分析!I$49,"▲","-")),2),NA())</f>
        <v>-0.43</v>
      </c>
      <c r="F21" s="162">
        <f>IF(ISNUMBER(VALUE(SUBSTITUTE(実質収支比率等に係る経年分析!J$49,"▲","-"))),ROUND(VALUE(SUBSTITUTE(実質収支比率等に係る経年分析!J$49,"▲","-")),2),NA())</f>
        <v>-2.2000000000000002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0.03</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港湾事業特別会計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0.03</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0.02</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0.04</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0.03</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0.03</v>
      </c>
    </row>
    <row r="30" spans="1:11" x14ac:dyDescent="0.15">
      <c r="A30" s="163" t="str">
        <f>IF(連結実質赤字比率に係る赤字・黒字の構成分析!C$40="",NA(),連結実質赤字比率に係る赤字・黒字の構成分析!C$40)</f>
        <v>国民健康保険事業特別会計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0.22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0.16</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0.18</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0.19</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v>
      </c>
    </row>
    <row r="31" spans="1:11" x14ac:dyDescent="0.15">
      <c r="A31" s="163" t="str">
        <f>IF(連結実質赤字比率に係る赤字・黒字の構成分析!C$39="",NA(),連結実質赤字比率に係る赤字・黒字の構成分析!C$39)</f>
        <v>介護保険事業特別会計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0.42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0.76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1.07</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0.56999999999999995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0.13</v>
      </c>
    </row>
    <row r="32" spans="1:11" x14ac:dyDescent="0.15">
      <c r="A32" s="163" t="str">
        <f>IF(連結実質赤字比率に係る赤字・黒字の構成分析!C$38="",NA(),連結実質赤字比率に係る赤字・黒字の構成分析!C$38)</f>
        <v>後期高齢者医療事業特別会計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0.14000000000000001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0.14000000000000001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0.14000000000000001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0.17</v>
      </c>
    </row>
    <row r="33" spans="1:16" x14ac:dyDescent="0.15">
      <c r="A33" s="163" t="str">
        <f>IF(連結実質赤字比率に係る赤字・黒字の構成分析!C$37="",NA(),連結実質赤字比率に係る赤字・黒字の構成分析!C$37)</f>
        <v>一般会計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0.77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2.48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1.07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0.63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0.52</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0.55000000000000004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0.67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0.65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0.93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7.71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7.22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7.46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7.27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7.2</v>
      </c>
    </row>
    <row r="36" spans="1:16" x14ac:dyDescent="0.15">
      <c r="A36" s="163" t="str">
        <f>IF(連結実質赤字比率に係る赤字・黒字の構成分析!C$34="",NA(),連結実質赤字比率に係る赤字・黒字の構成分析!C$34)</f>
        <v>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13.32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14.49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16.010000000000002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15.52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15.06</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6436</v>
      </c>
      <c r="E42" s="164"/>
      <c r="F42" s="164"/>
      <c r="G42" s="164">
        <f>'実質公債費比率（分子）の構造'!L$52</f>
        <v>6739</v>
      </c>
      <c r="H42" s="164"/>
      <c r="I42" s="164"/>
      <c r="J42" s="164">
        <f>'実質公債費比率（分子）の構造'!M$52</f>
        <v>6674</v>
      </c>
      <c r="K42" s="164"/>
      <c r="L42" s="164"/>
      <c r="M42" s="164">
        <f>'実質公債費比率（分子）の構造'!N$52</f>
        <v>6840</v>
      </c>
      <c r="N42" s="164"/>
      <c r="O42" s="164"/>
      <c r="P42" s="164">
        <f>'実質公債費比率（分子）の構造'!O$52</f>
        <v>6690</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1164</v>
      </c>
      <c r="C46" s="164"/>
      <c r="D46" s="164"/>
      <c r="E46" s="164">
        <f>'実質公債費比率（分子）の構造'!L$48</f>
        <v>1135</v>
      </c>
      <c r="F46" s="164"/>
      <c r="G46" s="164"/>
      <c r="H46" s="164">
        <f>'実質公債費比率（分子）の構造'!M$48</f>
        <v>1068</v>
      </c>
      <c r="I46" s="164"/>
      <c r="J46" s="164"/>
      <c r="K46" s="164">
        <f>'実質公債費比率（分子）の構造'!N$48</f>
        <v>1036</v>
      </c>
      <c r="L46" s="164"/>
      <c r="M46" s="164"/>
      <c r="N46" s="164">
        <f>'実質公債費比率（分子）の構造'!O$48</f>
        <v>1081</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7333</v>
      </c>
      <c r="C49" s="164"/>
      <c r="D49" s="164"/>
      <c r="E49" s="164">
        <f>'実質公債費比率（分子）の構造'!L$45</f>
        <v>7797</v>
      </c>
      <c r="F49" s="164"/>
      <c r="G49" s="164"/>
      <c r="H49" s="164">
        <f>'実質公債費比率（分子）の構造'!M$45</f>
        <v>8133</v>
      </c>
      <c r="I49" s="164"/>
      <c r="J49" s="164"/>
      <c r="K49" s="164">
        <f>'実質公債費比率（分子）の構造'!N$45</f>
        <v>8361</v>
      </c>
      <c r="L49" s="164"/>
      <c r="M49" s="164"/>
      <c r="N49" s="164">
        <f>'実質公債費比率（分子）の構造'!O$45</f>
        <v>8230</v>
      </c>
      <c r="O49" s="164"/>
      <c r="P49" s="164"/>
    </row>
    <row r="50" spans="1:16" x14ac:dyDescent="0.15">
      <c r="A50" s="164" t="s">
        <v>67</v>
      </c>
      <c r="B50" s="164" t="e">
        <f>NA()</f>
        <v>#N/A</v>
      </c>
      <c r="C50" s="164">
        <f>IF(ISNUMBER('実質公債費比率（分子）の構造'!K$53),'実質公債費比率（分子）の構造'!K$53,NA())</f>
        <v>2061</v>
      </c>
      <c r="D50" s="164" t="e">
        <f>NA()</f>
        <v>#N/A</v>
      </c>
      <c r="E50" s="164" t="e">
        <f>NA()</f>
        <v>#N/A</v>
      </c>
      <c r="F50" s="164">
        <f>IF(ISNUMBER('実質公債費比率（分子）の構造'!L$53),'実質公債費比率（分子）の構造'!L$53,NA())</f>
        <v>2193</v>
      </c>
      <c r="G50" s="164" t="e">
        <f>NA()</f>
        <v>#N/A</v>
      </c>
      <c r="H50" s="164" t="e">
        <f>NA()</f>
        <v>#N/A</v>
      </c>
      <c r="I50" s="164">
        <f>IF(ISNUMBER('実質公債費比率（分子）の構造'!M$53),'実質公債費比率（分子）の構造'!M$53,NA())</f>
        <v>2527</v>
      </c>
      <c r="J50" s="164" t="e">
        <f>NA()</f>
        <v>#N/A</v>
      </c>
      <c r="K50" s="164" t="e">
        <f>NA()</f>
        <v>#N/A</v>
      </c>
      <c r="L50" s="164">
        <f>IF(ISNUMBER('実質公債費比率（分子）の構造'!N$53),'実質公債費比率（分子）の構造'!N$53,NA())</f>
        <v>2557</v>
      </c>
      <c r="M50" s="164" t="e">
        <f>NA()</f>
        <v>#N/A</v>
      </c>
      <c r="N50" s="164" t="e">
        <f>NA()</f>
        <v>#N/A</v>
      </c>
      <c r="O50" s="164">
        <f>IF(ISNUMBER('実質公債費比率（分子）の構造'!O$53),'実質公債費比率（分子）の構造'!O$53,NA())</f>
        <v>2621</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63723</v>
      </c>
      <c r="E56" s="163"/>
      <c r="F56" s="163"/>
      <c r="G56" s="163">
        <f>'将来負担比率（分子）の構造'!J$52</f>
        <v>62649</v>
      </c>
      <c r="H56" s="163"/>
      <c r="I56" s="163"/>
      <c r="J56" s="163">
        <f>'将来負担比率（分子）の構造'!K$52</f>
        <v>59051</v>
      </c>
      <c r="K56" s="163"/>
      <c r="L56" s="163"/>
      <c r="M56" s="163">
        <f>'将来負担比率（分子）の構造'!L$52</f>
        <v>54934</v>
      </c>
      <c r="N56" s="163"/>
      <c r="O56" s="163"/>
      <c r="P56" s="163">
        <f>'将来負担比率（分子）の構造'!M$52</f>
        <v>51999</v>
      </c>
    </row>
    <row r="57" spans="1:16" x14ac:dyDescent="0.15">
      <c r="A57" s="163" t="s">
        <v>42</v>
      </c>
      <c r="B57" s="163"/>
      <c r="C57" s="163"/>
      <c r="D57" s="163">
        <f>'将来負担比率（分子）の構造'!I$51</f>
        <v>12046</v>
      </c>
      <c r="E57" s="163"/>
      <c r="F57" s="163"/>
      <c r="G57" s="163">
        <f>'将来負担比率（分子）の構造'!J$51</f>
        <v>11607</v>
      </c>
      <c r="H57" s="163"/>
      <c r="I57" s="163"/>
      <c r="J57" s="163">
        <f>'将来負担比率（分子）の構造'!K$51</f>
        <v>10938</v>
      </c>
      <c r="K57" s="163"/>
      <c r="L57" s="163"/>
      <c r="M57" s="163">
        <f>'将来負担比率（分子）の構造'!L$51</f>
        <v>10772</v>
      </c>
      <c r="N57" s="163"/>
      <c r="O57" s="163"/>
      <c r="P57" s="163">
        <f>'将来負担比率（分子）の構造'!M$51</f>
        <v>10153</v>
      </c>
    </row>
    <row r="58" spans="1:16" x14ac:dyDescent="0.15">
      <c r="A58" s="163" t="s">
        <v>41</v>
      </c>
      <c r="B58" s="163"/>
      <c r="C58" s="163"/>
      <c r="D58" s="163">
        <f>'将来負担比率（分子）の構造'!I$50</f>
        <v>14265</v>
      </c>
      <c r="E58" s="163"/>
      <c r="F58" s="163"/>
      <c r="G58" s="163">
        <f>'将来負担比率（分子）の構造'!J$50</f>
        <v>16813</v>
      </c>
      <c r="H58" s="163"/>
      <c r="I58" s="163"/>
      <c r="J58" s="163">
        <f>'将来負担比率（分子）の構造'!K$50</f>
        <v>17004</v>
      </c>
      <c r="K58" s="163"/>
      <c r="L58" s="163"/>
      <c r="M58" s="163">
        <f>'将来負担比率（分子）の構造'!L$50</f>
        <v>16731</v>
      </c>
      <c r="N58" s="163"/>
      <c r="O58" s="163"/>
      <c r="P58" s="163">
        <f>'将来負担比率（分子）の構造'!M$50</f>
        <v>14472</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8762</v>
      </c>
      <c r="C62" s="163"/>
      <c r="D62" s="163"/>
      <c r="E62" s="163">
        <f>'将来負担比率（分子）の構造'!J$45</f>
        <v>8824</v>
      </c>
      <c r="F62" s="163"/>
      <c r="G62" s="163"/>
      <c r="H62" s="163">
        <f>'将来負担比率（分子）の構造'!K$45</f>
        <v>8917</v>
      </c>
      <c r="I62" s="163"/>
      <c r="J62" s="163"/>
      <c r="K62" s="163">
        <f>'将来負担比率（分子）の構造'!L$45</f>
        <v>9142</v>
      </c>
      <c r="L62" s="163"/>
      <c r="M62" s="163"/>
      <c r="N62" s="163">
        <f>'将来負担比率（分子）の構造'!M$45</f>
        <v>8982</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12867</v>
      </c>
      <c r="C64" s="163"/>
      <c r="D64" s="163"/>
      <c r="E64" s="163">
        <f>'将来負担比率（分子）の構造'!J$43</f>
        <v>12371</v>
      </c>
      <c r="F64" s="163"/>
      <c r="G64" s="163"/>
      <c r="H64" s="163">
        <f>'将来負担比率（分子）の構造'!K$43</f>
        <v>11618</v>
      </c>
      <c r="I64" s="163"/>
      <c r="J64" s="163"/>
      <c r="K64" s="163">
        <f>'将来負担比率（分子）の構造'!L$43</f>
        <v>11118</v>
      </c>
      <c r="L64" s="163"/>
      <c r="M64" s="163"/>
      <c r="N64" s="163">
        <f>'将来負担比率（分子）の構造'!M$43</f>
        <v>11226</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77572</v>
      </c>
      <c r="C66" s="163"/>
      <c r="D66" s="163"/>
      <c r="E66" s="163">
        <f>'将来負担比率（分子）の構造'!J$41</f>
        <v>75570</v>
      </c>
      <c r="F66" s="163"/>
      <c r="G66" s="163"/>
      <c r="H66" s="163">
        <f>'将来負担比率（分子）の構造'!K$41</f>
        <v>70233</v>
      </c>
      <c r="I66" s="163"/>
      <c r="J66" s="163"/>
      <c r="K66" s="163">
        <f>'将来負担比率（分子）の構造'!L$41</f>
        <v>63874</v>
      </c>
      <c r="L66" s="163"/>
      <c r="M66" s="163"/>
      <c r="N66" s="163">
        <f>'将来負担比率（分子）の構造'!M$41</f>
        <v>59646</v>
      </c>
      <c r="O66" s="163"/>
      <c r="P66" s="163"/>
    </row>
    <row r="67" spans="1:16" x14ac:dyDescent="0.15">
      <c r="A67" s="163" t="s">
        <v>71</v>
      </c>
      <c r="B67" s="163" t="e">
        <f>NA()</f>
        <v>#N/A</v>
      </c>
      <c r="C67" s="163">
        <f>IF(ISNUMBER('将来負担比率（分子）の構造'!I$53), IF('将来負担比率（分子）の構造'!I$53 &lt; 0, 0, '将来負担比率（分子）の構造'!I$53), NA())</f>
        <v>9167</v>
      </c>
      <c r="D67" s="163" t="e">
        <f>NA()</f>
        <v>#N/A</v>
      </c>
      <c r="E67" s="163" t="e">
        <f>NA()</f>
        <v>#N/A</v>
      </c>
      <c r="F67" s="163">
        <f>IF(ISNUMBER('将来負担比率（分子）の構造'!J$53), IF('将来負担比率（分子）の構造'!J$53 &lt; 0, 0, '将来負担比率（分子）の構造'!J$53), NA())</f>
        <v>5696</v>
      </c>
      <c r="G67" s="163" t="e">
        <f>NA()</f>
        <v>#N/A</v>
      </c>
      <c r="H67" s="163" t="e">
        <f>NA()</f>
        <v>#N/A</v>
      </c>
      <c r="I67" s="163">
        <f>IF(ISNUMBER('将来負担比率（分子）の構造'!K$53), IF('将来負担比率（分子）の構造'!K$53 &lt; 0, 0, '将来負担比率（分子）の構造'!K$53), NA())</f>
        <v>3776</v>
      </c>
      <c r="J67" s="163" t="e">
        <f>NA()</f>
        <v>#N/A</v>
      </c>
      <c r="K67" s="163" t="e">
        <f>NA()</f>
        <v>#N/A</v>
      </c>
      <c r="L67" s="163">
        <f>IF(ISNUMBER('将来負担比率（分子）の構造'!L$53), IF('将来負担比率（分子）の構造'!L$53 &lt; 0, 0, '将来負担比率（分子）の構造'!L$53), NA())</f>
        <v>1698</v>
      </c>
      <c r="M67" s="163" t="e">
        <f>NA()</f>
        <v>#N/A</v>
      </c>
      <c r="N67" s="163" t="e">
        <f>NA()</f>
        <v>#N/A</v>
      </c>
      <c r="O67" s="163">
        <f>IF(ISNUMBER('将来負担比率（分子）の構造'!M$53), IF('将来負担比率（分子）の構造'!M$53 &lt; 0, 0, '将来負担比率（分子）の構造'!M$53), NA())</f>
        <v>3230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4791</v>
      </c>
      <c r="C72" s="167">
        <f>基金残高に係る経年分析!G55</f>
        <v>4791</v>
      </c>
      <c r="D72" s="167">
        <f>基金残高に係る経年分析!H55</f>
        <v>4014</v>
      </c>
    </row>
    <row r="73" spans="1:16" x14ac:dyDescent="0.15">
      <c r="A73" s="166" t="s">
        <v>74</v>
      </c>
      <c r="B73" s="167">
        <f>基金残高に係る経年分析!F56</f>
        <v>1997</v>
      </c>
      <c r="C73" s="167">
        <f>基金残高に係る経年分析!G56</f>
        <v>1774</v>
      </c>
      <c r="D73" s="167">
        <f>基金残高に係る経年分析!H56</f>
        <v>1516</v>
      </c>
    </row>
    <row r="74" spans="1:16" x14ac:dyDescent="0.15">
      <c r="A74" s="166" t="s">
        <v>75</v>
      </c>
      <c r="B74" s="167">
        <f>基金残高に係る経年分析!F57</f>
        <v>10455</v>
      </c>
      <c r="C74" s="167">
        <f>基金残高に係る経年分析!G57</f>
        <v>10565</v>
      </c>
      <c r="D74" s="167">
        <f>基金残高に係る経年分析!H57</f>
        <v>9569</v>
      </c>
    </row>
  </sheetData>
  <sheetProtection algorithmName="SHA-512" hashValue="7PcixaeJZARIJqnW4W6o802da5jZCRhJXVxDy3Kds1hr6JHzl9ITx+jyqS1Ogi3ntY0fHGe+vSpUTaIXGFXLlw==" saltValue="plg93PgCXvDeEoLq/z94T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17671857</v>
      </c>
      <c r="S5" s="677"/>
      <c r="T5" s="677"/>
      <c r="U5" s="677"/>
      <c r="V5" s="677"/>
      <c r="W5" s="677"/>
      <c r="X5" s="677"/>
      <c r="Y5" s="702"/>
      <c r="Z5" s="715">
        <v>25.8</v>
      </c>
      <c r="AA5" s="715"/>
      <c r="AB5" s="715"/>
      <c r="AC5" s="715"/>
      <c r="AD5" s="716">
        <v>16528602</v>
      </c>
      <c r="AE5" s="716"/>
      <c r="AF5" s="716"/>
      <c r="AG5" s="716"/>
      <c r="AH5" s="716"/>
      <c r="AI5" s="716"/>
      <c r="AJ5" s="716"/>
      <c r="AK5" s="716"/>
      <c r="AL5" s="703">
        <v>43.9</v>
      </c>
      <c r="AM5" s="685"/>
      <c r="AN5" s="685"/>
      <c r="AO5" s="704"/>
      <c r="AP5" s="679" t="s">
        <v>216</v>
      </c>
      <c r="AQ5" s="680"/>
      <c r="AR5" s="680"/>
      <c r="AS5" s="680"/>
      <c r="AT5" s="680"/>
      <c r="AU5" s="680"/>
      <c r="AV5" s="680"/>
      <c r="AW5" s="680"/>
      <c r="AX5" s="680"/>
      <c r="AY5" s="680"/>
      <c r="AZ5" s="680"/>
      <c r="BA5" s="680"/>
      <c r="BB5" s="680"/>
      <c r="BC5" s="680"/>
      <c r="BD5" s="680"/>
      <c r="BE5" s="680"/>
      <c r="BF5" s="681"/>
      <c r="BG5" s="621">
        <v>16528602</v>
      </c>
      <c r="BH5" s="622"/>
      <c r="BI5" s="622"/>
      <c r="BJ5" s="622"/>
      <c r="BK5" s="622"/>
      <c r="BL5" s="622"/>
      <c r="BM5" s="622"/>
      <c r="BN5" s="623"/>
      <c r="BO5" s="659">
        <v>93.5</v>
      </c>
      <c r="BP5" s="659"/>
      <c r="BQ5" s="659"/>
      <c r="BR5" s="659"/>
      <c r="BS5" s="660">
        <v>325617</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468339</v>
      </c>
      <c r="S6" s="622"/>
      <c r="T6" s="622"/>
      <c r="U6" s="622"/>
      <c r="V6" s="622"/>
      <c r="W6" s="622"/>
      <c r="X6" s="622"/>
      <c r="Y6" s="623"/>
      <c r="Z6" s="659">
        <v>0.7</v>
      </c>
      <c r="AA6" s="659"/>
      <c r="AB6" s="659"/>
      <c r="AC6" s="659"/>
      <c r="AD6" s="660">
        <v>468339</v>
      </c>
      <c r="AE6" s="660"/>
      <c r="AF6" s="660"/>
      <c r="AG6" s="660"/>
      <c r="AH6" s="660"/>
      <c r="AI6" s="660"/>
      <c r="AJ6" s="660"/>
      <c r="AK6" s="660"/>
      <c r="AL6" s="624">
        <v>1.2</v>
      </c>
      <c r="AM6" s="625"/>
      <c r="AN6" s="625"/>
      <c r="AO6" s="661"/>
      <c r="AP6" s="618" t="s">
        <v>221</v>
      </c>
      <c r="AQ6" s="619"/>
      <c r="AR6" s="619"/>
      <c r="AS6" s="619"/>
      <c r="AT6" s="619"/>
      <c r="AU6" s="619"/>
      <c r="AV6" s="619"/>
      <c r="AW6" s="619"/>
      <c r="AX6" s="619"/>
      <c r="AY6" s="619"/>
      <c r="AZ6" s="619"/>
      <c r="BA6" s="619"/>
      <c r="BB6" s="619"/>
      <c r="BC6" s="619"/>
      <c r="BD6" s="619"/>
      <c r="BE6" s="619"/>
      <c r="BF6" s="620"/>
      <c r="BG6" s="621">
        <v>16528602</v>
      </c>
      <c r="BH6" s="622"/>
      <c r="BI6" s="622"/>
      <c r="BJ6" s="622"/>
      <c r="BK6" s="622"/>
      <c r="BL6" s="622"/>
      <c r="BM6" s="622"/>
      <c r="BN6" s="623"/>
      <c r="BO6" s="659">
        <v>93.5</v>
      </c>
      <c r="BP6" s="659"/>
      <c r="BQ6" s="659"/>
      <c r="BR6" s="659"/>
      <c r="BS6" s="660">
        <v>325617</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379805</v>
      </c>
      <c r="CS6" s="622"/>
      <c r="CT6" s="622"/>
      <c r="CU6" s="622"/>
      <c r="CV6" s="622"/>
      <c r="CW6" s="622"/>
      <c r="CX6" s="622"/>
      <c r="CY6" s="623"/>
      <c r="CZ6" s="703">
        <v>0.6</v>
      </c>
      <c r="DA6" s="685"/>
      <c r="DB6" s="685"/>
      <c r="DC6" s="705"/>
      <c r="DD6" s="627" t="s">
        <v>122</v>
      </c>
      <c r="DE6" s="622"/>
      <c r="DF6" s="622"/>
      <c r="DG6" s="622"/>
      <c r="DH6" s="622"/>
      <c r="DI6" s="622"/>
      <c r="DJ6" s="622"/>
      <c r="DK6" s="622"/>
      <c r="DL6" s="622"/>
      <c r="DM6" s="622"/>
      <c r="DN6" s="622"/>
      <c r="DO6" s="622"/>
      <c r="DP6" s="623"/>
      <c r="DQ6" s="627">
        <v>379133</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9593</v>
      </c>
      <c r="S7" s="622"/>
      <c r="T7" s="622"/>
      <c r="U7" s="622"/>
      <c r="V7" s="622"/>
      <c r="W7" s="622"/>
      <c r="X7" s="622"/>
      <c r="Y7" s="623"/>
      <c r="Z7" s="659">
        <v>0</v>
      </c>
      <c r="AA7" s="659"/>
      <c r="AB7" s="659"/>
      <c r="AC7" s="659"/>
      <c r="AD7" s="660">
        <v>9593</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7345040</v>
      </c>
      <c r="BH7" s="622"/>
      <c r="BI7" s="622"/>
      <c r="BJ7" s="622"/>
      <c r="BK7" s="622"/>
      <c r="BL7" s="622"/>
      <c r="BM7" s="622"/>
      <c r="BN7" s="623"/>
      <c r="BO7" s="659">
        <v>41.6</v>
      </c>
      <c r="BP7" s="659"/>
      <c r="BQ7" s="659"/>
      <c r="BR7" s="659"/>
      <c r="BS7" s="660">
        <v>325617</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6509124</v>
      </c>
      <c r="CS7" s="622"/>
      <c r="CT7" s="622"/>
      <c r="CU7" s="622"/>
      <c r="CV7" s="622"/>
      <c r="CW7" s="622"/>
      <c r="CX7" s="622"/>
      <c r="CY7" s="623"/>
      <c r="CZ7" s="659">
        <v>9.6</v>
      </c>
      <c r="DA7" s="659"/>
      <c r="DB7" s="659"/>
      <c r="DC7" s="659"/>
      <c r="DD7" s="627">
        <v>120743</v>
      </c>
      <c r="DE7" s="622"/>
      <c r="DF7" s="622"/>
      <c r="DG7" s="622"/>
      <c r="DH7" s="622"/>
      <c r="DI7" s="622"/>
      <c r="DJ7" s="622"/>
      <c r="DK7" s="622"/>
      <c r="DL7" s="622"/>
      <c r="DM7" s="622"/>
      <c r="DN7" s="622"/>
      <c r="DO7" s="622"/>
      <c r="DP7" s="623"/>
      <c r="DQ7" s="627">
        <v>5081752</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140753</v>
      </c>
      <c r="S8" s="622"/>
      <c r="T8" s="622"/>
      <c r="U8" s="622"/>
      <c r="V8" s="622"/>
      <c r="W8" s="622"/>
      <c r="X8" s="622"/>
      <c r="Y8" s="623"/>
      <c r="Z8" s="659">
        <v>0.2</v>
      </c>
      <c r="AA8" s="659"/>
      <c r="AB8" s="659"/>
      <c r="AC8" s="659"/>
      <c r="AD8" s="660">
        <v>140753</v>
      </c>
      <c r="AE8" s="660"/>
      <c r="AF8" s="660"/>
      <c r="AG8" s="660"/>
      <c r="AH8" s="660"/>
      <c r="AI8" s="660"/>
      <c r="AJ8" s="660"/>
      <c r="AK8" s="660"/>
      <c r="AL8" s="624">
        <v>0.4</v>
      </c>
      <c r="AM8" s="625"/>
      <c r="AN8" s="625"/>
      <c r="AO8" s="661"/>
      <c r="AP8" s="618" t="s">
        <v>227</v>
      </c>
      <c r="AQ8" s="619"/>
      <c r="AR8" s="619"/>
      <c r="AS8" s="619"/>
      <c r="AT8" s="619"/>
      <c r="AU8" s="619"/>
      <c r="AV8" s="619"/>
      <c r="AW8" s="619"/>
      <c r="AX8" s="619"/>
      <c r="AY8" s="619"/>
      <c r="AZ8" s="619"/>
      <c r="BA8" s="619"/>
      <c r="BB8" s="619"/>
      <c r="BC8" s="619"/>
      <c r="BD8" s="619"/>
      <c r="BE8" s="619"/>
      <c r="BF8" s="620"/>
      <c r="BG8" s="621">
        <v>190415</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27532585</v>
      </c>
      <c r="CS8" s="622"/>
      <c r="CT8" s="622"/>
      <c r="CU8" s="622"/>
      <c r="CV8" s="622"/>
      <c r="CW8" s="622"/>
      <c r="CX8" s="622"/>
      <c r="CY8" s="623"/>
      <c r="CZ8" s="659">
        <v>40.5</v>
      </c>
      <c r="DA8" s="659"/>
      <c r="DB8" s="659"/>
      <c r="DC8" s="659"/>
      <c r="DD8" s="627">
        <v>276352</v>
      </c>
      <c r="DE8" s="622"/>
      <c r="DF8" s="622"/>
      <c r="DG8" s="622"/>
      <c r="DH8" s="622"/>
      <c r="DI8" s="622"/>
      <c r="DJ8" s="622"/>
      <c r="DK8" s="622"/>
      <c r="DL8" s="622"/>
      <c r="DM8" s="622"/>
      <c r="DN8" s="622"/>
      <c r="DO8" s="622"/>
      <c r="DP8" s="623"/>
      <c r="DQ8" s="627">
        <v>14555171</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181903</v>
      </c>
      <c r="S9" s="622"/>
      <c r="T9" s="622"/>
      <c r="U9" s="622"/>
      <c r="V9" s="622"/>
      <c r="W9" s="622"/>
      <c r="X9" s="622"/>
      <c r="Y9" s="623"/>
      <c r="Z9" s="659">
        <v>0.3</v>
      </c>
      <c r="AA9" s="659"/>
      <c r="AB9" s="659"/>
      <c r="AC9" s="659"/>
      <c r="AD9" s="660">
        <v>181903</v>
      </c>
      <c r="AE9" s="660"/>
      <c r="AF9" s="660"/>
      <c r="AG9" s="660"/>
      <c r="AH9" s="660"/>
      <c r="AI9" s="660"/>
      <c r="AJ9" s="660"/>
      <c r="AK9" s="660"/>
      <c r="AL9" s="624">
        <v>0.5</v>
      </c>
      <c r="AM9" s="625"/>
      <c r="AN9" s="625"/>
      <c r="AO9" s="661"/>
      <c r="AP9" s="618" t="s">
        <v>230</v>
      </c>
      <c r="AQ9" s="619"/>
      <c r="AR9" s="619"/>
      <c r="AS9" s="619"/>
      <c r="AT9" s="619"/>
      <c r="AU9" s="619"/>
      <c r="AV9" s="619"/>
      <c r="AW9" s="619"/>
      <c r="AX9" s="619"/>
      <c r="AY9" s="619"/>
      <c r="AZ9" s="619"/>
      <c r="BA9" s="619"/>
      <c r="BB9" s="619"/>
      <c r="BC9" s="619"/>
      <c r="BD9" s="619"/>
      <c r="BE9" s="619"/>
      <c r="BF9" s="620"/>
      <c r="BG9" s="621">
        <v>5644837</v>
      </c>
      <c r="BH9" s="622"/>
      <c r="BI9" s="622"/>
      <c r="BJ9" s="622"/>
      <c r="BK9" s="622"/>
      <c r="BL9" s="622"/>
      <c r="BM9" s="622"/>
      <c r="BN9" s="623"/>
      <c r="BO9" s="659">
        <v>31.9</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7277945</v>
      </c>
      <c r="CS9" s="622"/>
      <c r="CT9" s="622"/>
      <c r="CU9" s="622"/>
      <c r="CV9" s="622"/>
      <c r="CW9" s="622"/>
      <c r="CX9" s="622"/>
      <c r="CY9" s="623"/>
      <c r="CZ9" s="659">
        <v>10.7</v>
      </c>
      <c r="DA9" s="659"/>
      <c r="DB9" s="659"/>
      <c r="DC9" s="659"/>
      <c r="DD9" s="627">
        <v>646375</v>
      </c>
      <c r="DE9" s="622"/>
      <c r="DF9" s="622"/>
      <c r="DG9" s="622"/>
      <c r="DH9" s="622"/>
      <c r="DI9" s="622"/>
      <c r="DJ9" s="622"/>
      <c r="DK9" s="622"/>
      <c r="DL9" s="622"/>
      <c r="DM9" s="622"/>
      <c r="DN9" s="622"/>
      <c r="DO9" s="622"/>
      <c r="DP9" s="623"/>
      <c r="DQ9" s="627">
        <v>4907566</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369776</v>
      </c>
      <c r="BH10" s="622"/>
      <c r="BI10" s="622"/>
      <c r="BJ10" s="622"/>
      <c r="BK10" s="622"/>
      <c r="BL10" s="622"/>
      <c r="BM10" s="622"/>
      <c r="BN10" s="623"/>
      <c r="BO10" s="659">
        <v>2.1</v>
      </c>
      <c r="BP10" s="659"/>
      <c r="BQ10" s="659"/>
      <c r="BR10" s="659"/>
      <c r="BS10" s="660" t="s">
        <v>122</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311841</v>
      </c>
      <c r="CS10" s="622"/>
      <c r="CT10" s="622"/>
      <c r="CU10" s="622"/>
      <c r="CV10" s="622"/>
      <c r="CW10" s="622"/>
      <c r="CX10" s="622"/>
      <c r="CY10" s="623"/>
      <c r="CZ10" s="659">
        <v>0.5</v>
      </c>
      <c r="DA10" s="659"/>
      <c r="DB10" s="659"/>
      <c r="DC10" s="659"/>
      <c r="DD10" s="627" t="s">
        <v>122</v>
      </c>
      <c r="DE10" s="622"/>
      <c r="DF10" s="622"/>
      <c r="DG10" s="622"/>
      <c r="DH10" s="622"/>
      <c r="DI10" s="622"/>
      <c r="DJ10" s="622"/>
      <c r="DK10" s="622"/>
      <c r="DL10" s="622"/>
      <c r="DM10" s="622"/>
      <c r="DN10" s="622"/>
      <c r="DO10" s="622"/>
      <c r="DP10" s="623"/>
      <c r="DQ10" s="627">
        <v>40354</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3452705</v>
      </c>
      <c r="S11" s="622"/>
      <c r="T11" s="622"/>
      <c r="U11" s="622"/>
      <c r="V11" s="622"/>
      <c r="W11" s="622"/>
      <c r="X11" s="622"/>
      <c r="Y11" s="623"/>
      <c r="Z11" s="624">
        <v>5</v>
      </c>
      <c r="AA11" s="625"/>
      <c r="AB11" s="625"/>
      <c r="AC11" s="626"/>
      <c r="AD11" s="627">
        <v>3452705</v>
      </c>
      <c r="AE11" s="622"/>
      <c r="AF11" s="622"/>
      <c r="AG11" s="622"/>
      <c r="AH11" s="622"/>
      <c r="AI11" s="622"/>
      <c r="AJ11" s="622"/>
      <c r="AK11" s="623"/>
      <c r="AL11" s="624">
        <v>9.1999999999999993</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1140012</v>
      </c>
      <c r="BH11" s="622"/>
      <c r="BI11" s="622"/>
      <c r="BJ11" s="622"/>
      <c r="BK11" s="622"/>
      <c r="BL11" s="622"/>
      <c r="BM11" s="622"/>
      <c r="BN11" s="623"/>
      <c r="BO11" s="659">
        <v>6.5</v>
      </c>
      <c r="BP11" s="659"/>
      <c r="BQ11" s="659"/>
      <c r="BR11" s="659"/>
      <c r="BS11" s="660">
        <v>325617</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1149621</v>
      </c>
      <c r="CS11" s="622"/>
      <c r="CT11" s="622"/>
      <c r="CU11" s="622"/>
      <c r="CV11" s="622"/>
      <c r="CW11" s="622"/>
      <c r="CX11" s="622"/>
      <c r="CY11" s="623"/>
      <c r="CZ11" s="659">
        <v>1.7</v>
      </c>
      <c r="DA11" s="659"/>
      <c r="DB11" s="659"/>
      <c r="DC11" s="659"/>
      <c r="DD11" s="627">
        <v>520939</v>
      </c>
      <c r="DE11" s="622"/>
      <c r="DF11" s="622"/>
      <c r="DG11" s="622"/>
      <c r="DH11" s="622"/>
      <c r="DI11" s="622"/>
      <c r="DJ11" s="622"/>
      <c r="DK11" s="622"/>
      <c r="DL11" s="622"/>
      <c r="DM11" s="622"/>
      <c r="DN11" s="622"/>
      <c r="DO11" s="622"/>
      <c r="DP11" s="623"/>
      <c r="DQ11" s="627">
        <v>514178</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11603</v>
      </c>
      <c r="S12" s="622"/>
      <c r="T12" s="622"/>
      <c r="U12" s="622"/>
      <c r="V12" s="622"/>
      <c r="W12" s="622"/>
      <c r="X12" s="622"/>
      <c r="Y12" s="623"/>
      <c r="Z12" s="659">
        <v>0</v>
      </c>
      <c r="AA12" s="659"/>
      <c r="AB12" s="659"/>
      <c r="AC12" s="659"/>
      <c r="AD12" s="660">
        <v>11603</v>
      </c>
      <c r="AE12" s="660"/>
      <c r="AF12" s="660"/>
      <c r="AG12" s="660"/>
      <c r="AH12" s="660"/>
      <c r="AI12" s="660"/>
      <c r="AJ12" s="660"/>
      <c r="AK12" s="660"/>
      <c r="AL12" s="624">
        <v>0</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7794645</v>
      </c>
      <c r="BH12" s="622"/>
      <c r="BI12" s="622"/>
      <c r="BJ12" s="622"/>
      <c r="BK12" s="622"/>
      <c r="BL12" s="622"/>
      <c r="BM12" s="622"/>
      <c r="BN12" s="623"/>
      <c r="BO12" s="659">
        <v>44.1</v>
      </c>
      <c r="BP12" s="659"/>
      <c r="BQ12" s="659"/>
      <c r="BR12" s="659"/>
      <c r="BS12" s="660" t="s">
        <v>122</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1430234</v>
      </c>
      <c r="CS12" s="622"/>
      <c r="CT12" s="622"/>
      <c r="CU12" s="622"/>
      <c r="CV12" s="622"/>
      <c r="CW12" s="622"/>
      <c r="CX12" s="622"/>
      <c r="CY12" s="623"/>
      <c r="CZ12" s="659">
        <v>2.1</v>
      </c>
      <c r="DA12" s="659"/>
      <c r="DB12" s="659"/>
      <c r="DC12" s="659"/>
      <c r="DD12" s="627">
        <v>33020</v>
      </c>
      <c r="DE12" s="622"/>
      <c r="DF12" s="622"/>
      <c r="DG12" s="622"/>
      <c r="DH12" s="622"/>
      <c r="DI12" s="622"/>
      <c r="DJ12" s="622"/>
      <c r="DK12" s="622"/>
      <c r="DL12" s="622"/>
      <c r="DM12" s="622"/>
      <c r="DN12" s="622"/>
      <c r="DO12" s="622"/>
      <c r="DP12" s="623"/>
      <c r="DQ12" s="627">
        <v>560310</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7780910</v>
      </c>
      <c r="BH13" s="622"/>
      <c r="BI13" s="622"/>
      <c r="BJ13" s="622"/>
      <c r="BK13" s="622"/>
      <c r="BL13" s="622"/>
      <c r="BM13" s="622"/>
      <c r="BN13" s="623"/>
      <c r="BO13" s="659">
        <v>44</v>
      </c>
      <c r="BP13" s="659"/>
      <c r="BQ13" s="659"/>
      <c r="BR13" s="659"/>
      <c r="BS13" s="660" t="s">
        <v>122</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4464917</v>
      </c>
      <c r="CS13" s="622"/>
      <c r="CT13" s="622"/>
      <c r="CU13" s="622"/>
      <c r="CV13" s="622"/>
      <c r="CW13" s="622"/>
      <c r="CX13" s="622"/>
      <c r="CY13" s="623"/>
      <c r="CZ13" s="659">
        <v>6.6</v>
      </c>
      <c r="DA13" s="659"/>
      <c r="DB13" s="659"/>
      <c r="DC13" s="659"/>
      <c r="DD13" s="627">
        <v>1878165</v>
      </c>
      <c r="DE13" s="622"/>
      <c r="DF13" s="622"/>
      <c r="DG13" s="622"/>
      <c r="DH13" s="622"/>
      <c r="DI13" s="622"/>
      <c r="DJ13" s="622"/>
      <c r="DK13" s="622"/>
      <c r="DL13" s="622"/>
      <c r="DM13" s="622"/>
      <c r="DN13" s="622"/>
      <c r="DO13" s="622"/>
      <c r="DP13" s="623"/>
      <c r="DQ13" s="627">
        <v>2609272</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543743</v>
      </c>
      <c r="BH14" s="622"/>
      <c r="BI14" s="622"/>
      <c r="BJ14" s="622"/>
      <c r="BK14" s="622"/>
      <c r="BL14" s="622"/>
      <c r="BM14" s="622"/>
      <c r="BN14" s="623"/>
      <c r="BO14" s="659">
        <v>3.1</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2747731</v>
      </c>
      <c r="CS14" s="622"/>
      <c r="CT14" s="622"/>
      <c r="CU14" s="622"/>
      <c r="CV14" s="622"/>
      <c r="CW14" s="622"/>
      <c r="CX14" s="622"/>
      <c r="CY14" s="623"/>
      <c r="CZ14" s="659">
        <v>4</v>
      </c>
      <c r="DA14" s="659"/>
      <c r="DB14" s="659"/>
      <c r="DC14" s="659"/>
      <c r="DD14" s="627">
        <v>374176</v>
      </c>
      <c r="DE14" s="622"/>
      <c r="DF14" s="622"/>
      <c r="DG14" s="622"/>
      <c r="DH14" s="622"/>
      <c r="DI14" s="622"/>
      <c r="DJ14" s="622"/>
      <c r="DK14" s="622"/>
      <c r="DL14" s="622"/>
      <c r="DM14" s="622"/>
      <c r="DN14" s="622"/>
      <c r="DO14" s="622"/>
      <c r="DP14" s="623"/>
      <c r="DQ14" s="627">
        <v>2247158</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79158</v>
      </c>
      <c r="S15" s="622"/>
      <c r="T15" s="622"/>
      <c r="U15" s="622"/>
      <c r="V15" s="622"/>
      <c r="W15" s="622"/>
      <c r="X15" s="622"/>
      <c r="Y15" s="623"/>
      <c r="Z15" s="659">
        <v>0.1</v>
      </c>
      <c r="AA15" s="659"/>
      <c r="AB15" s="659"/>
      <c r="AC15" s="659"/>
      <c r="AD15" s="660">
        <v>79158</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845174</v>
      </c>
      <c r="BH15" s="622"/>
      <c r="BI15" s="622"/>
      <c r="BJ15" s="622"/>
      <c r="BK15" s="622"/>
      <c r="BL15" s="622"/>
      <c r="BM15" s="622"/>
      <c r="BN15" s="623"/>
      <c r="BO15" s="659">
        <v>4.8</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7711626</v>
      </c>
      <c r="CS15" s="622"/>
      <c r="CT15" s="622"/>
      <c r="CU15" s="622"/>
      <c r="CV15" s="622"/>
      <c r="CW15" s="622"/>
      <c r="CX15" s="622"/>
      <c r="CY15" s="623"/>
      <c r="CZ15" s="659">
        <v>11.4</v>
      </c>
      <c r="DA15" s="659"/>
      <c r="DB15" s="659"/>
      <c r="DC15" s="659"/>
      <c r="DD15" s="627">
        <v>2032423</v>
      </c>
      <c r="DE15" s="622"/>
      <c r="DF15" s="622"/>
      <c r="DG15" s="622"/>
      <c r="DH15" s="622"/>
      <c r="DI15" s="622"/>
      <c r="DJ15" s="622"/>
      <c r="DK15" s="622"/>
      <c r="DL15" s="622"/>
      <c r="DM15" s="622"/>
      <c r="DN15" s="622"/>
      <c r="DO15" s="622"/>
      <c r="DP15" s="623"/>
      <c r="DQ15" s="627">
        <v>5318493</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396543</v>
      </c>
      <c r="S16" s="622"/>
      <c r="T16" s="622"/>
      <c r="U16" s="622"/>
      <c r="V16" s="622"/>
      <c r="W16" s="622"/>
      <c r="X16" s="622"/>
      <c r="Y16" s="623"/>
      <c r="Z16" s="659">
        <v>0.6</v>
      </c>
      <c r="AA16" s="659"/>
      <c r="AB16" s="659"/>
      <c r="AC16" s="659"/>
      <c r="AD16" s="660">
        <v>396543</v>
      </c>
      <c r="AE16" s="660"/>
      <c r="AF16" s="660"/>
      <c r="AG16" s="660"/>
      <c r="AH16" s="660"/>
      <c r="AI16" s="660"/>
      <c r="AJ16" s="660"/>
      <c r="AK16" s="660"/>
      <c r="AL16" s="624">
        <v>1.1000000000000001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v>150142</v>
      </c>
      <c r="CS16" s="622"/>
      <c r="CT16" s="622"/>
      <c r="CU16" s="622"/>
      <c r="CV16" s="622"/>
      <c r="CW16" s="622"/>
      <c r="CX16" s="622"/>
      <c r="CY16" s="623"/>
      <c r="CZ16" s="659">
        <v>0.2</v>
      </c>
      <c r="DA16" s="659"/>
      <c r="DB16" s="659"/>
      <c r="DC16" s="659"/>
      <c r="DD16" s="627" t="s">
        <v>122</v>
      </c>
      <c r="DE16" s="622"/>
      <c r="DF16" s="622"/>
      <c r="DG16" s="622"/>
      <c r="DH16" s="622"/>
      <c r="DI16" s="622"/>
      <c r="DJ16" s="622"/>
      <c r="DK16" s="622"/>
      <c r="DL16" s="622"/>
      <c r="DM16" s="622"/>
      <c r="DN16" s="622"/>
      <c r="DO16" s="622"/>
      <c r="DP16" s="623"/>
      <c r="DQ16" s="627">
        <v>73040</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652313</v>
      </c>
      <c r="S17" s="622"/>
      <c r="T17" s="622"/>
      <c r="U17" s="622"/>
      <c r="V17" s="622"/>
      <c r="W17" s="622"/>
      <c r="X17" s="622"/>
      <c r="Y17" s="623"/>
      <c r="Z17" s="659">
        <v>1</v>
      </c>
      <c r="AA17" s="659"/>
      <c r="AB17" s="659"/>
      <c r="AC17" s="659"/>
      <c r="AD17" s="660">
        <v>652313</v>
      </c>
      <c r="AE17" s="660"/>
      <c r="AF17" s="660"/>
      <c r="AG17" s="660"/>
      <c r="AH17" s="660"/>
      <c r="AI17" s="660"/>
      <c r="AJ17" s="660"/>
      <c r="AK17" s="660"/>
      <c r="AL17" s="624">
        <v>1.7</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8230692</v>
      </c>
      <c r="CS17" s="622"/>
      <c r="CT17" s="622"/>
      <c r="CU17" s="622"/>
      <c r="CV17" s="622"/>
      <c r="CW17" s="622"/>
      <c r="CX17" s="622"/>
      <c r="CY17" s="623"/>
      <c r="CZ17" s="659">
        <v>12.1</v>
      </c>
      <c r="DA17" s="659"/>
      <c r="DB17" s="659"/>
      <c r="DC17" s="659"/>
      <c r="DD17" s="627" t="s">
        <v>122</v>
      </c>
      <c r="DE17" s="622"/>
      <c r="DF17" s="622"/>
      <c r="DG17" s="622"/>
      <c r="DH17" s="622"/>
      <c r="DI17" s="622"/>
      <c r="DJ17" s="622"/>
      <c r="DK17" s="622"/>
      <c r="DL17" s="622"/>
      <c r="DM17" s="622"/>
      <c r="DN17" s="622"/>
      <c r="DO17" s="622"/>
      <c r="DP17" s="623"/>
      <c r="DQ17" s="627">
        <v>8101804</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106382</v>
      </c>
      <c r="S18" s="622"/>
      <c r="T18" s="622"/>
      <c r="U18" s="622"/>
      <c r="V18" s="622"/>
      <c r="W18" s="622"/>
      <c r="X18" s="622"/>
      <c r="Y18" s="623"/>
      <c r="Z18" s="659">
        <v>0.2</v>
      </c>
      <c r="AA18" s="659"/>
      <c r="AB18" s="659"/>
      <c r="AC18" s="659"/>
      <c r="AD18" s="660">
        <v>106382</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v>13615</v>
      </c>
      <c r="CS18" s="622"/>
      <c r="CT18" s="622"/>
      <c r="CU18" s="622"/>
      <c r="CV18" s="622"/>
      <c r="CW18" s="622"/>
      <c r="CX18" s="622"/>
      <c r="CY18" s="623"/>
      <c r="CZ18" s="659">
        <v>0</v>
      </c>
      <c r="DA18" s="659"/>
      <c r="DB18" s="659"/>
      <c r="DC18" s="659"/>
      <c r="DD18" s="627" t="s">
        <v>122</v>
      </c>
      <c r="DE18" s="622"/>
      <c r="DF18" s="622"/>
      <c r="DG18" s="622"/>
      <c r="DH18" s="622"/>
      <c r="DI18" s="622"/>
      <c r="DJ18" s="622"/>
      <c r="DK18" s="622"/>
      <c r="DL18" s="622"/>
      <c r="DM18" s="622"/>
      <c r="DN18" s="622"/>
      <c r="DO18" s="622"/>
      <c r="DP18" s="623"/>
      <c r="DQ18" s="627">
        <v>13615</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521008</v>
      </c>
      <c r="S19" s="622"/>
      <c r="T19" s="622"/>
      <c r="U19" s="622"/>
      <c r="V19" s="622"/>
      <c r="W19" s="622"/>
      <c r="X19" s="622"/>
      <c r="Y19" s="623"/>
      <c r="Z19" s="659">
        <v>0.8</v>
      </c>
      <c r="AA19" s="659"/>
      <c r="AB19" s="659"/>
      <c r="AC19" s="659"/>
      <c r="AD19" s="660">
        <v>521008</v>
      </c>
      <c r="AE19" s="660"/>
      <c r="AF19" s="660"/>
      <c r="AG19" s="660"/>
      <c r="AH19" s="660"/>
      <c r="AI19" s="660"/>
      <c r="AJ19" s="660"/>
      <c r="AK19" s="660"/>
      <c r="AL19" s="624">
        <v>1.4</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1143255</v>
      </c>
      <c r="BH19" s="622"/>
      <c r="BI19" s="622"/>
      <c r="BJ19" s="622"/>
      <c r="BK19" s="622"/>
      <c r="BL19" s="622"/>
      <c r="BM19" s="622"/>
      <c r="BN19" s="623"/>
      <c r="BO19" s="659">
        <v>6.5</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24923</v>
      </c>
      <c r="S20" s="622"/>
      <c r="T20" s="622"/>
      <c r="U20" s="622"/>
      <c r="V20" s="622"/>
      <c r="W20" s="622"/>
      <c r="X20" s="622"/>
      <c r="Y20" s="623"/>
      <c r="Z20" s="659">
        <v>0</v>
      </c>
      <c r="AA20" s="659"/>
      <c r="AB20" s="659"/>
      <c r="AC20" s="659"/>
      <c r="AD20" s="660">
        <v>24923</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1143255</v>
      </c>
      <c r="BH20" s="622"/>
      <c r="BI20" s="622"/>
      <c r="BJ20" s="622"/>
      <c r="BK20" s="622"/>
      <c r="BL20" s="622"/>
      <c r="BM20" s="622"/>
      <c r="BN20" s="623"/>
      <c r="BO20" s="659">
        <v>6.5</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67909878</v>
      </c>
      <c r="CS20" s="622"/>
      <c r="CT20" s="622"/>
      <c r="CU20" s="622"/>
      <c r="CV20" s="622"/>
      <c r="CW20" s="622"/>
      <c r="CX20" s="622"/>
      <c r="CY20" s="623"/>
      <c r="CZ20" s="659">
        <v>100</v>
      </c>
      <c r="DA20" s="659"/>
      <c r="DB20" s="659"/>
      <c r="DC20" s="659"/>
      <c r="DD20" s="627">
        <v>5882193</v>
      </c>
      <c r="DE20" s="622"/>
      <c r="DF20" s="622"/>
      <c r="DG20" s="622"/>
      <c r="DH20" s="622"/>
      <c r="DI20" s="622"/>
      <c r="DJ20" s="622"/>
      <c r="DK20" s="622"/>
      <c r="DL20" s="622"/>
      <c r="DM20" s="622"/>
      <c r="DN20" s="622"/>
      <c r="DO20" s="622"/>
      <c r="DP20" s="623"/>
      <c r="DQ20" s="627">
        <v>44401846</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17414816</v>
      </c>
      <c r="S21" s="622"/>
      <c r="T21" s="622"/>
      <c r="U21" s="622"/>
      <c r="V21" s="622"/>
      <c r="W21" s="622"/>
      <c r="X21" s="622"/>
      <c r="Y21" s="623"/>
      <c r="Z21" s="659">
        <v>25.4</v>
      </c>
      <c r="AA21" s="659"/>
      <c r="AB21" s="659"/>
      <c r="AC21" s="659"/>
      <c r="AD21" s="660">
        <v>15605788</v>
      </c>
      <c r="AE21" s="660"/>
      <c r="AF21" s="660"/>
      <c r="AG21" s="660"/>
      <c r="AH21" s="660"/>
      <c r="AI21" s="660"/>
      <c r="AJ21" s="660"/>
      <c r="AK21" s="660"/>
      <c r="AL21" s="624">
        <v>41.5</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15605788</v>
      </c>
      <c r="S22" s="622"/>
      <c r="T22" s="622"/>
      <c r="U22" s="622"/>
      <c r="V22" s="622"/>
      <c r="W22" s="622"/>
      <c r="X22" s="622"/>
      <c r="Y22" s="623"/>
      <c r="Z22" s="659">
        <v>22.8</v>
      </c>
      <c r="AA22" s="659"/>
      <c r="AB22" s="659"/>
      <c r="AC22" s="659"/>
      <c r="AD22" s="660">
        <v>15605788</v>
      </c>
      <c r="AE22" s="660"/>
      <c r="AF22" s="660"/>
      <c r="AG22" s="660"/>
      <c r="AH22" s="660"/>
      <c r="AI22" s="660"/>
      <c r="AJ22" s="660"/>
      <c r="AK22" s="660"/>
      <c r="AL22" s="624">
        <v>41.5</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1809028</v>
      </c>
      <c r="S23" s="622"/>
      <c r="T23" s="622"/>
      <c r="U23" s="622"/>
      <c r="V23" s="622"/>
      <c r="W23" s="622"/>
      <c r="X23" s="622"/>
      <c r="Y23" s="623"/>
      <c r="Z23" s="659">
        <v>2.6</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1143255</v>
      </c>
      <c r="BH23" s="622"/>
      <c r="BI23" s="622"/>
      <c r="BJ23" s="622"/>
      <c r="BK23" s="622"/>
      <c r="BL23" s="622"/>
      <c r="BM23" s="622"/>
      <c r="BN23" s="623"/>
      <c r="BO23" s="659">
        <v>6.5</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35968659</v>
      </c>
      <c r="CS24" s="677"/>
      <c r="CT24" s="677"/>
      <c r="CU24" s="677"/>
      <c r="CV24" s="677"/>
      <c r="CW24" s="677"/>
      <c r="CX24" s="677"/>
      <c r="CY24" s="702"/>
      <c r="CZ24" s="703">
        <v>53</v>
      </c>
      <c r="DA24" s="685"/>
      <c r="DB24" s="685"/>
      <c r="DC24" s="705"/>
      <c r="DD24" s="701">
        <v>24309757</v>
      </c>
      <c r="DE24" s="677"/>
      <c r="DF24" s="677"/>
      <c r="DG24" s="677"/>
      <c r="DH24" s="677"/>
      <c r="DI24" s="677"/>
      <c r="DJ24" s="677"/>
      <c r="DK24" s="702"/>
      <c r="DL24" s="701">
        <v>21914110</v>
      </c>
      <c r="DM24" s="677"/>
      <c r="DN24" s="677"/>
      <c r="DO24" s="677"/>
      <c r="DP24" s="677"/>
      <c r="DQ24" s="677"/>
      <c r="DR24" s="677"/>
      <c r="DS24" s="677"/>
      <c r="DT24" s="677"/>
      <c r="DU24" s="677"/>
      <c r="DV24" s="702"/>
      <c r="DW24" s="703">
        <v>58.1</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40479583</v>
      </c>
      <c r="S25" s="622"/>
      <c r="T25" s="622"/>
      <c r="U25" s="622"/>
      <c r="V25" s="622"/>
      <c r="W25" s="622"/>
      <c r="X25" s="622"/>
      <c r="Y25" s="623"/>
      <c r="Z25" s="659">
        <v>59</v>
      </c>
      <c r="AA25" s="659"/>
      <c r="AB25" s="659"/>
      <c r="AC25" s="659"/>
      <c r="AD25" s="660">
        <v>37527300</v>
      </c>
      <c r="AE25" s="660"/>
      <c r="AF25" s="660"/>
      <c r="AG25" s="660"/>
      <c r="AH25" s="660"/>
      <c r="AI25" s="660"/>
      <c r="AJ25" s="660"/>
      <c r="AK25" s="660"/>
      <c r="AL25" s="624">
        <v>99.8</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10711555</v>
      </c>
      <c r="CS25" s="634"/>
      <c r="CT25" s="634"/>
      <c r="CU25" s="634"/>
      <c r="CV25" s="634"/>
      <c r="CW25" s="634"/>
      <c r="CX25" s="634"/>
      <c r="CY25" s="635"/>
      <c r="CZ25" s="624">
        <v>15.8</v>
      </c>
      <c r="DA25" s="636"/>
      <c r="DB25" s="636"/>
      <c r="DC25" s="637"/>
      <c r="DD25" s="627">
        <v>10068863</v>
      </c>
      <c r="DE25" s="634"/>
      <c r="DF25" s="634"/>
      <c r="DG25" s="634"/>
      <c r="DH25" s="634"/>
      <c r="DI25" s="634"/>
      <c r="DJ25" s="634"/>
      <c r="DK25" s="635"/>
      <c r="DL25" s="627">
        <v>9644269</v>
      </c>
      <c r="DM25" s="634"/>
      <c r="DN25" s="634"/>
      <c r="DO25" s="634"/>
      <c r="DP25" s="634"/>
      <c r="DQ25" s="634"/>
      <c r="DR25" s="634"/>
      <c r="DS25" s="634"/>
      <c r="DT25" s="634"/>
      <c r="DU25" s="634"/>
      <c r="DV25" s="635"/>
      <c r="DW25" s="624">
        <v>25.6</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10261</v>
      </c>
      <c r="S26" s="622"/>
      <c r="T26" s="622"/>
      <c r="U26" s="622"/>
      <c r="V26" s="622"/>
      <c r="W26" s="622"/>
      <c r="X26" s="622"/>
      <c r="Y26" s="623"/>
      <c r="Z26" s="659">
        <v>0</v>
      </c>
      <c r="AA26" s="659"/>
      <c r="AB26" s="659"/>
      <c r="AC26" s="659"/>
      <c r="AD26" s="660">
        <v>10261</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6618407</v>
      </c>
      <c r="CS26" s="622"/>
      <c r="CT26" s="622"/>
      <c r="CU26" s="622"/>
      <c r="CV26" s="622"/>
      <c r="CW26" s="622"/>
      <c r="CX26" s="622"/>
      <c r="CY26" s="623"/>
      <c r="CZ26" s="624">
        <v>9.6999999999999993</v>
      </c>
      <c r="DA26" s="636"/>
      <c r="DB26" s="636"/>
      <c r="DC26" s="637"/>
      <c r="DD26" s="627">
        <v>6250552</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297021</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17671857</v>
      </c>
      <c r="BH27" s="622"/>
      <c r="BI27" s="622"/>
      <c r="BJ27" s="622"/>
      <c r="BK27" s="622"/>
      <c r="BL27" s="622"/>
      <c r="BM27" s="622"/>
      <c r="BN27" s="623"/>
      <c r="BO27" s="659">
        <v>100</v>
      </c>
      <c r="BP27" s="659"/>
      <c r="BQ27" s="659"/>
      <c r="BR27" s="659"/>
      <c r="BS27" s="660">
        <v>325617</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17026412</v>
      </c>
      <c r="CS27" s="634"/>
      <c r="CT27" s="634"/>
      <c r="CU27" s="634"/>
      <c r="CV27" s="634"/>
      <c r="CW27" s="634"/>
      <c r="CX27" s="634"/>
      <c r="CY27" s="635"/>
      <c r="CZ27" s="624">
        <v>25.1</v>
      </c>
      <c r="DA27" s="636"/>
      <c r="DB27" s="636"/>
      <c r="DC27" s="637"/>
      <c r="DD27" s="627">
        <v>6139090</v>
      </c>
      <c r="DE27" s="634"/>
      <c r="DF27" s="634"/>
      <c r="DG27" s="634"/>
      <c r="DH27" s="634"/>
      <c r="DI27" s="634"/>
      <c r="DJ27" s="634"/>
      <c r="DK27" s="635"/>
      <c r="DL27" s="627">
        <v>4168037</v>
      </c>
      <c r="DM27" s="634"/>
      <c r="DN27" s="634"/>
      <c r="DO27" s="634"/>
      <c r="DP27" s="634"/>
      <c r="DQ27" s="634"/>
      <c r="DR27" s="634"/>
      <c r="DS27" s="634"/>
      <c r="DT27" s="634"/>
      <c r="DU27" s="634"/>
      <c r="DV27" s="635"/>
      <c r="DW27" s="624">
        <v>11</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794345</v>
      </c>
      <c r="S28" s="622"/>
      <c r="T28" s="622"/>
      <c r="U28" s="622"/>
      <c r="V28" s="622"/>
      <c r="W28" s="622"/>
      <c r="X28" s="622"/>
      <c r="Y28" s="623"/>
      <c r="Z28" s="659">
        <v>1.2</v>
      </c>
      <c r="AA28" s="659"/>
      <c r="AB28" s="659"/>
      <c r="AC28" s="659"/>
      <c r="AD28" s="660">
        <v>72394</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8230692</v>
      </c>
      <c r="CS28" s="622"/>
      <c r="CT28" s="622"/>
      <c r="CU28" s="622"/>
      <c r="CV28" s="622"/>
      <c r="CW28" s="622"/>
      <c r="CX28" s="622"/>
      <c r="CY28" s="623"/>
      <c r="CZ28" s="624">
        <v>12.1</v>
      </c>
      <c r="DA28" s="636"/>
      <c r="DB28" s="636"/>
      <c r="DC28" s="637"/>
      <c r="DD28" s="627">
        <v>8101804</v>
      </c>
      <c r="DE28" s="622"/>
      <c r="DF28" s="622"/>
      <c r="DG28" s="622"/>
      <c r="DH28" s="622"/>
      <c r="DI28" s="622"/>
      <c r="DJ28" s="622"/>
      <c r="DK28" s="623"/>
      <c r="DL28" s="627">
        <v>8101804</v>
      </c>
      <c r="DM28" s="622"/>
      <c r="DN28" s="622"/>
      <c r="DO28" s="622"/>
      <c r="DP28" s="622"/>
      <c r="DQ28" s="622"/>
      <c r="DR28" s="622"/>
      <c r="DS28" s="622"/>
      <c r="DT28" s="622"/>
      <c r="DU28" s="622"/>
      <c r="DV28" s="623"/>
      <c r="DW28" s="624">
        <v>21.5</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402034</v>
      </c>
      <c r="S29" s="622"/>
      <c r="T29" s="622"/>
      <c r="U29" s="622"/>
      <c r="V29" s="622"/>
      <c r="W29" s="622"/>
      <c r="X29" s="622"/>
      <c r="Y29" s="623"/>
      <c r="Z29" s="659">
        <v>0.6</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8230118</v>
      </c>
      <c r="CS29" s="634"/>
      <c r="CT29" s="634"/>
      <c r="CU29" s="634"/>
      <c r="CV29" s="634"/>
      <c r="CW29" s="634"/>
      <c r="CX29" s="634"/>
      <c r="CY29" s="635"/>
      <c r="CZ29" s="624">
        <v>12.1</v>
      </c>
      <c r="DA29" s="636"/>
      <c r="DB29" s="636"/>
      <c r="DC29" s="637"/>
      <c r="DD29" s="627">
        <v>8101230</v>
      </c>
      <c r="DE29" s="634"/>
      <c r="DF29" s="634"/>
      <c r="DG29" s="634"/>
      <c r="DH29" s="634"/>
      <c r="DI29" s="634"/>
      <c r="DJ29" s="634"/>
      <c r="DK29" s="635"/>
      <c r="DL29" s="627">
        <v>8101230</v>
      </c>
      <c r="DM29" s="634"/>
      <c r="DN29" s="634"/>
      <c r="DO29" s="634"/>
      <c r="DP29" s="634"/>
      <c r="DQ29" s="634"/>
      <c r="DR29" s="634"/>
      <c r="DS29" s="634"/>
      <c r="DT29" s="634"/>
      <c r="DU29" s="634"/>
      <c r="DV29" s="635"/>
      <c r="DW29" s="624">
        <v>21.5</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11544030</v>
      </c>
      <c r="S30" s="622"/>
      <c r="T30" s="622"/>
      <c r="U30" s="622"/>
      <c r="V30" s="622"/>
      <c r="W30" s="622"/>
      <c r="X30" s="622"/>
      <c r="Y30" s="623"/>
      <c r="Z30" s="659">
        <v>16.8</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7998803</v>
      </c>
      <c r="CS30" s="622"/>
      <c r="CT30" s="622"/>
      <c r="CU30" s="622"/>
      <c r="CV30" s="622"/>
      <c r="CW30" s="622"/>
      <c r="CX30" s="622"/>
      <c r="CY30" s="623"/>
      <c r="CZ30" s="624">
        <v>11.8</v>
      </c>
      <c r="DA30" s="636"/>
      <c r="DB30" s="636"/>
      <c r="DC30" s="637"/>
      <c r="DD30" s="627">
        <v>7882310</v>
      </c>
      <c r="DE30" s="622"/>
      <c r="DF30" s="622"/>
      <c r="DG30" s="622"/>
      <c r="DH30" s="622"/>
      <c r="DI30" s="622"/>
      <c r="DJ30" s="622"/>
      <c r="DK30" s="623"/>
      <c r="DL30" s="627">
        <v>7882310</v>
      </c>
      <c r="DM30" s="622"/>
      <c r="DN30" s="622"/>
      <c r="DO30" s="622"/>
      <c r="DP30" s="622"/>
      <c r="DQ30" s="622"/>
      <c r="DR30" s="622"/>
      <c r="DS30" s="622"/>
      <c r="DT30" s="622"/>
      <c r="DU30" s="622"/>
      <c r="DV30" s="623"/>
      <c r="DW30" s="624">
        <v>20.9</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99.6</v>
      </c>
      <c r="BH31" s="684"/>
      <c r="BI31" s="684"/>
      <c r="BJ31" s="684"/>
      <c r="BK31" s="684"/>
      <c r="BL31" s="684"/>
      <c r="BM31" s="685">
        <v>98.3</v>
      </c>
      <c r="BN31" s="684"/>
      <c r="BO31" s="684"/>
      <c r="BP31" s="684"/>
      <c r="BQ31" s="686"/>
      <c r="BR31" s="683">
        <v>99.5</v>
      </c>
      <c r="BS31" s="684"/>
      <c r="BT31" s="684"/>
      <c r="BU31" s="684"/>
      <c r="BV31" s="684"/>
      <c r="BW31" s="684"/>
      <c r="BX31" s="685">
        <v>98.1</v>
      </c>
      <c r="BY31" s="684"/>
      <c r="BZ31" s="684"/>
      <c r="CA31" s="684"/>
      <c r="CB31" s="686"/>
      <c r="CD31" s="642"/>
      <c r="CE31" s="643"/>
      <c r="CF31" s="618" t="s">
        <v>300</v>
      </c>
      <c r="CG31" s="619"/>
      <c r="CH31" s="619"/>
      <c r="CI31" s="619"/>
      <c r="CJ31" s="619"/>
      <c r="CK31" s="619"/>
      <c r="CL31" s="619"/>
      <c r="CM31" s="619"/>
      <c r="CN31" s="619"/>
      <c r="CO31" s="619"/>
      <c r="CP31" s="619"/>
      <c r="CQ31" s="620"/>
      <c r="CR31" s="621">
        <v>231315</v>
      </c>
      <c r="CS31" s="634"/>
      <c r="CT31" s="634"/>
      <c r="CU31" s="634"/>
      <c r="CV31" s="634"/>
      <c r="CW31" s="634"/>
      <c r="CX31" s="634"/>
      <c r="CY31" s="635"/>
      <c r="CZ31" s="624">
        <v>0.3</v>
      </c>
      <c r="DA31" s="636"/>
      <c r="DB31" s="636"/>
      <c r="DC31" s="637"/>
      <c r="DD31" s="627">
        <v>218920</v>
      </c>
      <c r="DE31" s="634"/>
      <c r="DF31" s="634"/>
      <c r="DG31" s="634"/>
      <c r="DH31" s="634"/>
      <c r="DI31" s="634"/>
      <c r="DJ31" s="634"/>
      <c r="DK31" s="635"/>
      <c r="DL31" s="627">
        <v>218920</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4964710</v>
      </c>
      <c r="S32" s="622"/>
      <c r="T32" s="622"/>
      <c r="U32" s="622"/>
      <c r="V32" s="622"/>
      <c r="W32" s="622"/>
      <c r="X32" s="622"/>
      <c r="Y32" s="623"/>
      <c r="Z32" s="659">
        <v>7.2</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99.5</v>
      </c>
      <c r="BH32" s="634"/>
      <c r="BI32" s="634"/>
      <c r="BJ32" s="634"/>
      <c r="BK32" s="634"/>
      <c r="BL32" s="634"/>
      <c r="BM32" s="625">
        <v>97.9</v>
      </c>
      <c r="BN32" s="634"/>
      <c r="BO32" s="634"/>
      <c r="BP32" s="634"/>
      <c r="BQ32" s="657"/>
      <c r="BR32" s="687">
        <v>99.4</v>
      </c>
      <c r="BS32" s="634"/>
      <c r="BT32" s="634"/>
      <c r="BU32" s="634"/>
      <c r="BV32" s="634"/>
      <c r="BW32" s="634"/>
      <c r="BX32" s="625">
        <v>97.9</v>
      </c>
      <c r="BY32" s="634"/>
      <c r="BZ32" s="634"/>
      <c r="CA32" s="634"/>
      <c r="CB32" s="657"/>
      <c r="CD32" s="644"/>
      <c r="CE32" s="645"/>
      <c r="CF32" s="618" t="s">
        <v>304</v>
      </c>
      <c r="CG32" s="619"/>
      <c r="CH32" s="619"/>
      <c r="CI32" s="619"/>
      <c r="CJ32" s="619"/>
      <c r="CK32" s="619"/>
      <c r="CL32" s="619"/>
      <c r="CM32" s="619"/>
      <c r="CN32" s="619"/>
      <c r="CO32" s="619"/>
      <c r="CP32" s="619"/>
      <c r="CQ32" s="620"/>
      <c r="CR32" s="621">
        <v>574</v>
      </c>
      <c r="CS32" s="622"/>
      <c r="CT32" s="622"/>
      <c r="CU32" s="622"/>
      <c r="CV32" s="622"/>
      <c r="CW32" s="622"/>
      <c r="CX32" s="622"/>
      <c r="CY32" s="623"/>
      <c r="CZ32" s="624">
        <v>0</v>
      </c>
      <c r="DA32" s="636"/>
      <c r="DB32" s="636"/>
      <c r="DC32" s="637"/>
      <c r="DD32" s="627">
        <v>574</v>
      </c>
      <c r="DE32" s="622"/>
      <c r="DF32" s="622"/>
      <c r="DG32" s="622"/>
      <c r="DH32" s="622"/>
      <c r="DI32" s="622"/>
      <c r="DJ32" s="622"/>
      <c r="DK32" s="623"/>
      <c r="DL32" s="627">
        <v>574</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110120</v>
      </c>
      <c r="S33" s="622"/>
      <c r="T33" s="622"/>
      <c r="U33" s="622"/>
      <c r="V33" s="622"/>
      <c r="W33" s="622"/>
      <c r="X33" s="622"/>
      <c r="Y33" s="623"/>
      <c r="Z33" s="659">
        <v>0.2</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99.6</v>
      </c>
      <c r="BH33" s="606"/>
      <c r="BI33" s="606"/>
      <c r="BJ33" s="606"/>
      <c r="BK33" s="606"/>
      <c r="BL33" s="606"/>
      <c r="BM33" s="652">
        <v>98.5</v>
      </c>
      <c r="BN33" s="606"/>
      <c r="BO33" s="606"/>
      <c r="BP33" s="606"/>
      <c r="BQ33" s="669"/>
      <c r="BR33" s="682">
        <v>99.6</v>
      </c>
      <c r="BS33" s="606"/>
      <c r="BT33" s="606"/>
      <c r="BU33" s="606"/>
      <c r="BV33" s="606"/>
      <c r="BW33" s="606"/>
      <c r="BX33" s="652">
        <v>98.2</v>
      </c>
      <c r="BY33" s="606"/>
      <c r="BZ33" s="606"/>
      <c r="CA33" s="606"/>
      <c r="CB33" s="669"/>
      <c r="CD33" s="618" t="s">
        <v>307</v>
      </c>
      <c r="CE33" s="619"/>
      <c r="CF33" s="619"/>
      <c r="CG33" s="619"/>
      <c r="CH33" s="619"/>
      <c r="CI33" s="619"/>
      <c r="CJ33" s="619"/>
      <c r="CK33" s="619"/>
      <c r="CL33" s="619"/>
      <c r="CM33" s="619"/>
      <c r="CN33" s="619"/>
      <c r="CO33" s="619"/>
      <c r="CP33" s="619"/>
      <c r="CQ33" s="620"/>
      <c r="CR33" s="621">
        <v>25908884</v>
      </c>
      <c r="CS33" s="634"/>
      <c r="CT33" s="634"/>
      <c r="CU33" s="634"/>
      <c r="CV33" s="634"/>
      <c r="CW33" s="634"/>
      <c r="CX33" s="634"/>
      <c r="CY33" s="635"/>
      <c r="CZ33" s="624">
        <v>38.200000000000003</v>
      </c>
      <c r="DA33" s="636"/>
      <c r="DB33" s="636"/>
      <c r="DC33" s="637"/>
      <c r="DD33" s="627">
        <v>18785139</v>
      </c>
      <c r="DE33" s="634"/>
      <c r="DF33" s="634"/>
      <c r="DG33" s="634"/>
      <c r="DH33" s="634"/>
      <c r="DI33" s="634"/>
      <c r="DJ33" s="634"/>
      <c r="DK33" s="635"/>
      <c r="DL33" s="627">
        <v>15067864</v>
      </c>
      <c r="DM33" s="634"/>
      <c r="DN33" s="634"/>
      <c r="DO33" s="634"/>
      <c r="DP33" s="634"/>
      <c r="DQ33" s="634"/>
      <c r="DR33" s="634"/>
      <c r="DS33" s="634"/>
      <c r="DT33" s="634"/>
      <c r="DU33" s="634"/>
      <c r="DV33" s="635"/>
      <c r="DW33" s="624">
        <v>39.9</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604885</v>
      </c>
      <c r="S34" s="622"/>
      <c r="T34" s="622"/>
      <c r="U34" s="622"/>
      <c r="V34" s="622"/>
      <c r="W34" s="622"/>
      <c r="X34" s="622"/>
      <c r="Y34" s="623"/>
      <c r="Z34" s="659">
        <v>0.9</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9387641</v>
      </c>
      <c r="CS34" s="622"/>
      <c r="CT34" s="622"/>
      <c r="CU34" s="622"/>
      <c r="CV34" s="622"/>
      <c r="CW34" s="622"/>
      <c r="CX34" s="622"/>
      <c r="CY34" s="623"/>
      <c r="CZ34" s="624">
        <v>13.8</v>
      </c>
      <c r="DA34" s="636"/>
      <c r="DB34" s="636"/>
      <c r="DC34" s="637"/>
      <c r="DD34" s="627">
        <v>7283295</v>
      </c>
      <c r="DE34" s="622"/>
      <c r="DF34" s="622"/>
      <c r="DG34" s="622"/>
      <c r="DH34" s="622"/>
      <c r="DI34" s="622"/>
      <c r="DJ34" s="622"/>
      <c r="DK34" s="623"/>
      <c r="DL34" s="627">
        <v>5772390</v>
      </c>
      <c r="DM34" s="622"/>
      <c r="DN34" s="622"/>
      <c r="DO34" s="622"/>
      <c r="DP34" s="622"/>
      <c r="DQ34" s="622"/>
      <c r="DR34" s="622"/>
      <c r="DS34" s="622"/>
      <c r="DT34" s="622"/>
      <c r="DU34" s="622"/>
      <c r="DV34" s="623"/>
      <c r="DW34" s="624">
        <v>15.3</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3094256</v>
      </c>
      <c r="S35" s="622"/>
      <c r="T35" s="622"/>
      <c r="U35" s="622"/>
      <c r="V35" s="622"/>
      <c r="W35" s="622"/>
      <c r="X35" s="622"/>
      <c r="Y35" s="623"/>
      <c r="Z35" s="659">
        <v>4.5</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1011891</v>
      </c>
      <c r="CS35" s="634"/>
      <c r="CT35" s="634"/>
      <c r="CU35" s="634"/>
      <c r="CV35" s="634"/>
      <c r="CW35" s="634"/>
      <c r="CX35" s="634"/>
      <c r="CY35" s="635"/>
      <c r="CZ35" s="624">
        <v>1.5</v>
      </c>
      <c r="DA35" s="636"/>
      <c r="DB35" s="636"/>
      <c r="DC35" s="637"/>
      <c r="DD35" s="627">
        <v>572822</v>
      </c>
      <c r="DE35" s="634"/>
      <c r="DF35" s="634"/>
      <c r="DG35" s="634"/>
      <c r="DH35" s="634"/>
      <c r="DI35" s="634"/>
      <c r="DJ35" s="634"/>
      <c r="DK35" s="635"/>
      <c r="DL35" s="627">
        <v>572671</v>
      </c>
      <c r="DM35" s="634"/>
      <c r="DN35" s="634"/>
      <c r="DO35" s="634"/>
      <c r="DP35" s="634"/>
      <c r="DQ35" s="634"/>
      <c r="DR35" s="634"/>
      <c r="DS35" s="634"/>
      <c r="DT35" s="634"/>
      <c r="DU35" s="634"/>
      <c r="DV35" s="635"/>
      <c r="DW35" s="624">
        <v>1.5</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750076</v>
      </c>
      <c r="S36" s="622"/>
      <c r="T36" s="622"/>
      <c r="U36" s="622"/>
      <c r="V36" s="622"/>
      <c r="W36" s="622"/>
      <c r="X36" s="622"/>
      <c r="Y36" s="623"/>
      <c r="Z36" s="659">
        <v>1.1000000000000001</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10403661</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38283</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6589303</v>
      </c>
      <c r="CS36" s="622"/>
      <c r="CT36" s="622"/>
      <c r="CU36" s="622"/>
      <c r="CV36" s="622"/>
      <c r="CW36" s="622"/>
      <c r="CX36" s="622"/>
      <c r="CY36" s="623"/>
      <c r="CZ36" s="624">
        <v>9.6999999999999993</v>
      </c>
      <c r="DA36" s="636"/>
      <c r="DB36" s="636"/>
      <c r="DC36" s="637"/>
      <c r="DD36" s="627">
        <v>4903134</v>
      </c>
      <c r="DE36" s="622"/>
      <c r="DF36" s="622"/>
      <c r="DG36" s="622"/>
      <c r="DH36" s="622"/>
      <c r="DI36" s="622"/>
      <c r="DJ36" s="622"/>
      <c r="DK36" s="623"/>
      <c r="DL36" s="627">
        <v>3489668</v>
      </c>
      <c r="DM36" s="622"/>
      <c r="DN36" s="622"/>
      <c r="DO36" s="622"/>
      <c r="DP36" s="622"/>
      <c r="DQ36" s="622"/>
      <c r="DR36" s="622"/>
      <c r="DS36" s="622"/>
      <c r="DT36" s="622"/>
      <c r="DU36" s="622"/>
      <c r="DV36" s="623"/>
      <c r="DW36" s="624">
        <v>9.1999999999999993</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1763805</v>
      </c>
      <c r="S37" s="622"/>
      <c r="T37" s="622"/>
      <c r="U37" s="622"/>
      <c r="V37" s="622"/>
      <c r="W37" s="622"/>
      <c r="X37" s="622"/>
      <c r="Y37" s="623"/>
      <c r="Z37" s="659">
        <v>2.6</v>
      </c>
      <c r="AA37" s="659"/>
      <c r="AB37" s="659"/>
      <c r="AC37" s="659"/>
      <c r="AD37" s="660">
        <v>4487</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2621185</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-133269</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2808</v>
      </c>
      <c r="CS37" s="634"/>
      <c r="CT37" s="634"/>
      <c r="CU37" s="634"/>
      <c r="CV37" s="634"/>
      <c r="CW37" s="634"/>
      <c r="CX37" s="634"/>
      <c r="CY37" s="635"/>
      <c r="CZ37" s="624">
        <v>0</v>
      </c>
      <c r="DA37" s="636"/>
      <c r="DB37" s="636"/>
      <c r="DC37" s="637"/>
      <c r="DD37" s="627">
        <v>2808</v>
      </c>
      <c r="DE37" s="634"/>
      <c r="DF37" s="634"/>
      <c r="DG37" s="634"/>
      <c r="DH37" s="634"/>
      <c r="DI37" s="634"/>
      <c r="DJ37" s="634"/>
      <c r="DK37" s="635"/>
      <c r="DL37" s="627">
        <v>1719</v>
      </c>
      <c r="DM37" s="634"/>
      <c r="DN37" s="634"/>
      <c r="DO37" s="634"/>
      <c r="DP37" s="634"/>
      <c r="DQ37" s="634"/>
      <c r="DR37" s="634"/>
      <c r="DS37" s="634"/>
      <c r="DT37" s="634"/>
      <c r="DU37" s="634"/>
      <c r="DV37" s="635"/>
      <c r="DW37" s="624">
        <v>0</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3770700</v>
      </c>
      <c r="S38" s="622"/>
      <c r="T38" s="622"/>
      <c r="U38" s="622"/>
      <c r="V38" s="622"/>
      <c r="W38" s="622"/>
      <c r="X38" s="622"/>
      <c r="Y38" s="623"/>
      <c r="Z38" s="659">
        <v>5.5</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993755</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16334</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6669357</v>
      </c>
      <c r="CS38" s="622"/>
      <c r="CT38" s="622"/>
      <c r="CU38" s="622"/>
      <c r="CV38" s="622"/>
      <c r="CW38" s="622"/>
      <c r="CX38" s="622"/>
      <c r="CY38" s="623"/>
      <c r="CZ38" s="624">
        <v>9.8000000000000007</v>
      </c>
      <c r="DA38" s="636"/>
      <c r="DB38" s="636"/>
      <c r="DC38" s="637"/>
      <c r="DD38" s="627">
        <v>5441665</v>
      </c>
      <c r="DE38" s="622"/>
      <c r="DF38" s="622"/>
      <c r="DG38" s="622"/>
      <c r="DH38" s="622"/>
      <c r="DI38" s="622"/>
      <c r="DJ38" s="622"/>
      <c r="DK38" s="623"/>
      <c r="DL38" s="627">
        <v>5233135</v>
      </c>
      <c r="DM38" s="622"/>
      <c r="DN38" s="622"/>
      <c r="DO38" s="622"/>
      <c r="DP38" s="622"/>
      <c r="DQ38" s="622"/>
      <c r="DR38" s="622"/>
      <c r="DS38" s="622"/>
      <c r="DT38" s="622"/>
      <c r="DU38" s="622"/>
      <c r="DV38" s="623"/>
      <c r="DW38" s="624">
        <v>13.9</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119364</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23320</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971766</v>
      </c>
      <c r="CS39" s="634"/>
      <c r="CT39" s="634"/>
      <c r="CU39" s="634"/>
      <c r="CV39" s="634"/>
      <c r="CW39" s="634"/>
      <c r="CX39" s="634"/>
      <c r="CY39" s="635"/>
      <c r="CZ39" s="624">
        <v>1.4</v>
      </c>
      <c r="DA39" s="636"/>
      <c r="DB39" s="636"/>
      <c r="DC39" s="637"/>
      <c r="DD39" s="627">
        <v>368261</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124600</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16323</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104</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1278926</v>
      </c>
      <c r="CS40" s="622"/>
      <c r="CT40" s="622"/>
      <c r="CU40" s="622"/>
      <c r="CV40" s="622"/>
      <c r="CW40" s="622"/>
      <c r="CX40" s="622"/>
      <c r="CY40" s="623"/>
      <c r="CZ40" s="624">
        <v>1.9</v>
      </c>
      <c r="DA40" s="636"/>
      <c r="DB40" s="636"/>
      <c r="DC40" s="637"/>
      <c r="DD40" s="627">
        <v>215962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68585826</v>
      </c>
      <c r="S41" s="646"/>
      <c r="T41" s="646"/>
      <c r="U41" s="646"/>
      <c r="V41" s="646"/>
      <c r="W41" s="646"/>
      <c r="X41" s="646"/>
      <c r="Y41" s="649"/>
      <c r="Z41" s="650">
        <v>100</v>
      </c>
      <c r="AA41" s="650"/>
      <c r="AB41" s="650"/>
      <c r="AC41" s="650"/>
      <c r="AD41" s="651">
        <v>37614442</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1264638</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5388396</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430</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6032335</v>
      </c>
      <c r="CS42" s="634"/>
      <c r="CT42" s="634"/>
      <c r="CU42" s="634"/>
      <c r="CV42" s="634"/>
      <c r="CW42" s="634"/>
      <c r="CX42" s="634"/>
      <c r="CY42" s="635"/>
      <c r="CZ42" s="624">
        <v>8.9</v>
      </c>
      <c r="DA42" s="636"/>
      <c r="DB42" s="636"/>
      <c r="DC42" s="637"/>
      <c r="DD42" s="627">
        <v>1306950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203160</v>
      </c>
      <c r="CS43" s="634"/>
      <c r="CT43" s="634"/>
      <c r="CU43" s="634"/>
      <c r="CV43" s="634"/>
      <c r="CW43" s="634"/>
      <c r="CX43" s="634"/>
      <c r="CY43" s="635"/>
      <c r="CZ43" s="624">
        <v>0.3</v>
      </c>
      <c r="DA43" s="636"/>
      <c r="DB43" s="636"/>
      <c r="DC43" s="637"/>
      <c r="DD43" s="627">
        <v>201596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5882193</v>
      </c>
      <c r="CS44" s="622"/>
      <c r="CT44" s="622"/>
      <c r="CU44" s="622"/>
      <c r="CV44" s="622"/>
      <c r="CW44" s="622"/>
      <c r="CX44" s="622"/>
      <c r="CY44" s="623"/>
      <c r="CZ44" s="624">
        <v>8.6999999999999993</v>
      </c>
      <c r="DA44" s="625"/>
      <c r="DB44" s="625"/>
      <c r="DC44" s="626"/>
      <c r="DD44" s="627">
        <v>1233910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1429621</v>
      </c>
      <c r="CS45" s="634"/>
      <c r="CT45" s="634"/>
      <c r="CU45" s="634"/>
      <c r="CV45" s="634"/>
      <c r="CW45" s="634"/>
      <c r="CX45" s="634"/>
      <c r="CY45" s="635"/>
      <c r="CZ45" s="624">
        <v>2.1</v>
      </c>
      <c r="DA45" s="636"/>
      <c r="DB45" s="636"/>
      <c r="DC45" s="637"/>
      <c r="DD45" s="627">
        <v>240071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4273556</v>
      </c>
      <c r="CS46" s="622"/>
      <c r="CT46" s="622"/>
      <c r="CU46" s="622"/>
      <c r="CV46" s="622"/>
      <c r="CW46" s="622"/>
      <c r="CX46" s="622"/>
      <c r="CY46" s="623"/>
      <c r="CZ46" s="624">
        <v>6.3</v>
      </c>
      <c r="DA46" s="625"/>
      <c r="DB46" s="625"/>
      <c r="DC46" s="626"/>
      <c r="DD46" s="627">
        <v>940773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150142</v>
      </c>
      <c r="CS47" s="634"/>
      <c r="CT47" s="634"/>
      <c r="CU47" s="634"/>
      <c r="CV47" s="634"/>
      <c r="CW47" s="634"/>
      <c r="CX47" s="634"/>
      <c r="CY47" s="635"/>
      <c r="CZ47" s="624">
        <v>0.2</v>
      </c>
      <c r="DA47" s="636"/>
      <c r="DB47" s="636"/>
      <c r="DC47" s="637"/>
      <c r="DD47" s="627">
        <v>73040</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67909878</v>
      </c>
      <c r="CS49" s="606"/>
      <c r="CT49" s="606"/>
      <c r="CU49" s="606"/>
      <c r="CV49" s="606"/>
      <c r="CW49" s="606"/>
      <c r="CX49" s="606"/>
      <c r="CY49" s="607"/>
      <c r="CZ49" s="608">
        <v>100</v>
      </c>
      <c r="DA49" s="609"/>
      <c r="DB49" s="609"/>
      <c r="DC49" s="610"/>
      <c r="DD49" s="611">
        <v>44401846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t4h8/7H1DjQrMSV4xEsZ/KwG+9NJRH2++gNWNKs6Lw9TRByxE3Ahc1pVWHxZGv3p1onXPBoVft71VdA/aIdudQ==" saltValue="m5Uevsky1jT7pX0Ltcfsi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0" zoomScaleNormal="50" zoomScaleSheetLayoutView="70" workbookViewId="0">
      <selection activeCell="AZ49" sqref="AZ49:BD49"/>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68415</v>
      </c>
      <c r="R7" s="1103"/>
      <c r="S7" s="1103"/>
      <c r="T7" s="1103"/>
      <c r="U7" s="1103"/>
      <c r="V7" s="1103">
        <v>67752</v>
      </c>
      <c r="W7" s="1103"/>
      <c r="X7" s="1103"/>
      <c r="Y7" s="1103"/>
      <c r="Z7" s="1103"/>
      <c r="AA7" s="1103">
        <v>663</v>
      </c>
      <c r="AB7" s="1103"/>
      <c r="AC7" s="1103"/>
      <c r="AD7" s="1103"/>
      <c r="AE7" s="1104"/>
      <c r="AF7" s="1105">
        <v>195</v>
      </c>
      <c r="AG7" s="1106"/>
      <c r="AH7" s="1106"/>
      <c r="AI7" s="1106"/>
      <c r="AJ7" s="1107"/>
      <c r="AK7" s="1108" t="s">
        <v>563</v>
      </c>
      <c r="AL7" s="1109"/>
      <c r="AM7" s="1109"/>
      <c r="AN7" s="1109"/>
      <c r="AO7" s="1109"/>
      <c r="AP7" s="1109">
        <v>59646</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555</v>
      </c>
      <c r="BT7" s="1100"/>
      <c r="BU7" s="1100"/>
      <c r="BV7" s="1100"/>
      <c r="BW7" s="1100"/>
      <c r="BX7" s="1100"/>
      <c r="BY7" s="1100"/>
      <c r="BZ7" s="1100"/>
      <c r="CA7" s="1100"/>
      <c r="CB7" s="1100"/>
      <c r="CC7" s="1100"/>
      <c r="CD7" s="1100"/>
      <c r="CE7" s="1100"/>
      <c r="CF7" s="1100"/>
      <c r="CG7" s="1112"/>
      <c r="CH7" s="1096">
        <v>9</v>
      </c>
      <c r="CI7" s="1097"/>
      <c r="CJ7" s="1097"/>
      <c r="CK7" s="1097"/>
      <c r="CL7" s="1098"/>
      <c r="CM7" s="1096">
        <v>675</v>
      </c>
      <c r="CN7" s="1097"/>
      <c r="CO7" s="1097"/>
      <c r="CP7" s="1097"/>
      <c r="CQ7" s="1098"/>
      <c r="CR7" s="1096">
        <v>200</v>
      </c>
      <c r="CS7" s="1097"/>
      <c r="CT7" s="1097"/>
      <c r="CU7" s="1097"/>
      <c r="CV7" s="1098"/>
      <c r="CW7" s="1096" t="s">
        <v>493</v>
      </c>
      <c r="CX7" s="1097"/>
      <c r="CY7" s="1097"/>
      <c r="CZ7" s="1097"/>
      <c r="DA7" s="1098"/>
      <c r="DB7" s="1096" t="s">
        <v>493</v>
      </c>
      <c r="DC7" s="1097"/>
      <c r="DD7" s="1097"/>
      <c r="DE7" s="1097"/>
      <c r="DF7" s="1098"/>
      <c r="DG7" s="1096" t="s">
        <v>493</v>
      </c>
      <c r="DH7" s="1097"/>
      <c r="DI7" s="1097"/>
      <c r="DJ7" s="1097"/>
      <c r="DK7" s="1098"/>
      <c r="DL7" s="1096" t="s">
        <v>493</v>
      </c>
      <c r="DM7" s="1097"/>
      <c r="DN7" s="1097"/>
      <c r="DO7" s="1097"/>
      <c r="DP7" s="1098"/>
      <c r="DQ7" s="1096" t="s">
        <v>493</v>
      </c>
      <c r="DR7" s="1097"/>
      <c r="DS7" s="1097"/>
      <c r="DT7" s="1097"/>
      <c r="DU7" s="1098"/>
      <c r="DV7" s="1099"/>
      <c r="DW7" s="1100"/>
      <c r="DX7" s="1100"/>
      <c r="DY7" s="1100"/>
      <c r="DZ7" s="1101"/>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199</v>
      </c>
      <c r="R8" s="1039"/>
      <c r="S8" s="1039"/>
      <c r="T8" s="1039"/>
      <c r="U8" s="1039"/>
      <c r="V8" s="1039">
        <v>187</v>
      </c>
      <c r="W8" s="1039"/>
      <c r="X8" s="1039"/>
      <c r="Y8" s="1039"/>
      <c r="Z8" s="1039"/>
      <c r="AA8" s="1039">
        <v>12</v>
      </c>
      <c r="AB8" s="1039"/>
      <c r="AC8" s="1039"/>
      <c r="AD8" s="1039"/>
      <c r="AE8" s="1040"/>
      <c r="AF8" s="1035">
        <v>12</v>
      </c>
      <c r="AG8" s="1036"/>
      <c r="AH8" s="1036"/>
      <c r="AI8" s="1036"/>
      <c r="AJ8" s="1037"/>
      <c r="AK8" s="1080" t="s">
        <v>563</v>
      </c>
      <c r="AL8" s="1081"/>
      <c r="AM8" s="1081"/>
      <c r="AN8" s="1081"/>
      <c r="AO8" s="1081"/>
      <c r="AP8" s="1081" t="s">
        <v>563</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556</v>
      </c>
      <c r="BT8" s="993"/>
      <c r="BU8" s="993"/>
      <c r="BV8" s="993"/>
      <c r="BW8" s="993"/>
      <c r="BX8" s="993"/>
      <c r="BY8" s="993"/>
      <c r="BZ8" s="993"/>
      <c r="CA8" s="993"/>
      <c r="CB8" s="993"/>
      <c r="CC8" s="993"/>
      <c r="CD8" s="993"/>
      <c r="CE8" s="993"/>
      <c r="CF8" s="993"/>
      <c r="CG8" s="1014"/>
      <c r="CH8" s="989">
        <v>1</v>
      </c>
      <c r="CI8" s="990"/>
      <c r="CJ8" s="990"/>
      <c r="CK8" s="990"/>
      <c r="CL8" s="991"/>
      <c r="CM8" s="989">
        <v>49</v>
      </c>
      <c r="CN8" s="990"/>
      <c r="CO8" s="990"/>
      <c r="CP8" s="990"/>
      <c r="CQ8" s="991"/>
      <c r="CR8" s="989">
        <v>7</v>
      </c>
      <c r="CS8" s="990"/>
      <c r="CT8" s="990"/>
      <c r="CU8" s="990"/>
      <c r="CV8" s="991"/>
      <c r="CW8" s="989" t="s">
        <v>571</v>
      </c>
      <c r="CX8" s="990"/>
      <c r="CY8" s="990"/>
      <c r="CZ8" s="990"/>
      <c r="DA8" s="991"/>
      <c r="DB8" s="989" t="s">
        <v>493</v>
      </c>
      <c r="DC8" s="990"/>
      <c r="DD8" s="990"/>
      <c r="DE8" s="990"/>
      <c r="DF8" s="991"/>
      <c r="DG8" s="989" t="s">
        <v>493</v>
      </c>
      <c r="DH8" s="990"/>
      <c r="DI8" s="990"/>
      <c r="DJ8" s="990"/>
      <c r="DK8" s="991"/>
      <c r="DL8" s="989" t="s">
        <v>493</v>
      </c>
      <c r="DM8" s="990"/>
      <c r="DN8" s="990"/>
      <c r="DO8" s="990"/>
      <c r="DP8" s="991"/>
      <c r="DQ8" s="989" t="s">
        <v>493</v>
      </c>
      <c r="DR8" s="990"/>
      <c r="DS8" s="990"/>
      <c r="DT8" s="990"/>
      <c r="DU8" s="991"/>
      <c r="DV8" s="992"/>
      <c r="DW8" s="993"/>
      <c r="DX8" s="993"/>
      <c r="DY8" s="993"/>
      <c r="DZ8" s="994"/>
      <c r="EA8" s="222"/>
    </row>
    <row r="9" spans="1:131" s="223" customFormat="1" ht="26.25" customHeight="1" x14ac:dyDescent="0.15">
      <c r="A9" s="226">
        <v>3</v>
      </c>
      <c r="B9" s="1030" t="s">
        <v>376</v>
      </c>
      <c r="C9" s="1031"/>
      <c r="D9" s="1031"/>
      <c r="E9" s="1031"/>
      <c r="F9" s="1031"/>
      <c r="G9" s="1031"/>
      <c r="H9" s="1031"/>
      <c r="I9" s="1031"/>
      <c r="J9" s="1031"/>
      <c r="K9" s="1031"/>
      <c r="L9" s="1031"/>
      <c r="M9" s="1031"/>
      <c r="N9" s="1031"/>
      <c r="O9" s="1031"/>
      <c r="P9" s="1032"/>
      <c r="Q9" s="1038">
        <v>81</v>
      </c>
      <c r="R9" s="1039"/>
      <c r="S9" s="1039"/>
      <c r="T9" s="1039"/>
      <c r="U9" s="1039"/>
      <c r="V9" s="1039">
        <v>81</v>
      </c>
      <c r="W9" s="1039"/>
      <c r="X9" s="1039"/>
      <c r="Y9" s="1039"/>
      <c r="Z9" s="1039"/>
      <c r="AA9" s="1039" t="s">
        <v>571</v>
      </c>
      <c r="AB9" s="1039"/>
      <c r="AC9" s="1039"/>
      <c r="AD9" s="1039"/>
      <c r="AE9" s="1040"/>
      <c r="AF9" s="1035" t="s">
        <v>122</v>
      </c>
      <c r="AG9" s="1036"/>
      <c r="AH9" s="1036"/>
      <c r="AI9" s="1036"/>
      <c r="AJ9" s="1037"/>
      <c r="AK9" s="1080" t="s">
        <v>563</v>
      </c>
      <c r="AL9" s="1081"/>
      <c r="AM9" s="1081"/>
      <c r="AN9" s="1081"/>
      <c r="AO9" s="1081"/>
      <c r="AP9" s="1081" t="s">
        <v>563</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557</v>
      </c>
      <c r="BT9" s="993"/>
      <c r="BU9" s="993"/>
      <c r="BV9" s="993"/>
      <c r="BW9" s="993"/>
      <c r="BX9" s="993"/>
      <c r="BY9" s="993"/>
      <c r="BZ9" s="993"/>
      <c r="CA9" s="993"/>
      <c r="CB9" s="993"/>
      <c r="CC9" s="993"/>
      <c r="CD9" s="993"/>
      <c r="CE9" s="993"/>
      <c r="CF9" s="993"/>
      <c r="CG9" s="1014"/>
      <c r="CH9" s="989">
        <v>-23</v>
      </c>
      <c r="CI9" s="990"/>
      <c r="CJ9" s="990"/>
      <c r="CK9" s="990"/>
      <c r="CL9" s="991"/>
      <c r="CM9" s="989">
        <v>798</v>
      </c>
      <c r="CN9" s="990"/>
      <c r="CO9" s="990"/>
      <c r="CP9" s="990"/>
      <c r="CQ9" s="991"/>
      <c r="CR9" s="989">
        <v>150</v>
      </c>
      <c r="CS9" s="990"/>
      <c r="CT9" s="990"/>
      <c r="CU9" s="990"/>
      <c r="CV9" s="991"/>
      <c r="CW9" s="989" t="s">
        <v>493</v>
      </c>
      <c r="CX9" s="990"/>
      <c r="CY9" s="990"/>
      <c r="CZ9" s="990"/>
      <c r="DA9" s="991"/>
      <c r="DB9" s="989" t="s">
        <v>493</v>
      </c>
      <c r="DC9" s="990"/>
      <c r="DD9" s="990"/>
      <c r="DE9" s="990"/>
      <c r="DF9" s="991"/>
      <c r="DG9" s="989" t="s">
        <v>493</v>
      </c>
      <c r="DH9" s="990"/>
      <c r="DI9" s="990"/>
      <c r="DJ9" s="990"/>
      <c r="DK9" s="991"/>
      <c r="DL9" s="989" t="s">
        <v>493</v>
      </c>
      <c r="DM9" s="990"/>
      <c r="DN9" s="990"/>
      <c r="DO9" s="990"/>
      <c r="DP9" s="991"/>
      <c r="DQ9" s="989" t="s">
        <v>493</v>
      </c>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558</v>
      </c>
      <c r="BT10" s="993"/>
      <c r="BU10" s="993"/>
      <c r="BV10" s="993"/>
      <c r="BW10" s="993"/>
      <c r="BX10" s="993"/>
      <c r="BY10" s="993"/>
      <c r="BZ10" s="993"/>
      <c r="CA10" s="993"/>
      <c r="CB10" s="993"/>
      <c r="CC10" s="993"/>
      <c r="CD10" s="993"/>
      <c r="CE10" s="993"/>
      <c r="CF10" s="993"/>
      <c r="CG10" s="1014"/>
      <c r="CH10" s="989">
        <v>-12</v>
      </c>
      <c r="CI10" s="990"/>
      <c r="CJ10" s="990"/>
      <c r="CK10" s="990"/>
      <c r="CL10" s="991"/>
      <c r="CM10" s="989">
        <v>76</v>
      </c>
      <c r="CN10" s="990"/>
      <c r="CO10" s="990"/>
      <c r="CP10" s="990"/>
      <c r="CQ10" s="991"/>
      <c r="CR10" s="989">
        <v>3</v>
      </c>
      <c r="CS10" s="990"/>
      <c r="CT10" s="990"/>
      <c r="CU10" s="990"/>
      <c r="CV10" s="991"/>
      <c r="CW10" s="989">
        <v>26</v>
      </c>
      <c r="CX10" s="990"/>
      <c r="CY10" s="990"/>
      <c r="CZ10" s="990"/>
      <c r="DA10" s="991"/>
      <c r="DB10" s="989" t="s">
        <v>493</v>
      </c>
      <c r="DC10" s="990"/>
      <c r="DD10" s="990"/>
      <c r="DE10" s="990"/>
      <c r="DF10" s="991"/>
      <c r="DG10" s="989" t="s">
        <v>493</v>
      </c>
      <c r="DH10" s="990"/>
      <c r="DI10" s="990"/>
      <c r="DJ10" s="990"/>
      <c r="DK10" s="991"/>
      <c r="DL10" s="989" t="s">
        <v>493</v>
      </c>
      <c r="DM10" s="990"/>
      <c r="DN10" s="990"/>
      <c r="DO10" s="990"/>
      <c r="DP10" s="991"/>
      <c r="DQ10" s="989" t="s">
        <v>493</v>
      </c>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t="s">
        <v>559</v>
      </c>
      <c r="BT11" s="993"/>
      <c r="BU11" s="993"/>
      <c r="BV11" s="993"/>
      <c r="BW11" s="993"/>
      <c r="BX11" s="993"/>
      <c r="BY11" s="993"/>
      <c r="BZ11" s="993"/>
      <c r="CA11" s="993"/>
      <c r="CB11" s="993"/>
      <c r="CC11" s="993"/>
      <c r="CD11" s="993"/>
      <c r="CE11" s="993"/>
      <c r="CF11" s="993"/>
      <c r="CG11" s="1014"/>
      <c r="CH11" s="989">
        <v>-120</v>
      </c>
      <c r="CI11" s="990"/>
      <c r="CJ11" s="990"/>
      <c r="CK11" s="990"/>
      <c r="CL11" s="991"/>
      <c r="CM11" s="989">
        <v>-48</v>
      </c>
      <c r="CN11" s="990"/>
      <c r="CO11" s="990"/>
      <c r="CP11" s="990"/>
      <c r="CQ11" s="991"/>
      <c r="CR11" s="989">
        <v>2</v>
      </c>
      <c r="CS11" s="990"/>
      <c r="CT11" s="990"/>
      <c r="CU11" s="990"/>
      <c r="CV11" s="991"/>
      <c r="CW11" s="989">
        <v>93</v>
      </c>
      <c r="CX11" s="990"/>
      <c r="CY11" s="990"/>
      <c r="CZ11" s="990"/>
      <c r="DA11" s="991"/>
      <c r="DB11" s="989" t="s">
        <v>493</v>
      </c>
      <c r="DC11" s="990"/>
      <c r="DD11" s="990"/>
      <c r="DE11" s="990"/>
      <c r="DF11" s="991"/>
      <c r="DG11" s="989" t="s">
        <v>493</v>
      </c>
      <c r="DH11" s="990"/>
      <c r="DI11" s="990"/>
      <c r="DJ11" s="990"/>
      <c r="DK11" s="991"/>
      <c r="DL11" s="989" t="s">
        <v>493</v>
      </c>
      <c r="DM11" s="990"/>
      <c r="DN11" s="990"/>
      <c r="DO11" s="990"/>
      <c r="DP11" s="991"/>
      <c r="DQ11" s="989" t="s">
        <v>493</v>
      </c>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t="s">
        <v>560</v>
      </c>
      <c r="BT12" s="993"/>
      <c r="BU12" s="993"/>
      <c r="BV12" s="993"/>
      <c r="BW12" s="993"/>
      <c r="BX12" s="993"/>
      <c r="BY12" s="993"/>
      <c r="BZ12" s="993"/>
      <c r="CA12" s="993"/>
      <c r="CB12" s="993"/>
      <c r="CC12" s="993"/>
      <c r="CD12" s="993"/>
      <c r="CE12" s="993"/>
      <c r="CF12" s="993"/>
      <c r="CG12" s="1014"/>
      <c r="CH12" s="989">
        <v>1</v>
      </c>
      <c r="CI12" s="990"/>
      <c r="CJ12" s="990"/>
      <c r="CK12" s="990"/>
      <c r="CL12" s="991"/>
      <c r="CM12" s="989">
        <v>4771</v>
      </c>
      <c r="CN12" s="990"/>
      <c r="CO12" s="990"/>
      <c r="CP12" s="990"/>
      <c r="CQ12" s="991"/>
      <c r="CR12" s="989">
        <v>2175</v>
      </c>
      <c r="CS12" s="990"/>
      <c r="CT12" s="990"/>
      <c r="CU12" s="990"/>
      <c r="CV12" s="991"/>
      <c r="CW12" s="989">
        <v>718</v>
      </c>
      <c r="CX12" s="990"/>
      <c r="CY12" s="990"/>
      <c r="CZ12" s="990"/>
      <c r="DA12" s="991"/>
      <c r="DB12" s="989" t="s">
        <v>493</v>
      </c>
      <c r="DC12" s="990"/>
      <c r="DD12" s="990"/>
      <c r="DE12" s="990"/>
      <c r="DF12" s="991"/>
      <c r="DG12" s="989" t="s">
        <v>493</v>
      </c>
      <c r="DH12" s="990"/>
      <c r="DI12" s="990"/>
      <c r="DJ12" s="990"/>
      <c r="DK12" s="991"/>
      <c r="DL12" s="989" t="s">
        <v>493</v>
      </c>
      <c r="DM12" s="990"/>
      <c r="DN12" s="990"/>
      <c r="DO12" s="990"/>
      <c r="DP12" s="991"/>
      <c r="DQ12" s="989" t="s">
        <v>493</v>
      </c>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t="s">
        <v>561</v>
      </c>
      <c r="BT13" s="993"/>
      <c r="BU13" s="993"/>
      <c r="BV13" s="993"/>
      <c r="BW13" s="993"/>
      <c r="BX13" s="993"/>
      <c r="BY13" s="993"/>
      <c r="BZ13" s="993"/>
      <c r="CA13" s="993"/>
      <c r="CB13" s="993"/>
      <c r="CC13" s="993"/>
      <c r="CD13" s="993"/>
      <c r="CE13" s="993"/>
      <c r="CF13" s="993"/>
      <c r="CG13" s="1014"/>
      <c r="CH13" s="989">
        <v>51</v>
      </c>
      <c r="CI13" s="990"/>
      <c r="CJ13" s="990"/>
      <c r="CK13" s="990"/>
      <c r="CL13" s="991"/>
      <c r="CM13" s="989">
        <v>825</v>
      </c>
      <c r="CN13" s="990"/>
      <c r="CO13" s="990"/>
      <c r="CP13" s="990"/>
      <c r="CQ13" s="991"/>
      <c r="CR13" s="989">
        <v>275</v>
      </c>
      <c r="CS13" s="990"/>
      <c r="CT13" s="990"/>
      <c r="CU13" s="990"/>
      <c r="CV13" s="991"/>
      <c r="CW13" s="989">
        <v>8</v>
      </c>
      <c r="CX13" s="990"/>
      <c r="CY13" s="990"/>
      <c r="CZ13" s="990"/>
      <c r="DA13" s="991"/>
      <c r="DB13" s="989" t="s">
        <v>493</v>
      </c>
      <c r="DC13" s="990"/>
      <c r="DD13" s="990"/>
      <c r="DE13" s="990"/>
      <c r="DF13" s="991"/>
      <c r="DG13" s="989" t="s">
        <v>493</v>
      </c>
      <c r="DH13" s="990"/>
      <c r="DI13" s="990"/>
      <c r="DJ13" s="990"/>
      <c r="DK13" s="991"/>
      <c r="DL13" s="989" t="s">
        <v>493</v>
      </c>
      <c r="DM13" s="990"/>
      <c r="DN13" s="990"/>
      <c r="DO13" s="990"/>
      <c r="DP13" s="991"/>
      <c r="DQ13" s="989" t="s">
        <v>493</v>
      </c>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t="s">
        <v>562</v>
      </c>
      <c r="BT14" s="993"/>
      <c r="BU14" s="993"/>
      <c r="BV14" s="993"/>
      <c r="BW14" s="993"/>
      <c r="BX14" s="993"/>
      <c r="BY14" s="993"/>
      <c r="BZ14" s="993"/>
      <c r="CA14" s="993"/>
      <c r="CB14" s="993"/>
      <c r="CC14" s="993"/>
      <c r="CD14" s="993"/>
      <c r="CE14" s="993"/>
      <c r="CF14" s="993"/>
      <c r="CG14" s="1014"/>
      <c r="CH14" s="989">
        <v>1</v>
      </c>
      <c r="CI14" s="990"/>
      <c r="CJ14" s="990"/>
      <c r="CK14" s="990"/>
      <c r="CL14" s="991"/>
      <c r="CM14" s="989">
        <v>869</v>
      </c>
      <c r="CN14" s="990"/>
      <c r="CO14" s="990"/>
      <c r="CP14" s="990"/>
      <c r="CQ14" s="991"/>
      <c r="CR14" s="989">
        <v>50</v>
      </c>
      <c r="CS14" s="990"/>
      <c r="CT14" s="990"/>
      <c r="CU14" s="990"/>
      <c r="CV14" s="991"/>
      <c r="CW14" s="989" t="s">
        <v>571</v>
      </c>
      <c r="CX14" s="990"/>
      <c r="CY14" s="990"/>
      <c r="CZ14" s="990"/>
      <c r="DA14" s="991"/>
      <c r="DB14" s="989" t="s">
        <v>493</v>
      </c>
      <c r="DC14" s="990"/>
      <c r="DD14" s="990"/>
      <c r="DE14" s="990"/>
      <c r="DF14" s="991"/>
      <c r="DG14" s="989" t="s">
        <v>493</v>
      </c>
      <c r="DH14" s="990"/>
      <c r="DI14" s="990"/>
      <c r="DJ14" s="990"/>
      <c r="DK14" s="991"/>
      <c r="DL14" s="989" t="s">
        <v>493</v>
      </c>
      <c r="DM14" s="990"/>
      <c r="DN14" s="990"/>
      <c r="DO14" s="990"/>
      <c r="DP14" s="991"/>
      <c r="DQ14" s="989" t="s">
        <v>493</v>
      </c>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378</v>
      </c>
      <c r="B23" s="937" t="s">
        <v>379</v>
      </c>
      <c r="C23" s="938"/>
      <c r="D23" s="938"/>
      <c r="E23" s="938"/>
      <c r="F23" s="938"/>
      <c r="G23" s="938"/>
      <c r="H23" s="938"/>
      <c r="I23" s="938"/>
      <c r="J23" s="938"/>
      <c r="K23" s="938"/>
      <c r="L23" s="938"/>
      <c r="M23" s="938"/>
      <c r="N23" s="938"/>
      <c r="O23" s="938"/>
      <c r="P23" s="948"/>
      <c r="Q23" s="1067">
        <v>68599</v>
      </c>
      <c r="R23" s="1061"/>
      <c r="S23" s="1061"/>
      <c r="T23" s="1061"/>
      <c r="U23" s="1061"/>
      <c r="V23" s="1061">
        <v>67923</v>
      </c>
      <c r="W23" s="1061"/>
      <c r="X23" s="1061"/>
      <c r="Y23" s="1061"/>
      <c r="Z23" s="1061"/>
      <c r="AA23" s="1061">
        <v>676</v>
      </c>
      <c r="AB23" s="1061"/>
      <c r="AC23" s="1061"/>
      <c r="AD23" s="1061"/>
      <c r="AE23" s="1068"/>
      <c r="AF23" s="1069">
        <v>207</v>
      </c>
      <c r="AG23" s="1061"/>
      <c r="AH23" s="1061"/>
      <c r="AI23" s="1061"/>
      <c r="AJ23" s="1070"/>
      <c r="AK23" s="1071"/>
      <c r="AL23" s="1072"/>
      <c r="AM23" s="1072"/>
      <c r="AN23" s="1072"/>
      <c r="AO23" s="1072"/>
      <c r="AP23" s="1061">
        <v>59646</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390</v>
      </c>
      <c r="C28" s="1048"/>
      <c r="D28" s="1048"/>
      <c r="E28" s="1048"/>
      <c r="F28" s="1048"/>
      <c r="G28" s="1048"/>
      <c r="H28" s="1048"/>
      <c r="I28" s="1048"/>
      <c r="J28" s="1048"/>
      <c r="K28" s="1048"/>
      <c r="L28" s="1048"/>
      <c r="M28" s="1048"/>
      <c r="N28" s="1048"/>
      <c r="O28" s="1048"/>
      <c r="P28" s="1049"/>
      <c r="Q28" s="1050">
        <v>14279</v>
      </c>
      <c r="R28" s="1051"/>
      <c r="S28" s="1051"/>
      <c r="T28" s="1051"/>
      <c r="U28" s="1051"/>
      <c r="V28" s="1051">
        <v>14241</v>
      </c>
      <c r="W28" s="1051"/>
      <c r="X28" s="1051"/>
      <c r="Y28" s="1051"/>
      <c r="Z28" s="1051"/>
      <c r="AA28" s="1051">
        <v>38</v>
      </c>
      <c r="AB28" s="1051"/>
      <c r="AC28" s="1051"/>
      <c r="AD28" s="1051"/>
      <c r="AE28" s="1052"/>
      <c r="AF28" s="1053">
        <v>38</v>
      </c>
      <c r="AG28" s="1051"/>
      <c r="AH28" s="1051"/>
      <c r="AI28" s="1051"/>
      <c r="AJ28" s="1054"/>
      <c r="AK28" s="1042">
        <v>1472</v>
      </c>
      <c r="AL28" s="1043"/>
      <c r="AM28" s="1043"/>
      <c r="AN28" s="1043"/>
      <c r="AO28" s="1043"/>
      <c r="AP28" s="1043" t="s">
        <v>563</v>
      </c>
      <c r="AQ28" s="1043"/>
      <c r="AR28" s="1043"/>
      <c r="AS28" s="1043"/>
      <c r="AT28" s="1043"/>
      <c r="AU28" s="1043" t="s">
        <v>563</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391</v>
      </c>
      <c r="C29" s="1031"/>
      <c r="D29" s="1031"/>
      <c r="E29" s="1031"/>
      <c r="F29" s="1031"/>
      <c r="G29" s="1031"/>
      <c r="H29" s="1031"/>
      <c r="I29" s="1031"/>
      <c r="J29" s="1031"/>
      <c r="K29" s="1031"/>
      <c r="L29" s="1031"/>
      <c r="M29" s="1031"/>
      <c r="N29" s="1031"/>
      <c r="O29" s="1031"/>
      <c r="P29" s="1032"/>
      <c r="Q29" s="1038">
        <v>78</v>
      </c>
      <c r="R29" s="1039"/>
      <c r="S29" s="1039"/>
      <c r="T29" s="1039"/>
      <c r="U29" s="1039"/>
      <c r="V29" s="1039">
        <v>77</v>
      </c>
      <c r="W29" s="1039"/>
      <c r="X29" s="1039"/>
      <c r="Y29" s="1039"/>
      <c r="Z29" s="1039"/>
      <c r="AA29" s="1039">
        <v>1</v>
      </c>
      <c r="AB29" s="1039"/>
      <c r="AC29" s="1039"/>
      <c r="AD29" s="1039"/>
      <c r="AE29" s="1040"/>
      <c r="AF29" s="1035" t="s">
        <v>122</v>
      </c>
      <c r="AG29" s="1036"/>
      <c r="AH29" s="1036"/>
      <c r="AI29" s="1036"/>
      <c r="AJ29" s="1037"/>
      <c r="AK29" s="980" t="s">
        <v>563</v>
      </c>
      <c r="AL29" s="971"/>
      <c r="AM29" s="971"/>
      <c r="AN29" s="971"/>
      <c r="AO29" s="971"/>
      <c r="AP29" s="971">
        <v>44</v>
      </c>
      <c r="AQ29" s="971"/>
      <c r="AR29" s="971"/>
      <c r="AS29" s="971"/>
      <c r="AT29" s="971"/>
      <c r="AU29" s="971" t="s">
        <v>563</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392</v>
      </c>
      <c r="C30" s="1031"/>
      <c r="D30" s="1031"/>
      <c r="E30" s="1031"/>
      <c r="F30" s="1031"/>
      <c r="G30" s="1031"/>
      <c r="H30" s="1031"/>
      <c r="I30" s="1031"/>
      <c r="J30" s="1031"/>
      <c r="K30" s="1031"/>
      <c r="L30" s="1031"/>
      <c r="M30" s="1031"/>
      <c r="N30" s="1031"/>
      <c r="O30" s="1031"/>
      <c r="P30" s="1032"/>
      <c r="Q30" s="1038">
        <v>17009</v>
      </c>
      <c r="R30" s="1039"/>
      <c r="S30" s="1039"/>
      <c r="T30" s="1039"/>
      <c r="U30" s="1039"/>
      <c r="V30" s="1039">
        <v>16959</v>
      </c>
      <c r="W30" s="1039"/>
      <c r="X30" s="1039"/>
      <c r="Y30" s="1039"/>
      <c r="Z30" s="1039"/>
      <c r="AA30" s="1039">
        <v>50</v>
      </c>
      <c r="AB30" s="1039"/>
      <c r="AC30" s="1039"/>
      <c r="AD30" s="1039"/>
      <c r="AE30" s="1040"/>
      <c r="AF30" s="1035">
        <v>50</v>
      </c>
      <c r="AG30" s="1036"/>
      <c r="AH30" s="1036"/>
      <c r="AI30" s="1036"/>
      <c r="AJ30" s="1037"/>
      <c r="AK30" s="980">
        <v>2612</v>
      </c>
      <c r="AL30" s="971"/>
      <c r="AM30" s="971"/>
      <c r="AN30" s="971"/>
      <c r="AO30" s="971"/>
      <c r="AP30" s="971" t="s">
        <v>563</v>
      </c>
      <c r="AQ30" s="971"/>
      <c r="AR30" s="971"/>
      <c r="AS30" s="971"/>
      <c r="AT30" s="971"/>
      <c r="AU30" s="971" t="s">
        <v>563</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393</v>
      </c>
      <c r="C31" s="1031"/>
      <c r="D31" s="1031"/>
      <c r="E31" s="1031"/>
      <c r="F31" s="1031"/>
      <c r="G31" s="1031"/>
      <c r="H31" s="1031"/>
      <c r="I31" s="1031"/>
      <c r="J31" s="1031"/>
      <c r="K31" s="1031"/>
      <c r="L31" s="1031"/>
      <c r="M31" s="1031"/>
      <c r="N31" s="1031"/>
      <c r="O31" s="1031"/>
      <c r="P31" s="1032"/>
      <c r="Q31" s="1038">
        <v>2806</v>
      </c>
      <c r="R31" s="1039"/>
      <c r="S31" s="1039"/>
      <c r="T31" s="1039"/>
      <c r="U31" s="1039"/>
      <c r="V31" s="1039">
        <v>2741</v>
      </c>
      <c r="W31" s="1039"/>
      <c r="X31" s="1039"/>
      <c r="Y31" s="1039"/>
      <c r="Z31" s="1039"/>
      <c r="AA31" s="1039">
        <v>65</v>
      </c>
      <c r="AB31" s="1039"/>
      <c r="AC31" s="1039"/>
      <c r="AD31" s="1039"/>
      <c r="AE31" s="1040"/>
      <c r="AF31" s="1035">
        <v>65</v>
      </c>
      <c r="AG31" s="1036"/>
      <c r="AH31" s="1036"/>
      <c r="AI31" s="1036"/>
      <c r="AJ31" s="1037"/>
      <c r="AK31" s="980">
        <v>699</v>
      </c>
      <c r="AL31" s="971"/>
      <c r="AM31" s="971"/>
      <c r="AN31" s="971"/>
      <c r="AO31" s="971"/>
      <c r="AP31" s="971" t="s">
        <v>563</v>
      </c>
      <c r="AQ31" s="971"/>
      <c r="AR31" s="971"/>
      <c r="AS31" s="971"/>
      <c r="AT31" s="971"/>
      <c r="AU31" s="971" t="s">
        <v>563</v>
      </c>
      <c r="AV31" s="971"/>
      <c r="AW31" s="971"/>
      <c r="AX31" s="971"/>
      <c r="AY31" s="971"/>
      <c r="AZ31" s="1041"/>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v>3590</v>
      </c>
      <c r="R32" s="1039"/>
      <c r="S32" s="1039"/>
      <c r="T32" s="1039"/>
      <c r="U32" s="1039"/>
      <c r="V32" s="1039">
        <v>3474</v>
      </c>
      <c r="W32" s="1039"/>
      <c r="X32" s="1039"/>
      <c r="Y32" s="1039"/>
      <c r="Z32" s="1039"/>
      <c r="AA32" s="1039">
        <v>116</v>
      </c>
      <c r="AB32" s="1039"/>
      <c r="AC32" s="1039"/>
      <c r="AD32" s="1039"/>
      <c r="AE32" s="1040"/>
      <c r="AF32" s="1035">
        <v>2675</v>
      </c>
      <c r="AG32" s="1036"/>
      <c r="AH32" s="1036"/>
      <c r="AI32" s="1036"/>
      <c r="AJ32" s="1037"/>
      <c r="AK32" s="980">
        <v>119</v>
      </c>
      <c r="AL32" s="971"/>
      <c r="AM32" s="971"/>
      <c r="AN32" s="971"/>
      <c r="AO32" s="971"/>
      <c r="AP32" s="971">
        <v>5197</v>
      </c>
      <c r="AQ32" s="971"/>
      <c r="AR32" s="971"/>
      <c r="AS32" s="971"/>
      <c r="AT32" s="971"/>
      <c r="AU32" s="971">
        <v>1128</v>
      </c>
      <c r="AV32" s="971"/>
      <c r="AW32" s="971"/>
      <c r="AX32" s="971"/>
      <c r="AY32" s="971"/>
      <c r="AZ32" s="1041" t="s">
        <v>563</v>
      </c>
      <c r="BA32" s="1041"/>
      <c r="BB32" s="1041"/>
      <c r="BC32" s="1041"/>
      <c r="BD32" s="1041"/>
      <c r="BE32" s="972" t="s">
        <v>395</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396</v>
      </c>
      <c r="C33" s="1031"/>
      <c r="D33" s="1031"/>
      <c r="E33" s="1031"/>
      <c r="F33" s="1031"/>
      <c r="G33" s="1031"/>
      <c r="H33" s="1031"/>
      <c r="I33" s="1031"/>
      <c r="J33" s="1031"/>
      <c r="K33" s="1031"/>
      <c r="L33" s="1031"/>
      <c r="M33" s="1031"/>
      <c r="N33" s="1031"/>
      <c r="O33" s="1031"/>
      <c r="P33" s="1032"/>
      <c r="Q33" s="1038">
        <v>1853</v>
      </c>
      <c r="R33" s="1039"/>
      <c r="S33" s="1039"/>
      <c r="T33" s="1039"/>
      <c r="U33" s="1039"/>
      <c r="V33" s="1039">
        <v>1406</v>
      </c>
      <c r="W33" s="1039"/>
      <c r="X33" s="1039"/>
      <c r="Y33" s="1039"/>
      <c r="Z33" s="1039"/>
      <c r="AA33" s="1039">
        <v>447</v>
      </c>
      <c r="AB33" s="1039"/>
      <c r="AC33" s="1039"/>
      <c r="AD33" s="1039"/>
      <c r="AE33" s="1040"/>
      <c r="AF33" s="1035">
        <v>373</v>
      </c>
      <c r="AG33" s="1036"/>
      <c r="AH33" s="1036"/>
      <c r="AI33" s="1036"/>
      <c r="AJ33" s="1037"/>
      <c r="AK33" s="980">
        <v>927</v>
      </c>
      <c r="AL33" s="971"/>
      <c r="AM33" s="971"/>
      <c r="AN33" s="971"/>
      <c r="AO33" s="971"/>
      <c r="AP33" s="971">
        <v>9892</v>
      </c>
      <c r="AQ33" s="971"/>
      <c r="AR33" s="971"/>
      <c r="AS33" s="971"/>
      <c r="AT33" s="971"/>
      <c r="AU33" s="971">
        <v>8102</v>
      </c>
      <c r="AV33" s="971"/>
      <c r="AW33" s="971"/>
      <c r="AX33" s="971"/>
      <c r="AY33" s="971"/>
      <c r="AZ33" s="1041" t="s">
        <v>563</v>
      </c>
      <c r="BA33" s="1041"/>
      <c r="BB33" s="1041"/>
      <c r="BC33" s="1041"/>
      <c r="BD33" s="1041"/>
      <c r="BE33" s="972" t="s">
        <v>395</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397</v>
      </c>
      <c r="C34" s="1031"/>
      <c r="D34" s="1031"/>
      <c r="E34" s="1031"/>
      <c r="F34" s="1031"/>
      <c r="G34" s="1031"/>
      <c r="H34" s="1031"/>
      <c r="I34" s="1031"/>
      <c r="J34" s="1031"/>
      <c r="K34" s="1031"/>
      <c r="L34" s="1031"/>
      <c r="M34" s="1031"/>
      <c r="N34" s="1031"/>
      <c r="O34" s="1031"/>
      <c r="P34" s="1032"/>
      <c r="Q34" s="1038">
        <v>14176</v>
      </c>
      <c r="R34" s="1039"/>
      <c r="S34" s="1039"/>
      <c r="T34" s="1039"/>
      <c r="U34" s="1039"/>
      <c r="V34" s="1039">
        <v>14632</v>
      </c>
      <c r="W34" s="1039"/>
      <c r="X34" s="1039"/>
      <c r="Y34" s="1039"/>
      <c r="Z34" s="1039"/>
      <c r="AA34" s="1039">
        <v>-456</v>
      </c>
      <c r="AB34" s="1039"/>
      <c r="AC34" s="1039"/>
      <c r="AD34" s="1039"/>
      <c r="AE34" s="1040"/>
      <c r="AF34" s="1035">
        <v>5592</v>
      </c>
      <c r="AG34" s="1036"/>
      <c r="AH34" s="1036"/>
      <c r="AI34" s="1036"/>
      <c r="AJ34" s="1037"/>
      <c r="AK34" s="980">
        <v>2624</v>
      </c>
      <c r="AL34" s="971"/>
      <c r="AM34" s="971"/>
      <c r="AN34" s="971"/>
      <c r="AO34" s="971"/>
      <c r="AP34" s="971">
        <v>3524</v>
      </c>
      <c r="AQ34" s="971"/>
      <c r="AR34" s="971"/>
      <c r="AS34" s="971"/>
      <c r="AT34" s="971"/>
      <c r="AU34" s="971">
        <v>1991</v>
      </c>
      <c r="AV34" s="971"/>
      <c r="AW34" s="971"/>
      <c r="AX34" s="971"/>
      <c r="AY34" s="971"/>
      <c r="AZ34" s="1041" t="s">
        <v>563</v>
      </c>
      <c r="BA34" s="1041"/>
      <c r="BB34" s="1041"/>
      <c r="BC34" s="1041"/>
      <c r="BD34" s="1041"/>
      <c r="BE34" s="972" t="s">
        <v>395</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t="s">
        <v>398</v>
      </c>
      <c r="C35" s="1031"/>
      <c r="D35" s="1031"/>
      <c r="E35" s="1031"/>
      <c r="F35" s="1031"/>
      <c r="G35" s="1031"/>
      <c r="H35" s="1031"/>
      <c r="I35" s="1031"/>
      <c r="J35" s="1031"/>
      <c r="K35" s="1031"/>
      <c r="L35" s="1031"/>
      <c r="M35" s="1031"/>
      <c r="N35" s="1031"/>
      <c r="O35" s="1031"/>
      <c r="P35" s="1032"/>
      <c r="Q35" s="1038">
        <v>65</v>
      </c>
      <c r="R35" s="1039"/>
      <c r="S35" s="1039"/>
      <c r="T35" s="1039"/>
      <c r="U35" s="1039"/>
      <c r="V35" s="1039">
        <v>65</v>
      </c>
      <c r="W35" s="1039"/>
      <c r="X35" s="1039"/>
      <c r="Y35" s="1039"/>
      <c r="Z35" s="1039"/>
      <c r="AA35" s="1039" t="s">
        <v>571</v>
      </c>
      <c r="AB35" s="1039"/>
      <c r="AC35" s="1039"/>
      <c r="AD35" s="1039"/>
      <c r="AE35" s="1040"/>
      <c r="AF35" s="1035" t="s">
        <v>122</v>
      </c>
      <c r="AG35" s="1036"/>
      <c r="AH35" s="1036"/>
      <c r="AI35" s="1036"/>
      <c r="AJ35" s="1037"/>
      <c r="AK35" s="980">
        <v>16</v>
      </c>
      <c r="AL35" s="971"/>
      <c r="AM35" s="971"/>
      <c r="AN35" s="971"/>
      <c r="AO35" s="971"/>
      <c r="AP35" s="971">
        <v>40</v>
      </c>
      <c r="AQ35" s="971"/>
      <c r="AR35" s="971"/>
      <c r="AS35" s="971"/>
      <c r="AT35" s="971"/>
      <c r="AU35" s="971">
        <v>3</v>
      </c>
      <c r="AV35" s="971"/>
      <c r="AW35" s="971"/>
      <c r="AX35" s="971"/>
      <c r="AY35" s="971"/>
      <c r="AZ35" s="1041" t="s">
        <v>563</v>
      </c>
      <c r="BA35" s="1041"/>
      <c r="BB35" s="1041"/>
      <c r="BC35" s="1041"/>
      <c r="BD35" s="1041"/>
      <c r="BE35" s="972" t="s">
        <v>399</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t="s">
        <v>400</v>
      </c>
      <c r="C36" s="1031"/>
      <c r="D36" s="1031"/>
      <c r="E36" s="1031"/>
      <c r="F36" s="1031"/>
      <c r="G36" s="1031"/>
      <c r="H36" s="1031"/>
      <c r="I36" s="1031"/>
      <c r="J36" s="1031"/>
      <c r="K36" s="1031"/>
      <c r="L36" s="1031"/>
      <c r="M36" s="1031"/>
      <c r="N36" s="1031"/>
      <c r="O36" s="1031"/>
      <c r="P36" s="1032"/>
      <c r="Q36" s="1038">
        <v>53</v>
      </c>
      <c r="R36" s="1039"/>
      <c r="S36" s="1039"/>
      <c r="T36" s="1039"/>
      <c r="U36" s="1039"/>
      <c r="V36" s="1039">
        <v>53</v>
      </c>
      <c r="W36" s="1039"/>
      <c r="X36" s="1039"/>
      <c r="Y36" s="1039"/>
      <c r="Z36" s="1039"/>
      <c r="AA36" s="1039" t="s">
        <v>571</v>
      </c>
      <c r="AB36" s="1039"/>
      <c r="AC36" s="1039"/>
      <c r="AD36" s="1039"/>
      <c r="AE36" s="1040"/>
      <c r="AF36" s="1035" t="s">
        <v>122</v>
      </c>
      <c r="AG36" s="1036"/>
      <c r="AH36" s="1036"/>
      <c r="AI36" s="1036"/>
      <c r="AJ36" s="1037"/>
      <c r="AK36" s="980">
        <v>14</v>
      </c>
      <c r="AL36" s="971"/>
      <c r="AM36" s="971"/>
      <c r="AN36" s="971"/>
      <c r="AO36" s="971"/>
      <c r="AP36" s="971">
        <v>7</v>
      </c>
      <c r="AQ36" s="971"/>
      <c r="AR36" s="971"/>
      <c r="AS36" s="971"/>
      <c r="AT36" s="971"/>
      <c r="AU36" s="971">
        <v>2</v>
      </c>
      <c r="AV36" s="971"/>
      <c r="AW36" s="971"/>
      <c r="AX36" s="971"/>
      <c r="AY36" s="971"/>
      <c r="AZ36" s="1041" t="s">
        <v>563</v>
      </c>
      <c r="BA36" s="1041"/>
      <c r="BB36" s="1041"/>
      <c r="BC36" s="1041"/>
      <c r="BD36" s="1041"/>
      <c r="BE36" s="972" t="s">
        <v>399</v>
      </c>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401</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378</v>
      </c>
      <c r="B63" s="937" t="s">
        <v>402</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8793</v>
      </c>
      <c r="AG63" s="959"/>
      <c r="AH63" s="959"/>
      <c r="AI63" s="959"/>
      <c r="AJ63" s="1022"/>
      <c r="AK63" s="1023"/>
      <c r="AL63" s="963"/>
      <c r="AM63" s="963"/>
      <c r="AN63" s="963"/>
      <c r="AO63" s="963"/>
      <c r="AP63" s="959">
        <v>18704</v>
      </c>
      <c r="AQ63" s="959"/>
      <c r="AR63" s="959"/>
      <c r="AS63" s="959"/>
      <c r="AT63" s="959"/>
      <c r="AU63" s="959">
        <v>11226</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403</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404</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405</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564</v>
      </c>
      <c r="C68" s="986"/>
      <c r="D68" s="986"/>
      <c r="E68" s="986"/>
      <c r="F68" s="986"/>
      <c r="G68" s="986"/>
      <c r="H68" s="986"/>
      <c r="I68" s="986"/>
      <c r="J68" s="986"/>
      <c r="K68" s="986"/>
      <c r="L68" s="986"/>
      <c r="M68" s="986"/>
      <c r="N68" s="986"/>
      <c r="O68" s="986"/>
      <c r="P68" s="987"/>
      <c r="Q68" s="988">
        <v>1693</v>
      </c>
      <c r="R68" s="982"/>
      <c r="S68" s="982"/>
      <c r="T68" s="982"/>
      <c r="U68" s="982"/>
      <c r="V68" s="982">
        <v>1693</v>
      </c>
      <c r="W68" s="982"/>
      <c r="X68" s="982"/>
      <c r="Y68" s="982"/>
      <c r="Z68" s="982"/>
      <c r="AA68" s="982">
        <v>0</v>
      </c>
      <c r="AB68" s="982"/>
      <c r="AC68" s="982"/>
      <c r="AD68" s="982"/>
      <c r="AE68" s="982"/>
      <c r="AF68" s="982">
        <v>0</v>
      </c>
      <c r="AG68" s="982"/>
      <c r="AH68" s="982"/>
      <c r="AI68" s="982"/>
      <c r="AJ68" s="982"/>
      <c r="AK68" s="982">
        <v>130</v>
      </c>
      <c r="AL68" s="982"/>
      <c r="AM68" s="982"/>
      <c r="AN68" s="982"/>
      <c r="AO68" s="982"/>
      <c r="AP68" s="982" t="s">
        <v>563</v>
      </c>
      <c r="AQ68" s="982"/>
      <c r="AR68" s="982"/>
      <c r="AS68" s="982"/>
      <c r="AT68" s="982"/>
      <c r="AU68" s="982" t="s">
        <v>563</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565</v>
      </c>
      <c r="C69" s="975"/>
      <c r="D69" s="975"/>
      <c r="E69" s="975"/>
      <c r="F69" s="975"/>
      <c r="G69" s="975"/>
      <c r="H69" s="975"/>
      <c r="I69" s="975"/>
      <c r="J69" s="975"/>
      <c r="K69" s="975"/>
      <c r="L69" s="975"/>
      <c r="M69" s="975"/>
      <c r="N69" s="975"/>
      <c r="O69" s="975"/>
      <c r="P69" s="976"/>
      <c r="Q69" s="977">
        <v>475317</v>
      </c>
      <c r="R69" s="971"/>
      <c r="S69" s="971"/>
      <c r="T69" s="971"/>
      <c r="U69" s="971"/>
      <c r="V69" s="971">
        <v>471522</v>
      </c>
      <c r="W69" s="971"/>
      <c r="X69" s="971"/>
      <c r="Y69" s="971"/>
      <c r="Z69" s="971"/>
      <c r="AA69" s="971">
        <v>3795</v>
      </c>
      <c r="AB69" s="971"/>
      <c r="AC69" s="971"/>
      <c r="AD69" s="971"/>
      <c r="AE69" s="971"/>
      <c r="AF69" s="971">
        <v>3795</v>
      </c>
      <c r="AG69" s="971"/>
      <c r="AH69" s="971"/>
      <c r="AI69" s="971"/>
      <c r="AJ69" s="971"/>
      <c r="AK69" s="971">
        <v>1144</v>
      </c>
      <c r="AL69" s="971"/>
      <c r="AM69" s="971"/>
      <c r="AN69" s="971"/>
      <c r="AO69" s="971"/>
      <c r="AP69" s="971" t="s">
        <v>563</v>
      </c>
      <c r="AQ69" s="971"/>
      <c r="AR69" s="971"/>
      <c r="AS69" s="971"/>
      <c r="AT69" s="971"/>
      <c r="AU69" s="971" t="s">
        <v>563</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c r="C70" s="975"/>
      <c r="D70" s="975"/>
      <c r="E70" s="975"/>
      <c r="F70" s="975"/>
      <c r="G70" s="975"/>
      <c r="H70" s="975"/>
      <c r="I70" s="975"/>
      <c r="J70" s="975"/>
      <c r="K70" s="975"/>
      <c r="L70" s="975"/>
      <c r="M70" s="975"/>
      <c r="N70" s="975"/>
      <c r="O70" s="975"/>
      <c r="P70" s="976"/>
      <c r="Q70" s="977"/>
      <c r="R70" s="971"/>
      <c r="S70" s="971"/>
      <c r="T70" s="971"/>
      <c r="U70" s="971"/>
      <c r="V70" s="971"/>
      <c r="W70" s="971"/>
      <c r="X70" s="971"/>
      <c r="Y70" s="971"/>
      <c r="Z70" s="971"/>
      <c r="AA70" s="971"/>
      <c r="AB70" s="971"/>
      <c r="AC70" s="971"/>
      <c r="AD70" s="971"/>
      <c r="AE70" s="971"/>
      <c r="AF70" s="971"/>
      <c r="AG70" s="971"/>
      <c r="AH70" s="971"/>
      <c r="AI70" s="971"/>
      <c r="AJ70" s="971"/>
      <c r="AK70" s="971"/>
      <c r="AL70" s="971"/>
      <c r="AM70" s="971"/>
      <c r="AN70" s="971"/>
      <c r="AO70" s="971"/>
      <c r="AP70" s="971"/>
      <c r="AQ70" s="971"/>
      <c r="AR70" s="971"/>
      <c r="AS70" s="971"/>
      <c r="AT70" s="971"/>
      <c r="AU70" s="971"/>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378</v>
      </c>
      <c r="B88" s="937" t="s">
        <v>406</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3795</v>
      </c>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407</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2862</v>
      </c>
      <c r="CS102" s="953"/>
      <c r="CT102" s="953"/>
      <c r="CU102" s="953"/>
      <c r="CV102" s="954"/>
      <c r="CW102" s="952">
        <v>845</v>
      </c>
      <c r="CX102" s="953"/>
      <c r="CY102" s="953"/>
      <c r="CZ102" s="953"/>
      <c r="DA102" s="954"/>
      <c r="DB102" s="952" t="s">
        <v>571</v>
      </c>
      <c r="DC102" s="953"/>
      <c r="DD102" s="953"/>
      <c r="DE102" s="953"/>
      <c r="DF102" s="954"/>
      <c r="DG102" s="952" t="s">
        <v>571</v>
      </c>
      <c r="DH102" s="953"/>
      <c r="DI102" s="953"/>
      <c r="DJ102" s="953"/>
      <c r="DK102" s="954"/>
      <c r="DL102" s="952" t="s">
        <v>571</v>
      </c>
      <c r="DM102" s="953"/>
      <c r="DN102" s="953"/>
      <c r="DO102" s="953"/>
      <c r="DP102" s="954"/>
      <c r="DQ102" s="952" t="s">
        <v>571</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408</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409</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410</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411</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412</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413</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414</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415</v>
      </c>
      <c r="AB109" s="896"/>
      <c r="AC109" s="896"/>
      <c r="AD109" s="896"/>
      <c r="AE109" s="897"/>
      <c r="AF109" s="898" t="s">
        <v>416</v>
      </c>
      <c r="AG109" s="896"/>
      <c r="AH109" s="896"/>
      <c r="AI109" s="896"/>
      <c r="AJ109" s="897"/>
      <c r="AK109" s="898" t="s">
        <v>294</v>
      </c>
      <c r="AL109" s="896"/>
      <c r="AM109" s="896"/>
      <c r="AN109" s="896"/>
      <c r="AO109" s="897"/>
      <c r="AP109" s="898" t="s">
        <v>417</v>
      </c>
      <c r="AQ109" s="896"/>
      <c r="AR109" s="896"/>
      <c r="AS109" s="896"/>
      <c r="AT109" s="929"/>
      <c r="AU109" s="895" t="s">
        <v>414</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415</v>
      </c>
      <c r="BR109" s="896"/>
      <c r="BS109" s="896"/>
      <c r="BT109" s="896"/>
      <c r="BU109" s="897"/>
      <c r="BV109" s="898" t="s">
        <v>416</v>
      </c>
      <c r="BW109" s="896"/>
      <c r="BX109" s="896"/>
      <c r="BY109" s="896"/>
      <c r="BZ109" s="897"/>
      <c r="CA109" s="898" t="s">
        <v>294</v>
      </c>
      <c r="CB109" s="896"/>
      <c r="CC109" s="896"/>
      <c r="CD109" s="896"/>
      <c r="CE109" s="897"/>
      <c r="CF109" s="936" t="s">
        <v>417</v>
      </c>
      <c r="CG109" s="936"/>
      <c r="CH109" s="936"/>
      <c r="CI109" s="936"/>
      <c r="CJ109" s="936"/>
      <c r="CK109" s="898" t="s">
        <v>418</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415</v>
      </c>
      <c r="DH109" s="896"/>
      <c r="DI109" s="896"/>
      <c r="DJ109" s="896"/>
      <c r="DK109" s="897"/>
      <c r="DL109" s="898" t="s">
        <v>416</v>
      </c>
      <c r="DM109" s="896"/>
      <c r="DN109" s="896"/>
      <c r="DO109" s="896"/>
      <c r="DP109" s="897"/>
      <c r="DQ109" s="898" t="s">
        <v>294</v>
      </c>
      <c r="DR109" s="896"/>
      <c r="DS109" s="896"/>
      <c r="DT109" s="896"/>
      <c r="DU109" s="897"/>
      <c r="DV109" s="898" t="s">
        <v>417</v>
      </c>
      <c r="DW109" s="896"/>
      <c r="DX109" s="896"/>
      <c r="DY109" s="896"/>
      <c r="DZ109" s="929"/>
    </row>
    <row r="110" spans="1:131" s="218" customFormat="1" ht="26.25" customHeight="1" x14ac:dyDescent="0.15">
      <c r="A110" s="807" t="s">
        <v>419</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8132532</v>
      </c>
      <c r="AB110" s="889"/>
      <c r="AC110" s="889"/>
      <c r="AD110" s="889"/>
      <c r="AE110" s="890"/>
      <c r="AF110" s="891">
        <v>8361185</v>
      </c>
      <c r="AG110" s="889"/>
      <c r="AH110" s="889"/>
      <c r="AI110" s="889"/>
      <c r="AJ110" s="890"/>
      <c r="AK110" s="891">
        <v>8230118</v>
      </c>
      <c r="AL110" s="889"/>
      <c r="AM110" s="889"/>
      <c r="AN110" s="889"/>
      <c r="AO110" s="890"/>
      <c r="AP110" s="892">
        <v>26.3</v>
      </c>
      <c r="AQ110" s="893"/>
      <c r="AR110" s="893"/>
      <c r="AS110" s="893"/>
      <c r="AT110" s="894"/>
      <c r="AU110" s="930" t="s">
        <v>69</v>
      </c>
      <c r="AV110" s="931"/>
      <c r="AW110" s="931"/>
      <c r="AX110" s="931"/>
      <c r="AY110" s="931"/>
      <c r="AZ110" s="860" t="s">
        <v>420</v>
      </c>
      <c r="BA110" s="808"/>
      <c r="BB110" s="808"/>
      <c r="BC110" s="808"/>
      <c r="BD110" s="808"/>
      <c r="BE110" s="808"/>
      <c r="BF110" s="808"/>
      <c r="BG110" s="808"/>
      <c r="BH110" s="808"/>
      <c r="BI110" s="808"/>
      <c r="BJ110" s="808"/>
      <c r="BK110" s="808"/>
      <c r="BL110" s="808"/>
      <c r="BM110" s="808"/>
      <c r="BN110" s="808"/>
      <c r="BO110" s="808"/>
      <c r="BP110" s="809"/>
      <c r="BQ110" s="861">
        <v>70233161</v>
      </c>
      <c r="BR110" s="842"/>
      <c r="BS110" s="842"/>
      <c r="BT110" s="842"/>
      <c r="BU110" s="842"/>
      <c r="BV110" s="842">
        <v>63873838</v>
      </c>
      <c r="BW110" s="842"/>
      <c r="BX110" s="842"/>
      <c r="BY110" s="842"/>
      <c r="BZ110" s="842"/>
      <c r="CA110" s="842">
        <v>59645735</v>
      </c>
      <c r="CB110" s="842"/>
      <c r="CC110" s="842"/>
      <c r="CD110" s="842"/>
      <c r="CE110" s="842"/>
      <c r="CF110" s="866">
        <v>190.3</v>
      </c>
      <c r="CG110" s="867"/>
      <c r="CH110" s="867"/>
      <c r="CI110" s="867"/>
      <c r="CJ110" s="867"/>
      <c r="CK110" s="926" t="s">
        <v>421</v>
      </c>
      <c r="CL110" s="819"/>
      <c r="CM110" s="860" t="s">
        <v>422</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423</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424</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425</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426</v>
      </c>
      <c r="B112" s="913"/>
      <c r="C112" s="752" t="s">
        <v>427</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428</v>
      </c>
      <c r="BA112" s="752"/>
      <c r="BB112" s="752"/>
      <c r="BC112" s="752"/>
      <c r="BD112" s="752"/>
      <c r="BE112" s="752"/>
      <c r="BF112" s="752"/>
      <c r="BG112" s="752"/>
      <c r="BH112" s="752"/>
      <c r="BI112" s="752"/>
      <c r="BJ112" s="752"/>
      <c r="BK112" s="752"/>
      <c r="BL112" s="752"/>
      <c r="BM112" s="752"/>
      <c r="BN112" s="752"/>
      <c r="BO112" s="752"/>
      <c r="BP112" s="753"/>
      <c r="BQ112" s="816">
        <v>11617987</v>
      </c>
      <c r="BR112" s="817"/>
      <c r="BS112" s="817"/>
      <c r="BT112" s="817"/>
      <c r="BU112" s="817"/>
      <c r="BV112" s="817">
        <v>11118359</v>
      </c>
      <c r="BW112" s="817"/>
      <c r="BX112" s="817"/>
      <c r="BY112" s="817"/>
      <c r="BZ112" s="817"/>
      <c r="CA112" s="817">
        <v>11225610</v>
      </c>
      <c r="CB112" s="817"/>
      <c r="CC112" s="817"/>
      <c r="CD112" s="817"/>
      <c r="CE112" s="817"/>
      <c r="CF112" s="875">
        <v>35.799999999999997</v>
      </c>
      <c r="CG112" s="876"/>
      <c r="CH112" s="876"/>
      <c r="CI112" s="876"/>
      <c r="CJ112" s="876"/>
      <c r="CK112" s="927"/>
      <c r="CL112" s="821"/>
      <c r="CM112" s="815" t="s">
        <v>429</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430</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1068066</v>
      </c>
      <c r="AB113" s="919"/>
      <c r="AC113" s="919"/>
      <c r="AD113" s="919"/>
      <c r="AE113" s="920"/>
      <c r="AF113" s="921">
        <v>1035651</v>
      </c>
      <c r="AG113" s="919"/>
      <c r="AH113" s="919"/>
      <c r="AI113" s="919"/>
      <c r="AJ113" s="920"/>
      <c r="AK113" s="921">
        <v>1080659</v>
      </c>
      <c r="AL113" s="919"/>
      <c r="AM113" s="919"/>
      <c r="AN113" s="919"/>
      <c r="AO113" s="920"/>
      <c r="AP113" s="922">
        <v>3.4</v>
      </c>
      <c r="AQ113" s="923"/>
      <c r="AR113" s="923"/>
      <c r="AS113" s="923"/>
      <c r="AT113" s="924"/>
      <c r="AU113" s="932"/>
      <c r="AV113" s="933"/>
      <c r="AW113" s="933"/>
      <c r="AX113" s="933"/>
      <c r="AY113" s="933"/>
      <c r="AZ113" s="815" t="s">
        <v>431</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432</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433</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434</v>
      </c>
      <c r="BA114" s="752"/>
      <c r="BB114" s="752"/>
      <c r="BC114" s="752"/>
      <c r="BD114" s="752"/>
      <c r="BE114" s="752"/>
      <c r="BF114" s="752"/>
      <c r="BG114" s="752"/>
      <c r="BH114" s="752"/>
      <c r="BI114" s="752"/>
      <c r="BJ114" s="752"/>
      <c r="BK114" s="752"/>
      <c r="BL114" s="752"/>
      <c r="BM114" s="752"/>
      <c r="BN114" s="752"/>
      <c r="BO114" s="752"/>
      <c r="BP114" s="753"/>
      <c r="BQ114" s="816">
        <v>8916707</v>
      </c>
      <c r="BR114" s="817"/>
      <c r="BS114" s="817"/>
      <c r="BT114" s="817"/>
      <c r="BU114" s="817"/>
      <c r="BV114" s="817">
        <v>9142372</v>
      </c>
      <c r="BW114" s="817"/>
      <c r="BX114" s="817"/>
      <c r="BY114" s="817"/>
      <c r="BZ114" s="817"/>
      <c r="CA114" s="817">
        <v>8982473</v>
      </c>
      <c r="CB114" s="817"/>
      <c r="CC114" s="817"/>
      <c r="CD114" s="817"/>
      <c r="CE114" s="817"/>
      <c r="CF114" s="875">
        <v>28.7</v>
      </c>
      <c r="CG114" s="876"/>
      <c r="CH114" s="876"/>
      <c r="CI114" s="876"/>
      <c r="CJ114" s="876"/>
      <c r="CK114" s="927"/>
      <c r="CL114" s="821"/>
      <c r="CM114" s="815" t="s">
        <v>435</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436</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437</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438</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439</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440</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441</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442</v>
      </c>
      <c r="Z117" s="897"/>
      <c r="AA117" s="902">
        <v>9200598</v>
      </c>
      <c r="AB117" s="903"/>
      <c r="AC117" s="903"/>
      <c r="AD117" s="903"/>
      <c r="AE117" s="904"/>
      <c r="AF117" s="905">
        <v>9396836</v>
      </c>
      <c r="AG117" s="903"/>
      <c r="AH117" s="903"/>
      <c r="AI117" s="903"/>
      <c r="AJ117" s="904"/>
      <c r="AK117" s="905">
        <v>9310777</v>
      </c>
      <c r="AL117" s="903"/>
      <c r="AM117" s="903"/>
      <c r="AN117" s="903"/>
      <c r="AO117" s="904"/>
      <c r="AP117" s="906"/>
      <c r="AQ117" s="907"/>
      <c r="AR117" s="907"/>
      <c r="AS117" s="907"/>
      <c r="AT117" s="908"/>
      <c r="AU117" s="932"/>
      <c r="AV117" s="933"/>
      <c r="AW117" s="933"/>
      <c r="AX117" s="933"/>
      <c r="AY117" s="933"/>
      <c r="AZ117" s="863" t="s">
        <v>443</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444</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418</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415</v>
      </c>
      <c r="AB118" s="896"/>
      <c r="AC118" s="896"/>
      <c r="AD118" s="896"/>
      <c r="AE118" s="897"/>
      <c r="AF118" s="898" t="s">
        <v>416</v>
      </c>
      <c r="AG118" s="896"/>
      <c r="AH118" s="896"/>
      <c r="AI118" s="896"/>
      <c r="AJ118" s="897"/>
      <c r="AK118" s="898" t="s">
        <v>294</v>
      </c>
      <c r="AL118" s="896"/>
      <c r="AM118" s="896"/>
      <c r="AN118" s="896"/>
      <c r="AO118" s="897"/>
      <c r="AP118" s="899" t="s">
        <v>417</v>
      </c>
      <c r="AQ118" s="900"/>
      <c r="AR118" s="900"/>
      <c r="AS118" s="900"/>
      <c r="AT118" s="901"/>
      <c r="AU118" s="932"/>
      <c r="AV118" s="933"/>
      <c r="AW118" s="933"/>
      <c r="AX118" s="933"/>
      <c r="AY118" s="933"/>
      <c r="AZ118" s="838" t="s">
        <v>445</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446</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421</v>
      </c>
      <c r="B119" s="819"/>
      <c r="C119" s="860" t="s">
        <v>422</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447</v>
      </c>
      <c r="BP119" s="878"/>
      <c r="BQ119" s="879">
        <v>90767855</v>
      </c>
      <c r="BR119" s="845"/>
      <c r="BS119" s="845"/>
      <c r="BT119" s="845"/>
      <c r="BU119" s="845"/>
      <c r="BV119" s="845">
        <v>84134569</v>
      </c>
      <c r="BW119" s="845"/>
      <c r="BX119" s="845"/>
      <c r="BY119" s="845"/>
      <c r="BZ119" s="845"/>
      <c r="CA119" s="845">
        <v>79853818</v>
      </c>
      <c r="CB119" s="845"/>
      <c r="CC119" s="845"/>
      <c r="CD119" s="845"/>
      <c r="CE119" s="845"/>
      <c r="CF119" s="748"/>
      <c r="CG119" s="749"/>
      <c r="CH119" s="749"/>
      <c r="CI119" s="749"/>
      <c r="CJ119" s="834"/>
      <c r="CK119" s="928"/>
      <c r="CL119" s="823"/>
      <c r="CM119" s="838" t="s">
        <v>448</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425</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449</v>
      </c>
      <c r="AV120" s="881"/>
      <c r="AW120" s="881"/>
      <c r="AX120" s="881"/>
      <c r="AY120" s="882"/>
      <c r="AZ120" s="860" t="s">
        <v>450</v>
      </c>
      <c r="BA120" s="808"/>
      <c r="BB120" s="808"/>
      <c r="BC120" s="808"/>
      <c r="BD120" s="808"/>
      <c r="BE120" s="808"/>
      <c r="BF120" s="808"/>
      <c r="BG120" s="808"/>
      <c r="BH120" s="808"/>
      <c r="BI120" s="808"/>
      <c r="BJ120" s="808"/>
      <c r="BK120" s="808"/>
      <c r="BL120" s="808"/>
      <c r="BM120" s="808"/>
      <c r="BN120" s="808"/>
      <c r="BO120" s="808"/>
      <c r="BP120" s="809"/>
      <c r="BQ120" s="861">
        <v>17003536</v>
      </c>
      <c r="BR120" s="842"/>
      <c r="BS120" s="842"/>
      <c r="BT120" s="842"/>
      <c r="BU120" s="842"/>
      <c r="BV120" s="842">
        <v>16731366</v>
      </c>
      <c r="BW120" s="842"/>
      <c r="BX120" s="842"/>
      <c r="BY120" s="842"/>
      <c r="BZ120" s="842"/>
      <c r="CA120" s="842">
        <v>14472251</v>
      </c>
      <c r="CB120" s="842"/>
      <c r="CC120" s="842"/>
      <c r="CD120" s="842"/>
      <c r="CE120" s="842"/>
      <c r="CF120" s="866">
        <v>46.2</v>
      </c>
      <c r="CG120" s="867"/>
      <c r="CH120" s="867"/>
      <c r="CI120" s="867"/>
      <c r="CJ120" s="867"/>
      <c r="CK120" s="868" t="s">
        <v>451</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v>8022801</v>
      </c>
      <c r="DH120" s="842"/>
      <c r="DI120" s="842"/>
      <c r="DJ120" s="842"/>
      <c r="DK120" s="842"/>
      <c r="DL120" s="842">
        <v>7954268</v>
      </c>
      <c r="DM120" s="842"/>
      <c r="DN120" s="842"/>
      <c r="DO120" s="842"/>
      <c r="DP120" s="842"/>
      <c r="DQ120" s="842">
        <v>8101787</v>
      </c>
      <c r="DR120" s="842"/>
      <c r="DS120" s="842"/>
      <c r="DT120" s="842"/>
      <c r="DU120" s="842"/>
      <c r="DV120" s="843">
        <v>25.9</v>
      </c>
      <c r="DW120" s="843"/>
      <c r="DX120" s="843"/>
      <c r="DY120" s="843"/>
      <c r="DZ120" s="844"/>
    </row>
    <row r="121" spans="1:130" s="218" customFormat="1" ht="26.25" customHeight="1" x14ac:dyDescent="0.15">
      <c r="A121" s="820"/>
      <c r="B121" s="821"/>
      <c r="C121" s="863" t="s">
        <v>452</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453</v>
      </c>
      <c r="BA121" s="752"/>
      <c r="BB121" s="752"/>
      <c r="BC121" s="752"/>
      <c r="BD121" s="752"/>
      <c r="BE121" s="752"/>
      <c r="BF121" s="752"/>
      <c r="BG121" s="752"/>
      <c r="BH121" s="752"/>
      <c r="BI121" s="752"/>
      <c r="BJ121" s="752"/>
      <c r="BK121" s="752"/>
      <c r="BL121" s="752"/>
      <c r="BM121" s="752"/>
      <c r="BN121" s="752"/>
      <c r="BO121" s="752"/>
      <c r="BP121" s="753"/>
      <c r="BQ121" s="816">
        <v>10937542</v>
      </c>
      <c r="BR121" s="817"/>
      <c r="BS121" s="817"/>
      <c r="BT121" s="817"/>
      <c r="BU121" s="817"/>
      <c r="BV121" s="817">
        <v>10771595</v>
      </c>
      <c r="BW121" s="817"/>
      <c r="BX121" s="817"/>
      <c r="BY121" s="817"/>
      <c r="BZ121" s="817"/>
      <c r="CA121" s="817">
        <v>10153094</v>
      </c>
      <c r="CB121" s="817"/>
      <c r="CC121" s="817"/>
      <c r="CD121" s="817"/>
      <c r="CE121" s="817"/>
      <c r="CF121" s="875">
        <v>32.4</v>
      </c>
      <c r="CG121" s="876"/>
      <c r="CH121" s="876"/>
      <c r="CI121" s="876"/>
      <c r="CJ121" s="876"/>
      <c r="CK121" s="869"/>
      <c r="CL121" s="855"/>
      <c r="CM121" s="855"/>
      <c r="CN121" s="855"/>
      <c r="CO121" s="856"/>
      <c r="CP121" s="835" t="s">
        <v>397</v>
      </c>
      <c r="CQ121" s="836"/>
      <c r="CR121" s="836"/>
      <c r="CS121" s="836"/>
      <c r="CT121" s="836"/>
      <c r="CU121" s="836"/>
      <c r="CV121" s="836"/>
      <c r="CW121" s="836"/>
      <c r="CX121" s="836"/>
      <c r="CY121" s="836"/>
      <c r="CZ121" s="836"/>
      <c r="DA121" s="836"/>
      <c r="DB121" s="836"/>
      <c r="DC121" s="836"/>
      <c r="DD121" s="836"/>
      <c r="DE121" s="836"/>
      <c r="DF121" s="837"/>
      <c r="DG121" s="816">
        <v>2235727</v>
      </c>
      <c r="DH121" s="817"/>
      <c r="DI121" s="817"/>
      <c r="DJ121" s="817"/>
      <c r="DK121" s="817"/>
      <c r="DL121" s="817">
        <v>2065791</v>
      </c>
      <c r="DM121" s="817"/>
      <c r="DN121" s="817"/>
      <c r="DO121" s="817"/>
      <c r="DP121" s="817"/>
      <c r="DQ121" s="817">
        <v>1990967</v>
      </c>
      <c r="DR121" s="817"/>
      <c r="DS121" s="817"/>
      <c r="DT121" s="817"/>
      <c r="DU121" s="817"/>
      <c r="DV121" s="794">
        <v>6.4</v>
      </c>
      <c r="DW121" s="794"/>
      <c r="DX121" s="794"/>
      <c r="DY121" s="794"/>
      <c r="DZ121" s="795"/>
    </row>
    <row r="122" spans="1:130" s="218" customFormat="1" ht="26.25" customHeight="1" x14ac:dyDescent="0.15">
      <c r="A122" s="820"/>
      <c r="B122" s="821"/>
      <c r="C122" s="815" t="s">
        <v>435</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454</v>
      </c>
      <c r="BA122" s="839"/>
      <c r="BB122" s="839"/>
      <c r="BC122" s="839"/>
      <c r="BD122" s="839"/>
      <c r="BE122" s="839"/>
      <c r="BF122" s="839"/>
      <c r="BG122" s="839"/>
      <c r="BH122" s="839"/>
      <c r="BI122" s="839"/>
      <c r="BJ122" s="839"/>
      <c r="BK122" s="839"/>
      <c r="BL122" s="839"/>
      <c r="BM122" s="839"/>
      <c r="BN122" s="839"/>
      <c r="BO122" s="839"/>
      <c r="BP122" s="840"/>
      <c r="BQ122" s="879">
        <v>59050999</v>
      </c>
      <c r="BR122" s="845"/>
      <c r="BS122" s="845"/>
      <c r="BT122" s="845"/>
      <c r="BU122" s="845"/>
      <c r="BV122" s="845">
        <v>54934085</v>
      </c>
      <c r="BW122" s="845"/>
      <c r="BX122" s="845"/>
      <c r="BY122" s="845"/>
      <c r="BZ122" s="845"/>
      <c r="CA122" s="845">
        <v>51998769</v>
      </c>
      <c r="CB122" s="845"/>
      <c r="CC122" s="845"/>
      <c r="CD122" s="845"/>
      <c r="CE122" s="845"/>
      <c r="CF122" s="846">
        <v>165.9</v>
      </c>
      <c r="CG122" s="847"/>
      <c r="CH122" s="847"/>
      <c r="CI122" s="847"/>
      <c r="CJ122" s="847"/>
      <c r="CK122" s="869"/>
      <c r="CL122" s="855"/>
      <c r="CM122" s="855"/>
      <c r="CN122" s="855"/>
      <c r="CO122" s="856"/>
      <c r="CP122" s="835" t="s">
        <v>394</v>
      </c>
      <c r="CQ122" s="836"/>
      <c r="CR122" s="836"/>
      <c r="CS122" s="836"/>
      <c r="CT122" s="836"/>
      <c r="CU122" s="836"/>
      <c r="CV122" s="836"/>
      <c r="CW122" s="836"/>
      <c r="CX122" s="836"/>
      <c r="CY122" s="836"/>
      <c r="CZ122" s="836"/>
      <c r="DA122" s="836"/>
      <c r="DB122" s="836"/>
      <c r="DC122" s="836"/>
      <c r="DD122" s="836"/>
      <c r="DE122" s="836"/>
      <c r="DF122" s="837"/>
      <c r="DG122" s="816">
        <v>1095129</v>
      </c>
      <c r="DH122" s="817"/>
      <c r="DI122" s="817"/>
      <c r="DJ122" s="817"/>
      <c r="DK122" s="817"/>
      <c r="DL122" s="817">
        <v>1079337</v>
      </c>
      <c r="DM122" s="817"/>
      <c r="DN122" s="817"/>
      <c r="DO122" s="817"/>
      <c r="DP122" s="817"/>
      <c r="DQ122" s="817">
        <v>1127740</v>
      </c>
      <c r="DR122" s="817"/>
      <c r="DS122" s="817"/>
      <c r="DT122" s="817"/>
      <c r="DU122" s="817"/>
      <c r="DV122" s="794">
        <v>3.6</v>
      </c>
      <c r="DW122" s="794"/>
      <c r="DX122" s="794"/>
      <c r="DY122" s="794"/>
      <c r="DZ122" s="795"/>
    </row>
    <row r="123" spans="1:130" s="218" customFormat="1" ht="26.25" customHeight="1" x14ac:dyDescent="0.15">
      <c r="A123" s="820"/>
      <c r="B123" s="821"/>
      <c r="C123" s="815" t="s">
        <v>441</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455</v>
      </c>
      <c r="BP123" s="878"/>
      <c r="BQ123" s="832">
        <v>86992077</v>
      </c>
      <c r="BR123" s="833"/>
      <c r="BS123" s="833"/>
      <c r="BT123" s="833"/>
      <c r="BU123" s="833"/>
      <c r="BV123" s="833">
        <v>82437046</v>
      </c>
      <c r="BW123" s="833"/>
      <c r="BX123" s="833"/>
      <c r="BY123" s="833"/>
      <c r="BZ123" s="833"/>
      <c r="CA123" s="833">
        <v>76624114</v>
      </c>
      <c r="CB123" s="833"/>
      <c r="CC123" s="833"/>
      <c r="CD123" s="833"/>
      <c r="CE123" s="833"/>
      <c r="CF123" s="748"/>
      <c r="CG123" s="749"/>
      <c r="CH123" s="749"/>
      <c r="CI123" s="749"/>
      <c r="CJ123" s="834"/>
      <c r="CK123" s="869"/>
      <c r="CL123" s="855"/>
      <c r="CM123" s="855"/>
      <c r="CN123" s="855"/>
      <c r="CO123" s="856"/>
      <c r="CP123" s="835" t="s">
        <v>398</v>
      </c>
      <c r="CQ123" s="836"/>
      <c r="CR123" s="836"/>
      <c r="CS123" s="836"/>
      <c r="CT123" s="836"/>
      <c r="CU123" s="836"/>
      <c r="CV123" s="836"/>
      <c r="CW123" s="836"/>
      <c r="CX123" s="836"/>
      <c r="CY123" s="836"/>
      <c r="CZ123" s="836"/>
      <c r="DA123" s="836"/>
      <c r="DB123" s="836"/>
      <c r="DC123" s="836"/>
      <c r="DD123" s="836"/>
      <c r="DE123" s="836"/>
      <c r="DF123" s="837"/>
      <c r="DG123" s="779">
        <v>70744</v>
      </c>
      <c r="DH123" s="780"/>
      <c r="DI123" s="780"/>
      <c r="DJ123" s="780"/>
      <c r="DK123" s="781"/>
      <c r="DL123" s="782">
        <v>13886</v>
      </c>
      <c r="DM123" s="780"/>
      <c r="DN123" s="780"/>
      <c r="DO123" s="780"/>
      <c r="DP123" s="781"/>
      <c r="DQ123" s="782">
        <v>2964</v>
      </c>
      <c r="DR123" s="780"/>
      <c r="DS123" s="780"/>
      <c r="DT123" s="780"/>
      <c r="DU123" s="781"/>
      <c r="DV123" s="824">
        <v>0</v>
      </c>
      <c r="DW123" s="825"/>
      <c r="DX123" s="825"/>
      <c r="DY123" s="825"/>
      <c r="DZ123" s="826"/>
    </row>
    <row r="124" spans="1:130" s="218" customFormat="1" ht="26.25" customHeight="1" thickBot="1" x14ac:dyDescent="0.2">
      <c r="A124" s="820"/>
      <c r="B124" s="821"/>
      <c r="C124" s="815" t="s">
        <v>444</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456</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12.4</v>
      </c>
      <c r="BR124" s="831"/>
      <c r="BS124" s="831"/>
      <c r="BT124" s="831"/>
      <c r="BU124" s="831"/>
      <c r="BV124" s="831">
        <v>5.5</v>
      </c>
      <c r="BW124" s="831"/>
      <c r="BX124" s="831"/>
      <c r="BY124" s="831"/>
      <c r="BZ124" s="831"/>
      <c r="CA124" s="831">
        <v>10.3</v>
      </c>
      <c r="CB124" s="831"/>
      <c r="CC124" s="831"/>
      <c r="CD124" s="831"/>
      <c r="CE124" s="831"/>
      <c r="CF124" s="726"/>
      <c r="CG124" s="727"/>
      <c r="CH124" s="727"/>
      <c r="CI124" s="727"/>
      <c r="CJ124" s="862"/>
      <c r="CK124" s="870"/>
      <c r="CL124" s="870"/>
      <c r="CM124" s="870"/>
      <c r="CN124" s="870"/>
      <c r="CO124" s="871"/>
      <c r="CP124" s="835" t="s">
        <v>457</v>
      </c>
      <c r="CQ124" s="836"/>
      <c r="CR124" s="836"/>
      <c r="CS124" s="836"/>
      <c r="CT124" s="836"/>
      <c r="CU124" s="836"/>
      <c r="CV124" s="836"/>
      <c r="CW124" s="836"/>
      <c r="CX124" s="836"/>
      <c r="CY124" s="836"/>
      <c r="CZ124" s="836"/>
      <c r="DA124" s="836"/>
      <c r="DB124" s="836"/>
      <c r="DC124" s="836"/>
      <c r="DD124" s="836"/>
      <c r="DE124" s="836"/>
      <c r="DF124" s="837"/>
      <c r="DG124" s="763">
        <v>193586</v>
      </c>
      <c r="DH124" s="764"/>
      <c r="DI124" s="764"/>
      <c r="DJ124" s="764"/>
      <c r="DK124" s="765"/>
      <c r="DL124" s="766">
        <v>5077</v>
      </c>
      <c r="DM124" s="764"/>
      <c r="DN124" s="764"/>
      <c r="DO124" s="764"/>
      <c r="DP124" s="765"/>
      <c r="DQ124" s="766">
        <v>2152</v>
      </c>
      <c r="DR124" s="764"/>
      <c r="DS124" s="764"/>
      <c r="DT124" s="764"/>
      <c r="DU124" s="765"/>
      <c r="DV124" s="848">
        <v>0</v>
      </c>
      <c r="DW124" s="849"/>
      <c r="DX124" s="849"/>
      <c r="DY124" s="849"/>
      <c r="DZ124" s="850"/>
    </row>
    <row r="125" spans="1:130" s="218" customFormat="1" ht="26.25" customHeight="1" x14ac:dyDescent="0.15">
      <c r="A125" s="820"/>
      <c r="B125" s="821"/>
      <c r="C125" s="815" t="s">
        <v>446</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458</v>
      </c>
      <c r="CL125" s="852"/>
      <c r="CM125" s="852"/>
      <c r="CN125" s="852"/>
      <c r="CO125" s="853"/>
      <c r="CP125" s="860" t="s">
        <v>459</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448</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460</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461</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462</v>
      </c>
      <c r="AY127" s="812"/>
      <c r="AZ127" s="812"/>
      <c r="BA127" s="812"/>
      <c r="BB127" s="812"/>
      <c r="BC127" s="812"/>
      <c r="BD127" s="812"/>
      <c r="BE127" s="813"/>
      <c r="BF127" s="811" t="s">
        <v>463</v>
      </c>
      <c r="BG127" s="812"/>
      <c r="BH127" s="812"/>
      <c r="BI127" s="812"/>
      <c r="BJ127" s="812"/>
      <c r="BK127" s="812"/>
      <c r="BL127" s="813"/>
      <c r="BM127" s="811" t="s">
        <v>464</v>
      </c>
      <c r="BN127" s="812"/>
      <c r="BO127" s="812"/>
      <c r="BP127" s="812"/>
      <c r="BQ127" s="812"/>
      <c r="BR127" s="812"/>
      <c r="BS127" s="813"/>
      <c r="BT127" s="811" t="s">
        <v>465</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466</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467</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468</v>
      </c>
      <c r="X128" s="798"/>
      <c r="Y128" s="798"/>
      <c r="Z128" s="799"/>
      <c r="AA128" s="800">
        <v>890528</v>
      </c>
      <c r="AB128" s="801"/>
      <c r="AC128" s="801"/>
      <c r="AD128" s="801"/>
      <c r="AE128" s="802"/>
      <c r="AF128" s="803">
        <v>857336</v>
      </c>
      <c r="AG128" s="801"/>
      <c r="AH128" s="801"/>
      <c r="AI128" s="801"/>
      <c r="AJ128" s="802"/>
      <c r="AK128" s="803">
        <v>901045</v>
      </c>
      <c r="AL128" s="801"/>
      <c r="AM128" s="801"/>
      <c r="AN128" s="801"/>
      <c r="AO128" s="802"/>
      <c r="AP128" s="804"/>
      <c r="AQ128" s="805"/>
      <c r="AR128" s="805"/>
      <c r="AS128" s="805"/>
      <c r="AT128" s="806"/>
      <c r="AU128" s="220"/>
      <c r="AV128" s="220"/>
      <c r="AW128" s="220"/>
      <c r="AX128" s="807" t="s">
        <v>469</v>
      </c>
      <c r="AY128" s="808"/>
      <c r="AZ128" s="808"/>
      <c r="BA128" s="808"/>
      <c r="BB128" s="808"/>
      <c r="BC128" s="808"/>
      <c r="BD128" s="808"/>
      <c r="BE128" s="809"/>
      <c r="BF128" s="786" t="s">
        <v>122</v>
      </c>
      <c r="BG128" s="787"/>
      <c r="BH128" s="787"/>
      <c r="BI128" s="787"/>
      <c r="BJ128" s="787"/>
      <c r="BK128" s="787"/>
      <c r="BL128" s="810"/>
      <c r="BM128" s="786">
        <v>11.54</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470</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471</v>
      </c>
      <c r="X129" s="777"/>
      <c r="Y129" s="777"/>
      <c r="Z129" s="778"/>
      <c r="AA129" s="779">
        <v>36202862</v>
      </c>
      <c r="AB129" s="780"/>
      <c r="AC129" s="780"/>
      <c r="AD129" s="780"/>
      <c r="AE129" s="781"/>
      <c r="AF129" s="782">
        <v>36742876</v>
      </c>
      <c r="AG129" s="780"/>
      <c r="AH129" s="780"/>
      <c r="AI129" s="780"/>
      <c r="AJ129" s="781"/>
      <c r="AK129" s="782">
        <v>37125806</v>
      </c>
      <c r="AL129" s="780"/>
      <c r="AM129" s="780"/>
      <c r="AN129" s="780"/>
      <c r="AO129" s="781"/>
      <c r="AP129" s="783"/>
      <c r="AQ129" s="784"/>
      <c r="AR129" s="784"/>
      <c r="AS129" s="784"/>
      <c r="AT129" s="785"/>
      <c r="AU129" s="221"/>
      <c r="AV129" s="221"/>
      <c r="AW129" s="221"/>
      <c r="AX129" s="751" t="s">
        <v>472</v>
      </c>
      <c r="AY129" s="752"/>
      <c r="AZ129" s="752"/>
      <c r="BA129" s="752"/>
      <c r="BB129" s="752"/>
      <c r="BC129" s="752"/>
      <c r="BD129" s="752"/>
      <c r="BE129" s="753"/>
      <c r="BF129" s="770" t="s">
        <v>122</v>
      </c>
      <c r="BG129" s="771"/>
      <c r="BH129" s="771"/>
      <c r="BI129" s="771"/>
      <c r="BJ129" s="771"/>
      <c r="BK129" s="771"/>
      <c r="BL129" s="772"/>
      <c r="BM129" s="770">
        <v>16.54</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473</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474</v>
      </c>
      <c r="X130" s="777"/>
      <c r="Y130" s="777"/>
      <c r="Z130" s="778"/>
      <c r="AA130" s="779">
        <v>5783890</v>
      </c>
      <c r="AB130" s="780"/>
      <c r="AC130" s="780"/>
      <c r="AD130" s="780"/>
      <c r="AE130" s="781"/>
      <c r="AF130" s="782">
        <v>5983051</v>
      </c>
      <c r="AG130" s="780"/>
      <c r="AH130" s="780"/>
      <c r="AI130" s="780"/>
      <c r="AJ130" s="781"/>
      <c r="AK130" s="782">
        <v>5787742</v>
      </c>
      <c r="AL130" s="780"/>
      <c r="AM130" s="780"/>
      <c r="AN130" s="780"/>
      <c r="AO130" s="781"/>
      <c r="AP130" s="783"/>
      <c r="AQ130" s="784"/>
      <c r="AR130" s="784"/>
      <c r="AS130" s="784"/>
      <c r="AT130" s="785"/>
      <c r="AU130" s="221"/>
      <c r="AV130" s="221"/>
      <c r="AW130" s="221"/>
      <c r="AX130" s="751" t="s">
        <v>475</v>
      </c>
      <c r="AY130" s="752"/>
      <c r="AZ130" s="752"/>
      <c r="BA130" s="752"/>
      <c r="BB130" s="752"/>
      <c r="BC130" s="752"/>
      <c r="BD130" s="752"/>
      <c r="BE130" s="753"/>
      <c r="BF130" s="754">
        <v>8.3000000000000007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476</v>
      </c>
      <c r="X131" s="761"/>
      <c r="Y131" s="761"/>
      <c r="Z131" s="762"/>
      <c r="AA131" s="763">
        <v>30418972</v>
      </c>
      <c r="AB131" s="764"/>
      <c r="AC131" s="764"/>
      <c r="AD131" s="764"/>
      <c r="AE131" s="765"/>
      <c r="AF131" s="766">
        <v>30759825</v>
      </c>
      <c r="AG131" s="764"/>
      <c r="AH131" s="764"/>
      <c r="AI131" s="764"/>
      <c r="AJ131" s="765"/>
      <c r="AK131" s="766">
        <v>31338064</v>
      </c>
      <c r="AL131" s="764"/>
      <c r="AM131" s="764"/>
      <c r="AN131" s="764"/>
      <c r="AO131" s="765"/>
      <c r="AP131" s="767"/>
      <c r="AQ131" s="768"/>
      <c r="AR131" s="768"/>
      <c r="AS131" s="768"/>
      <c r="AT131" s="769"/>
      <c r="AU131" s="221"/>
      <c r="AV131" s="221"/>
      <c r="AW131" s="221"/>
      <c r="AX131" s="729" t="s">
        <v>477</v>
      </c>
      <c r="AY131" s="730"/>
      <c r="AZ131" s="730"/>
      <c r="BA131" s="730"/>
      <c r="BB131" s="730"/>
      <c r="BC131" s="730"/>
      <c r="BD131" s="730"/>
      <c r="BE131" s="731"/>
      <c r="BF131" s="732">
        <v>10.3</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478</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479</v>
      </c>
      <c r="W132" s="742"/>
      <c r="X132" s="742"/>
      <c r="Y132" s="742"/>
      <c r="Z132" s="743"/>
      <c r="AA132" s="744">
        <v>8.3046198929999999</v>
      </c>
      <c r="AB132" s="745"/>
      <c r="AC132" s="745"/>
      <c r="AD132" s="745"/>
      <c r="AE132" s="746"/>
      <c r="AF132" s="747">
        <v>8.3109998189999992</v>
      </c>
      <c r="AG132" s="745"/>
      <c r="AH132" s="745"/>
      <c r="AI132" s="745"/>
      <c r="AJ132" s="746"/>
      <c r="AK132" s="747">
        <v>8.3667899840000004</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480</v>
      </c>
      <c r="W133" s="721"/>
      <c r="X133" s="721"/>
      <c r="Y133" s="721"/>
      <c r="Z133" s="722"/>
      <c r="AA133" s="723">
        <v>7.3</v>
      </c>
      <c r="AB133" s="724"/>
      <c r="AC133" s="724"/>
      <c r="AD133" s="724"/>
      <c r="AE133" s="725"/>
      <c r="AF133" s="723">
        <v>7.8</v>
      </c>
      <c r="AG133" s="724"/>
      <c r="AH133" s="724"/>
      <c r="AI133" s="724"/>
      <c r="AJ133" s="725"/>
      <c r="AK133" s="723">
        <v>8.3000000000000007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nYdTgrUIEkWPJqaI8882x88dXnz93LLmEMpOmtwRlE1XAzhOc/d/l1YUHlME/E0DClcwFB1zym+75EcD4/NwhQ==" saltValue="eZJRo7LJir4fsqU1bgYbd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90" zoomScaleNormal="85" zoomScaleSheetLayoutView="9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481</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8cp4gYkrdTsG5LTOOSwJmspZ/loy5tiwFI57BUbWu/qeY4Uo9PoTBpFRvVqIwvyU2Q/RU6d4DWbvC/hnZkL3rQ==" saltValue="YwL1CdZyfTYTh+rtVr6RY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2g8XGjdCfp6qV3O3ZuJbQW3YWKxrkVklyE34EX6JYYPnL5ZkXhiJ53eBeTVIOhkVretq6xWCRk45ZXHWlvI5g==" saltValue="o5w0JWcTRT6dOM7GCu4uJ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482</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483</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484</v>
      </c>
      <c r="AP7" s="260"/>
      <c r="AQ7" s="261" t="s">
        <v>485</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486</v>
      </c>
      <c r="AQ8" s="267" t="s">
        <v>487</v>
      </c>
      <c r="AR8" s="268" t="s">
        <v>488</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489</v>
      </c>
      <c r="AL9" s="1131"/>
      <c r="AM9" s="1131"/>
      <c r="AN9" s="1132"/>
      <c r="AO9" s="269">
        <v>10711555</v>
      </c>
      <c r="AP9" s="269">
        <v>84746</v>
      </c>
      <c r="AQ9" s="270">
        <v>74190</v>
      </c>
      <c r="AR9" s="271">
        <v>14.2</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490</v>
      </c>
      <c r="AL10" s="1131"/>
      <c r="AM10" s="1131"/>
      <c r="AN10" s="1132"/>
      <c r="AO10" s="272">
        <v>51</v>
      </c>
      <c r="AP10" s="272">
        <v>0</v>
      </c>
      <c r="AQ10" s="273">
        <v>4494</v>
      </c>
      <c r="AR10" s="274">
        <v>-100</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491</v>
      </c>
      <c r="AL11" s="1131"/>
      <c r="AM11" s="1131"/>
      <c r="AN11" s="1132"/>
      <c r="AO11" s="272">
        <v>1422929</v>
      </c>
      <c r="AP11" s="272">
        <v>11258</v>
      </c>
      <c r="AQ11" s="273">
        <v>2274</v>
      </c>
      <c r="AR11" s="274">
        <v>395.1</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492</v>
      </c>
      <c r="AL12" s="1131"/>
      <c r="AM12" s="1131"/>
      <c r="AN12" s="1132"/>
      <c r="AO12" s="272" t="s">
        <v>493</v>
      </c>
      <c r="AP12" s="272" t="s">
        <v>493</v>
      </c>
      <c r="AQ12" s="273">
        <v>23</v>
      </c>
      <c r="AR12" s="274" t="s">
        <v>493</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494</v>
      </c>
      <c r="AL13" s="1131"/>
      <c r="AM13" s="1131"/>
      <c r="AN13" s="1132"/>
      <c r="AO13" s="272">
        <v>381690</v>
      </c>
      <c r="AP13" s="272">
        <v>3020</v>
      </c>
      <c r="AQ13" s="273">
        <v>2538</v>
      </c>
      <c r="AR13" s="274">
        <v>19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495</v>
      </c>
      <c r="AL14" s="1131"/>
      <c r="AM14" s="1131"/>
      <c r="AN14" s="1132"/>
      <c r="AO14" s="272">
        <v>203160</v>
      </c>
      <c r="AP14" s="272">
        <v>1607</v>
      </c>
      <c r="AQ14" s="273">
        <v>2009</v>
      </c>
      <c r="AR14" s="274">
        <v>-20</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496</v>
      </c>
      <c r="AL15" s="1134"/>
      <c r="AM15" s="1134"/>
      <c r="AN15" s="1135"/>
      <c r="AO15" s="272">
        <v>-861052</v>
      </c>
      <c r="AP15" s="272">
        <v>-6812</v>
      </c>
      <c r="AQ15" s="273">
        <v>-4396</v>
      </c>
      <c r="AR15" s="274">
        <v>55</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11858333</v>
      </c>
      <c r="AP16" s="272">
        <v>93819</v>
      </c>
      <c r="AQ16" s="273">
        <v>81133</v>
      </c>
      <c r="AR16" s="274">
        <v>15.6</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497</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498</v>
      </c>
      <c r="AP20" s="281" t="s">
        <v>499</v>
      </c>
      <c r="AQ20" s="282" t="s">
        <v>500</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501</v>
      </c>
      <c r="AL21" s="1137"/>
      <c r="AM21" s="1137"/>
      <c r="AN21" s="1138"/>
      <c r="AO21" s="285">
        <v>7.28</v>
      </c>
      <c r="AP21" s="286">
        <v>7.09</v>
      </c>
      <c r="AQ21" s="287">
        <v>0.19</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502</v>
      </c>
      <c r="AL22" s="1137"/>
      <c r="AM22" s="1137"/>
      <c r="AN22" s="1138"/>
      <c r="AO22" s="290">
        <v>100.5</v>
      </c>
      <c r="AP22" s="291">
        <v>99.1</v>
      </c>
      <c r="AQ22" s="292">
        <v>1.4</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503</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504</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505</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484</v>
      </c>
      <c r="AP30" s="260"/>
      <c r="AQ30" s="261" t="s">
        <v>485</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486</v>
      </c>
      <c r="AQ31" s="267" t="s">
        <v>487</v>
      </c>
      <c r="AR31" s="268" t="s">
        <v>488</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506</v>
      </c>
      <c r="AL32" s="1121"/>
      <c r="AM32" s="1121"/>
      <c r="AN32" s="1122"/>
      <c r="AO32" s="300">
        <v>8230118</v>
      </c>
      <c r="AP32" s="300">
        <v>65114</v>
      </c>
      <c r="AQ32" s="301">
        <v>38069</v>
      </c>
      <c r="AR32" s="302">
        <v>71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507</v>
      </c>
      <c r="AL33" s="1121"/>
      <c r="AM33" s="1121"/>
      <c r="AN33" s="1122"/>
      <c r="AO33" s="300" t="s">
        <v>493</v>
      </c>
      <c r="AP33" s="300" t="s">
        <v>493</v>
      </c>
      <c r="AQ33" s="301" t="s">
        <v>493</v>
      </c>
      <c r="AR33" s="302" t="s">
        <v>493</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508</v>
      </c>
      <c r="AL34" s="1121"/>
      <c r="AM34" s="1121"/>
      <c r="AN34" s="1122"/>
      <c r="AO34" s="300" t="s">
        <v>493</v>
      </c>
      <c r="AP34" s="300" t="s">
        <v>493</v>
      </c>
      <c r="AQ34" s="301" t="s">
        <v>493</v>
      </c>
      <c r="AR34" s="302" t="s">
        <v>493</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509</v>
      </c>
      <c r="AL35" s="1121"/>
      <c r="AM35" s="1121"/>
      <c r="AN35" s="1122"/>
      <c r="AO35" s="300">
        <v>1080659</v>
      </c>
      <c r="AP35" s="300">
        <v>8550</v>
      </c>
      <c r="AQ35" s="301">
        <v>11274</v>
      </c>
      <c r="AR35" s="302">
        <v>-24.2</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510</v>
      </c>
      <c r="AL36" s="1121"/>
      <c r="AM36" s="1121"/>
      <c r="AN36" s="1122"/>
      <c r="AO36" s="300" t="s">
        <v>493</v>
      </c>
      <c r="AP36" s="300" t="s">
        <v>493</v>
      </c>
      <c r="AQ36" s="301">
        <v>1710</v>
      </c>
      <c r="AR36" s="302" t="s">
        <v>493</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511</v>
      </c>
      <c r="AL37" s="1121"/>
      <c r="AM37" s="1121"/>
      <c r="AN37" s="1122"/>
      <c r="AO37" s="300" t="s">
        <v>493</v>
      </c>
      <c r="AP37" s="300" t="s">
        <v>493</v>
      </c>
      <c r="AQ37" s="301">
        <v>731</v>
      </c>
      <c r="AR37" s="302" t="s">
        <v>493</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512</v>
      </c>
      <c r="AL38" s="1124"/>
      <c r="AM38" s="1124"/>
      <c r="AN38" s="1125"/>
      <c r="AO38" s="303" t="s">
        <v>493</v>
      </c>
      <c r="AP38" s="303" t="s">
        <v>493</v>
      </c>
      <c r="AQ38" s="304">
        <v>1</v>
      </c>
      <c r="AR38" s="292" t="s">
        <v>493</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513</v>
      </c>
      <c r="AL39" s="1124"/>
      <c r="AM39" s="1124"/>
      <c r="AN39" s="1125"/>
      <c r="AO39" s="300">
        <v>-901045</v>
      </c>
      <c r="AP39" s="300">
        <v>-7129</v>
      </c>
      <c r="AQ39" s="301">
        <v>-7408</v>
      </c>
      <c r="AR39" s="302">
        <v>-3.8</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514</v>
      </c>
      <c r="AL40" s="1121"/>
      <c r="AM40" s="1121"/>
      <c r="AN40" s="1122"/>
      <c r="AO40" s="300">
        <v>-5787742</v>
      </c>
      <c r="AP40" s="300">
        <v>-45791</v>
      </c>
      <c r="AQ40" s="301">
        <v>-32910</v>
      </c>
      <c r="AR40" s="302">
        <v>39.1</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2621990</v>
      </c>
      <c r="AP41" s="300">
        <v>20744</v>
      </c>
      <c r="AQ41" s="301">
        <v>11466</v>
      </c>
      <c r="AR41" s="302">
        <v>80.900000000000006</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515</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516</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484</v>
      </c>
      <c r="AN49" s="1115" t="s">
        <v>517</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518</v>
      </c>
      <c r="AO50" s="317" t="s">
        <v>519</v>
      </c>
      <c r="AP50" s="318" t="s">
        <v>520</v>
      </c>
      <c r="AQ50" s="319" t="s">
        <v>521</v>
      </c>
      <c r="AR50" s="320" t="s">
        <v>522</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523</v>
      </c>
      <c r="AL51" s="313"/>
      <c r="AM51" s="321">
        <v>6108102</v>
      </c>
      <c r="AN51" s="322">
        <v>45474</v>
      </c>
      <c r="AO51" s="323">
        <v>-53</v>
      </c>
      <c r="AP51" s="324">
        <v>56416</v>
      </c>
      <c r="AQ51" s="325">
        <v>-15</v>
      </c>
      <c r="AR51" s="326">
        <v>-38</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524</v>
      </c>
      <c r="AM52" s="329">
        <v>4429164</v>
      </c>
      <c r="AN52" s="330">
        <v>32975</v>
      </c>
      <c r="AO52" s="331">
        <v>-51.8</v>
      </c>
      <c r="AP52" s="332">
        <v>32623</v>
      </c>
      <c r="AQ52" s="333">
        <v>-5.5</v>
      </c>
      <c r="AR52" s="334">
        <v>-46.3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525</v>
      </c>
      <c r="AL53" s="313"/>
      <c r="AM53" s="321">
        <v>5536481</v>
      </c>
      <c r="AN53" s="322">
        <v>41979</v>
      </c>
      <c r="AO53" s="323">
        <v>-7.7</v>
      </c>
      <c r="AP53" s="324">
        <v>49217</v>
      </c>
      <c r="AQ53" s="325">
        <v>-12.8</v>
      </c>
      <c r="AR53" s="326">
        <v>5.0999999999999996</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524</v>
      </c>
      <c r="AM54" s="329">
        <v>3300345</v>
      </c>
      <c r="AN54" s="330">
        <v>25024</v>
      </c>
      <c r="AO54" s="331">
        <v>-24.1</v>
      </c>
      <c r="AP54" s="332">
        <v>27232</v>
      </c>
      <c r="AQ54" s="333">
        <v>-16.5</v>
      </c>
      <c r="AR54" s="334">
        <v>-7.6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526</v>
      </c>
      <c r="AL55" s="313"/>
      <c r="AM55" s="321">
        <v>4113396</v>
      </c>
      <c r="AN55" s="322">
        <v>31640</v>
      </c>
      <c r="AO55" s="323">
        <v>-24.6</v>
      </c>
      <c r="AP55" s="324">
        <v>49211</v>
      </c>
      <c r="AQ55" s="325">
        <v>0</v>
      </c>
      <c r="AR55" s="326">
        <v>-24.6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524</v>
      </c>
      <c r="AM56" s="329">
        <v>2437283</v>
      </c>
      <c r="AN56" s="330">
        <v>18747</v>
      </c>
      <c r="AO56" s="331">
        <v>-25.1</v>
      </c>
      <c r="AP56" s="332">
        <v>28367</v>
      </c>
      <c r="AQ56" s="333">
        <v>4.2</v>
      </c>
      <c r="AR56" s="334">
        <v>-29.3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527</v>
      </c>
      <c r="AL57" s="313"/>
      <c r="AM57" s="321">
        <v>4002744</v>
      </c>
      <c r="AN57" s="322">
        <v>31192</v>
      </c>
      <c r="AO57" s="323">
        <v>-1.4</v>
      </c>
      <c r="AP57" s="324">
        <v>51738</v>
      </c>
      <c r="AQ57" s="325">
        <v>5.0999999999999996</v>
      </c>
      <c r="AR57" s="326">
        <v>-6.5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524</v>
      </c>
      <c r="AM58" s="329">
        <v>2460122</v>
      </c>
      <c r="AN58" s="330">
        <v>19171</v>
      </c>
      <c r="AO58" s="331">
        <v>2.2999999999999998</v>
      </c>
      <c r="AP58" s="332">
        <v>30360</v>
      </c>
      <c r="AQ58" s="333">
        <v>7</v>
      </c>
      <c r="AR58" s="334">
        <v>-4.7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528</v>
      </c>
      <c r="AL59" s="313"/>
      <c r="AM59" s="321">
        <v>5882193</v>
      </c>
      <c r="AN59" s="322">
        <v>46538</v>
      </c>
      <c r="AO59" s="323">
        <v>49.2</v>
      </c>
      <c r="AP59" s="324">
        <v>67158</v>
      </c>
      <c r="AQ59" s="325">
        <v>29.8</v>
      </c>
      <c r="AR59" s="326">
        <v>19.399999999999999</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524</v>
      </c>
      <c r="AM60" s="329">
        <v>4273556</v>
      </c>
      <c r="AN60" s="330">
        <v>33811</v>
      </c>
      <c r="AO60" s="331">
        <v>76.400000000000006</v>
      </c>
      <c r="AP60" s="332">
        <v>42077</v>
      </c>
      <c r="AQ60" s="333">
        <v>38.6</v>
      </c>
      <c r="AR60" s="334">
        <v>37.799999999999997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529</v>
      </c>
      <c r="AL61" s="335"/>
      <c r="AM61" s="336">
        <v>5128583</v>
      </c>
      <c r="AN61" s="337">
        <v>39365</v>
      </c>
      <c r="AO61" s="338">
        <v>-7.5</v>
      </c>
      <c r="AP61" s="339">
        <v>54748</v>
      </c>
      <c r="AQ61" s="340">
        <v>1.4</v>
      </c>
      <c r="AR61" s="326">
        <v>-8.9</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524</v>
      </c>
      <c r="AM62" s="329">
        <v>3380094</v>
      </c>
      <c r="AN62" s="330">
        <v>25946</v>
      </c>
      <c r="AO62" s="331">
        <v>-4.5</v>
      </c>
      <c r="AP62" s="332">
        <v>32132</v>
      </c>
      <c r="AQ62" s="333">
        <v>5.6</v>
      </c>
      <c r="AR62" s="334">
        <v>-10.1</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cvC0hyEHRsC878xoi72XI5VT/wKp/+WwWRwYnFboTbHMwx39kVxpRN1ZIVInpsyfLpUvUBLSFRD7ErC3PP40OQ==" saltValue="llS4pARa/T3egc/MmYEJz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481</v>
      </c>
    </row>
    <row r="120" spans="125:125" ht="13.5" hidden="1" customHeight="1" x14ac:dyDescent="0.15"/>
    <row r="121" spans="125:125" ht="13.5" hidden="1" customHeight="1" x14ac:dyDescent="0.15">
      <c r="DU121" s="247"/>
    </row>
  </sheetData>
  <sheetProtection algorithmName="SHA-512" hashValue="HSCnCpunzDvB8OJDz2Xl02YjHdMzbA/xBFfGdHhhb8WhKRayUT/AHQggwkYiRVTLJnfz0qMIE+INISTEyZFDsA==" saltValue="S6iO+x54dBcebasDJmYMp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90" zoomScaleNormal="9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481</v>
      </c>
    </row>
  </sheetData>
  <sheetProtection algorithmName="SHA-512" hashValue="98fmLVOEaWta+RyQaiplknlbasLeY+DqkZ66Q8ZVxScHY0sQzfjJtBCzfYtS6Lu1m1tgJ+rTsyUXx+ZYUk0ASQ==" saltValue="+1q/oAE1tD1WwNuSDsxF3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39" t="s">
        <v>3</v>
      </c>
      <c r="D47" s="1139"/>
      <c r="E47" s="1140"/>
      <c r="F47" s="11">
        <v>12.81</v>
      </c>
      <c r="G47" s="12">
        <v>12.71</v>
      </c>
      <c r="H47" s="12">
        <v>13.23</v>
      </c>
      <c r="I47" s="12">
        <v>13.04</v>
      </c>
      <c r="J47" s="13">
        <v>10.81</v>
      </c>
    </row>
    <row r="48" spans="2:10" ht="57.75" customHeight="1" x14ac:dyDescent="0.15">
      <c r="B48" s="14"/>
      <c r="C48" s="1141" t="s">
        <v>4</v>
      </c>
      <c r="D48" s="1141"/>
      <c r="E48" s="1142"/>
      <c r="F48" s="15">
        <v>0.8</v>
      </c>
      <c r="G48" s="16">
        <v>2.5099999999999998</v>
      </c>
      <c r="H48" s="16">
        <v>1.1200000000000001</v>
      </c>
      <c r="I48" s="16">
        <v>0.67</v>
      </c>
      <c r="J48" s="17">
        <v>0.56000000000000005</v>
      </c>
    </row>
    <row r="49" spans="2:10" ht="57.75" customHeight="1" thickBot="1" x14ac:dyDescent="0.2">
      <c r="B49" s="18"/>
      <c r="C49" s="1143" t="s">
        <v>5</v>
      </c>
      <c r="D49" s="1143"/>
      <c r="E49" s="1144"/>
      <c r="F49" s="19" t="s">
        <v>536</v>
      </c>
      <c r="G49" s="20">
        <v>2.11</v>
      </c>
      <c r="H49" s="20" t="s">
        <v>537</v>
      </c>
      <c r="I49" s="20" t="s">
        <v>538</v>
      </c>
      <c r="J49" s="21" t="s">
        <v>539</v>
      </c>
    </row>
    <row r="50" spans="2:10" x14ac:dyDescent="0.15"/>
  </sheetData>
  <sheetProtection algorithmName="SHA-512" hashValue="CnChG0yc58WjSTQaDMUu+gL0irSSESj9KfWr3pG1axc27BMa8zZQulHQFySloWRyaCJ3lCvMhSPCkLPhYtB92A==" saltValue="rzBNMKO7zFa5to09OTG7j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vt:i4>
      </vt:variant>
    </vt:vector>
  </HeadingPairs>
  <TitlesOfParts>
    <vt:vector size="15"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財政比較分析表!Print_Area</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村上　昌子</cp:lastModifiedBy>
  <cp:lastPrinted>2026-03-16T08:38:48Z</cp:lastPrinted>
  <dcterms:created xsi:type="dcterms:W3CDTF">2026-02-23T08:29:04Z</dcterms:created>
  <dcterms:modified xsi:type="dcterms:W3CDTF">2026-03-23T06:08:57Z</dcterms:modified>
  <cp:category/>
</cp:coreProperties>
</file>