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4\社会福祉\庶務係\60 障害福祉サービス事業所関係\02 指導監査\２　事前提出資料\"/>
    </mc:Choice>
  </mc:AlternateContent>
  <bookViews>
    <workbookView xWindow="0" yWindow="0" windowWidth="18030" windowHeight="9900"/>
  </bookViews>
  <sheets>
    <sheet name="P1" sheetId="2" r:id="rId1"/>
    <sheet name="P2" sheetId="3" r:id="rId2"/>
    <sheet name="P3" sheetId="4" r:id="rId3"/>
    <sheet name="P4" sheetId="5" r:id="rId4"/>
    <sheet name="P4-1（ｻｰﾋﾞｽ包括型）" sheetId="6" r:id="rId5"/>
    <sheet name="P4-2（日中サービス支援型） " sheetId="7" r:id="rId6"/>
    <sheet name="P4-3（外部ｻｰﾋﾞｽ利用型）" sheetId="8" r:id="rId7"/>
    <sheet name="別添参考様式（人員配置体制確認表）" sheetId="1" r:id="rId8"/>
    <sheet name="P6" sheetId="9" r:id="rId9"/>
  </sheets>
  <externalReferences>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7">#REF!</definedName>
    <definedName name="___kk06">#REF!</definedName>
    <definedName name="___kk29" localSheetId="7">#REF!</definedName>
    <definedName name="___kk29">#REF!</definedName>
    <definedName name="__08">#N/A</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29" localSheetId="7">#REF!</definedName>
    <definedName name="_kk29">#REF!</definedName>
    <definedName name="②従業者の員数">#REF!</definedName>
    <definedName name="Avrg" localSheetId="7">#REF!</definedName>
    <definedName name="Avrg">#REF!</definedName>
    <definedName name="avrg1" localSheetId="7">#REF!</definedName>
    <definedName name="avrg1">#REF!</definedName>
    <definedName name="houjin">#REF!</definedName>
    <definedName name="jigyoumeishou">#REF!</definedName>
    <definedName name="jiritu" localSheetId="7">#REF!</definedName>
    <definedName name="jiritu">#REF!</definedName>
    <definedName name="kanagawaken">#REF!</definedName>
    <definedName name="kawasaki">#REF!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nn">#REF!</definedName>
    <definedName name="_xlnm.Print_Area" localSheetId="2">'P3'!$A$1:$AJ$26</definedName>
    <definedName name="_xlnm.Print_Area" localSheetId="4">'P4-1（ｻｰﾋﾞｽ包括型）'!$A$1:$L$42</definedName>
    <definedName name="_xlnm.Print_Area" localSheetId="5">'P4-2（日中サービス支援型） '!$A$1:$M$38</definedName>
    <definedName name="_xlnm.Print_Area" localSheetId="6">'P4-3（外部ｻｰﾋﾞｽ利用型）'!$A$1:$M$38</definedName>
    <definedName name="_xlnm.Print_Area" localSheetId="8">'P6'!$A$1:$J$22</definedName>
    <definedName name="_xlnm.Print_Area" localSheetId="7">'別添参考様式（人員配置体制確認表）'!$A$1:$BT$88</definedName>
    <definedName name="Roman_01" localSheetId="7">#REF!</definedName>
    <definedName name="Roman_0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iharai">#REF!</definedName>
    <definedName name="sikuchouson">#REF!</definedName>
    <definedName name="sinseisaki">#REF!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#REF!</definedName>
    <definedName name="あ">#REF!</definedName>
    <definedName name="こ">#REF!</definedName>
    <definedName name="看護時間">#REF!</definedName>
    <definedName name="食事" localSheetId="7">#REF!</definedName>
    <definedName name="食事">#REF!</definedName>
    <definedName name="体制等状況一覧">#REF!</definedName>
    <definedName name="町っ油" localSheetId="7">#REF!</definedName>
    <definedName name="町っ油">#REF!</definedName>
    <definedName name="曜日">#REF!</definedName>
    <definedName name="利用日数記入例" localSheetId="7">#REF!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51" i="5" l="1"/>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AX50" i="5"/>
  <c r="AU50" i="5"/>
  <c r="AU49" i="5"/>
  <c r="AX49" i="5" s="1"/>
  <c r="AX48" i="5"/>
  <c r="AU48" i="5"/>
  <c r="AX47" i="5"/>
  <c r="AU47" i="5"/>
  <c r="AU46" i="5"/>
  <c r="AX46" i="5" s="1"/>
  <c r="AX45" i="5"/>
  <c r="AU45" i="5"/>
  <c r="AX44" i="5"/>
  <c r="AU44" i="5"/>
  <c r="AU43" i="5"/>
  <c r="AX43" i="5" s="1"/>
  <c r="AX42" i="5"/>
  <c r="AU42" i="5"/>
  <c r="AX41" i="5"/>
  <c r="AU41" i="5"/>
  <c r="AU51" i="5" s="1"/>
  <c r="AX51" i="5" s="1"/>
  <c r="BA51" i="5" s="1"/>
  <c r="AX39" i="5"/>
  <c r="BA39" i="5" s="1"/>
  <c r="AU39" i="5"/>
  <c r="AX38" i="5"/>
  <c r="BA38" i="5" s="1"/>
  <c r="AU38"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AX22" i="5"/>
  <c r="AU22" i="5"/>
  <c r="AU21" i="5"/>
  <c r="AX21" i="5" s="1"/>
  <c r="AU20" i="5"/>
  <c r="AX20" i="5" s="1"/>
  <c r="AX19" i="5"/>
  <c r="AU19" i="5"/>
  <c r="AU18" i="5"/>
  <c r="AX18" i="5" s="1"/>
  <c r="AU17" i="5"/>
  <c r="AX17" i="5" s="1"/>
  <c r="AX16" i="5"/>
  <c r="AU16" i="5"/>
  <c r="AU15" i="5"/>
  <c r="AX15" i="5" s="1"/>
  <c r="AU14" i="5"/>
  <c r="AX14" i="5" s="1"/>
  <c r="AX13" i="5"/>
  <c r="AU13" i="5"/>
  <c r="AU23" i="5" s="1"/>
  <c r="AX23" i="5" s="1"/>
  <c r="BA23" i="5" s="1"/>
  <c r="AX11" i="5"/>
  <c r="BA11" i="5" s="1"/>
  <c r="AU11" i="5"/>
  <c r="AX10" i="5"/>
  <c r="BA10" i="5" s="1"/>
  <c r="AU10" i="5"/>
  <c r="AJ18" i="4"/>
  <c r="AJ17" i="4"/>
  <c r="AJ16" i="4"/>
  <c r="AJ15" i="4"/>
  <c r="AJ14" i="4"/>
  <c r="AJ13" i="4"/>
  <c r="AJ12" i="4"/>
  <c r="AJ11" i="4"/>
  <c r="AJ10" i="4"/>
  <c r="AJ9" i="4"/>
  <c r="AJ8" i="4"/>
  <c r="AJ7" i="4"/>
  <c r="E2" i="4"/>
  <c r="E3" i="4" s="1"/>
  <c r="F2" i="4" l="1"/>
  <c r="F3" i="4" s="1"/>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BB72" i="1"/>
  <c r="AY72" i="1"/>
  <c r="AY71" i="1"/>
  <c r="BB71" i="1" s="1"/>
  <c r="BB70" i="1"/>
  <c r="AY70" i="1"/>
  <c r="BB69" i="1"/>
  <c r="AY69" i="1"/>
  <c r="AY68" i="1"/>
  <c r="BB68" i="1" s="1"/>
  <c r="BB67" i="1"/>
  <c r="AY67" i="1"/>
  <c r="BB66" i="1"/>
  <c r="AY66" i="1"/>
  <c r="BB65" i="1"/>
  <c r="BB73" i="1" s="1"/>
  <c r="AY65" i="1"/>
  <c r="AY73" i="1" s="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AY57" i="1"/>
  <c r="BB57" i="1" s="1"/>
  <c r="BB56" i="1"/>
  <c r="AY56" i="1"/>
  <c r="AY55" i="1"/>
  <c r="BB55" i="1" s="1"/>
  <c r="AY54" i="1"/>
  <c r="BB54" i="1" s="1"/>
  <c r="BB53" i="1"/>
  <c r="AY53" i="1"/>
  <c r="AY52" i="1"/>
  <c r="BB52" i="1" s="1"/>
  <c r="BB51" i="1"/>
  <c r="BH51" i="1" s="1"/>
  <c r="AY51" i="1"/>
  <c r="AY50" i="1"/>
  <c r="BB50" i="1" s="1"/>
  <c r="AY49" i="1"/>
  <c r="BB49" i="1" s="1"/>
  <c r="BB48" i="1"/>
  <c r="AY48" i="1"/>
  <c r="AY47" i="1"/>
  <c r="BB47" i="1" s="1"/>
  <c r="AY46" i="1"/>
  <c r="BB46" i="1" s="1"/>
  <c r="BB45" i="1"/>
  <c r="AY45" i="1"/>
  <c r="AY44" i="1"/>
  <c r="BB44" i="1" s="1"/>
  <c r="BB43" i="1"/>
  <c r="AY43" i="1"/>
  <c r="AY42" i="1"/>
  <c r="BB42" i="1" s="1"/>
  <c r="AY41" i="1"/>
  <c r="BB41" i="1" s="1"/>
  <c r="BB40" i="1"/>
  <c r="AY40" i="1"/>
  <c r="AY39" i="1"/>
  <c r="BB39" i="1" s="1"/>
  <c r="AY38" i="1"/>
  <c r="BB38" i="1" s="1"/>
  <c r="BB37" i="1"/>
  <c r="AY37" i="1"/>
  <c r="AY58" i="1" s="1"/>
  <c r="AL16" i="1"/>
  <c r="AI16" i="1"/>
  <c r="AE16" i="1"/>
  <c r="AV15" i="1"/>
  <c r="BC15" i="1" s="1"/>
  <c r="AI15" i="1"/>
  <c r="AE15" i="1"/>
  <c r="AL15" i="1" s="1"/>
  <c r="L15" i="1"/>
  <c r="AZ14" i="1"/>
  <c r="AV14" i="1"/>
  <c r="AE14" i="1"/>
  <c r="AL14" i="1" s="1"/>
  <c r="AL17" i="1" s="1"/>
  <c r="BA9" i="1"/>
  <c r="AW9" i="1"/>
  <c r="AS9" i="1"/>
  <c r="AO9" i="1"/>
  <c r="AK9" i="1"/>
  <c r="AG9" i="1"/>
  <c r="BE8" i="1"/>
  <c r="L8" i="1"/>
  <c r="BE7" i="1"/>
  <c r="BE6" i="1"/>
  <c r="BE9" i="1" s="1"/>
  <c r="G2" i="4" l="1"/>
  <c r="G3" i="4" s="1"/>
  <c r="BB59" i="1"/>
  <c r="AC27" i="1"/>
  <c r="Y27" i="1" s="1"/>
  <c r="M27" i="1"/>
  <c r="I27" i="1" s="1"/>
  <c r="AS27" i="1"/>
  <c r="AO27" i="1" s="1"/>
  <c r="BI28" i="1"/>
  <c r="BE28" i="1" s="1"/>
  <c r="M28" i="1"/>
  <c r="I28" i="1" s="1"/>
  <c r="AC28" i="1"/>
  <c r="Y28" i="1" s="1"/>
  <c r="AS28" i="1"/>
  <c r="AO28" i="1" s="1"/>
  <c r="BQ14" i="1"/>
  <c r="AV17" i="1"/>
  <c r="BB58" i="1"/>
  <c r="BJ31" i="1"/>
  <c r="AS26" i="1"/>
  <c r="M26" i="1"/>
  <c r="AT31" i="1"/>
  <c r="BI26" i="1"/>
  <c r="AD31" i="1"/>
  <c r="AC26" i="1"/>
  <c r="N31" i="1"/>
  <c r="BG10" i="1"/>
  <c r="BC14" i="1"/>
  <c r="AE17" i="1"/>
  <c r="AI14" i="1"/>
  <c r="AI17" i="1" s="1"/>
  <c r="BI27" i="1" s="1"/>
  <c r="BE27" i="1" s="1"/>
  <c r="AZ15" i="1"/>
  <c r="BE43" i="1"/>
  <c r="BE58" i="1" s="1"/>
  <c r="BE51" i="1"/>
  <c r="AV16" i="1" s="1"/>
  <c r="BE65" i="1"/>
  <c r="BE73" i="1" s="1"/>
  <c r="BH43" i="1"/>
  <c r="BH58" i="1" s="1"/>
  <c r="AY59" i="1"/>
  <c r="H2" i="4" l="1"/>
  <c r="H3" i="4" s="1"/>
  <c r="BC16" i="1"/>
  <c r="BC17" i="1" s="1"/>
  <c r="AZ16" i="1"/>
  <c r="AZ17" i="1" s="1"/>
  <c r="BQ15" i="1"/>
  <c r="BM14" i="1"/>
  <c r="BM15" i="1" s="1"/>
  <c r="I26" i="1"/>
  <c r="I29" i="1" s="1"/>
  <c r="M29" i="1"/>
  <c r="BI29" i="1"/>
  <c r="BE26" i="1"/>
  <c r="BE29" i="1" s="1"/>
  <c r="AS29" i="1"/>
  <c r="AO26" i="1"/>
  <c r="AO29" i="1" s="1"/>
  <c r="AC29" i="1"/>
  <c r="Y26" i="1"/>
  <c r="Y29" i="1" s="1"/>
  <c r="I2" i="4" l="1"/>
  <c r="I3" i="4" s="1"/>
  <c r="J2" i="4" l="1"/>
  <c r="J3" i="4" s="1"/>
  <c r="K2" i="4" l="1"/>
  <c r="K3" i="4" s="1"/>
  <c r="L2" i="4" l="1"/>
  <c r="L3" i="4" s="1"/>
  <c r="M2" i="4" l="1"/>
  <c r="M3" i="4" s="1"/>
  <c r="N2" i="4" l="1"/>
  <c r="N3" i="4" s="1"/>
  <c r="O2" i="4" l="1"/>
  <c r="O3" i="4" s="1"/>
  <c r="P2" i="4" l="1"/>
  <c r="P3" i="4" s="1"/>
  <c r="Q2" i="4" l="1"/>
  <c r="Q3" i="4" s="1"/>
  <c r="R2" i="4" l="1"/>
  <c r="R3" i="4" s="1"/>
  <c r="S2" i="4" l="1"/>
  <c r="S3" i="4" s="1"/>
  <c r="T2" i="4" l="1"/>
  <c r="T3" i="4" s="1"/>
  <c r="U2" i="4" l="1"/>
  <c r="U3" i="4" s="1"/>
  <c r="V2" i="4" l="1"/>
  <c r="V3" i="4" s="1"/>
  <c r="W2" i="4" l="1"/>
  <c r="W3" i="4" s="1"/>
  <c r="X2" i="4" l="1"/>
  <c r="X3" i="4" s="1"/>
  <c r="Y2" i="4" l="1"/>
  <c r="Y3" i="4" s="1"/>
  <c r="Z2" i="4" l="1"/>
  <c r="Z3" i="4" s="1"/>
  <c r="AA2" i="4" l="1"/>
  <c r="AA3" i="4" s="1"/>
  <c r="AB2" i="4" l="1"/>
  <c r="AB3" i="4" s="1"/>
  <c r="AC2" i="4" l="1"/>
  <c r="AC3" i="4" s="1"/>
  <c r="AD2" i="4" l="1"/>
  <c r="AD3" i="4" s="1"/>
  <c r="AE2" i="4" l="1"/>
  <c r="AE3" i="4" s="1"/>
  <c r="AF2" i="4" l="1"/>
  <c r="AF3" i="4" s="1"/>
  <c r="AG2" i="4" l="1"/>
  <c r="AG3" i="4" s="1"/>
  <c r="AH2" i="4" l="1"/>
  <c r="AH3" i="4" s="1"/>
  <c r="AI2" i="4" l="1"/>
  <c r="AI3" i="4" s="1"/>
</calcChain>
</file>

<file path=xl/comments1.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<sst xmlns="http://schemas.openxmlformats.org/spreadsheetml/2006/main" count="784" uniqueCount="334">
  <si>
    <t>○</t>
  </si>
  <si>
    <t>法人・事業所名</t>
    <rPh sb="0" eb="2">
      <t>ホウジン</t>
    </rPh>
    <rPh sb="3" eb="6">
      <t>ジギョウショ</t>
    </rPh>
    <rPh sb="6" eb="7">
      <t>メイ</t>
    </rPh>
    <phoneticPr fontId="8"/>
  </si>
  <si>
    <t>事業所番号</t>
    <rPh sb="0" eb="3">
      <t>ジギョウショ</t>
    </rPh>
    <rPh sb="3" eb="5">
      <t>バンゴウ</t>
    </rPh>
    <phoneticPr fontId="8"/>
  </si>
  <si>
    <t>定員</t>
    <rPh sb="0" eb="2">
      <t>テイイン</t>
    </rPh>
    <phoneticPr fontId="8"/>
  </si>
  <si>
    <t>１　サービス類型</t>
    <rPh sb="6" eb="8">
      <t>ルイケイ</t>
    </rPh>
    <phoneticPr fontId="11"/>
  </si>
  <si>
    <t>３　利用者数</t>
    <rPh sb="2" eb="5">
      <t>リヨウシャ</t>
    </rPh>
    <rPh sb="5" eb="6">
      <t>スウ</t>
    </rPh>
    <phoneticPr fontId="11"/>
  </si>
  <si>
    <t>介護サービス包括型事業所</t>
    <rPh sb="0" eb="2">
      <t>カイゴ</t>
    </rPh>
    <rPh sb="9" eb="11">
      <t>ジギョウ</t>
    </rPh>
    <rPh sb="11" eb="12">
      <t>ショ</t>
    </rPh>
    <phoneticPr fontId="11"/>
  </si>
  <si>
    <t>区分１以下</t>
    <rPh sb="0" eb="2">
      <t>クブン</t>
    </rPh>
    <rPh sb="3" eb="5">
      <t>イカ</t>
    </rPh>
    <phoneticPr fontId="11"/>
  </si>
  <si>
    <t>区分２</t>
    <rPh sb="0" eb="2">
      <t>クブン</t>
    </rPh>
    <phoneticPr fontId="11"/>
  </si>
  <si>
    <t>区分３</t>
    <rPh sb="0" eb="2">
      <t>クブン</t>
    </rPh>
    <phoneticPr fontId="11"/>
  </si>
  <si>
    <t>区分４</t>
    <rPh sb="0" eb="2">
      <t>クブン</t>
    </rPh>
    <phoneticPr fontId="11"/>
  </si>
  <si>
    <t>区分５</t>
    <rPh sb="0" eb="2">
      <t>クブン</t>
    </rPh>
    <phoneticPr fontId="11"/>
  </si>
  <si>
    <t>区分６</t>
    <rPh sb="0" eb="2">
      <t>クブン</t>
    </rPh>
    <phoneticPr fontId="11"/>
  </si>
  <si>
    <t>計</t>
    <rPh sb="0" eb="1">
      <t>ケイ</t>
    </rPh>
    <phoneticPr fontId="11"/>
  </si>
  <si>
    <t>外部サービス利用型事業所</t>
    <rPh sb="0" eb="2">
      <t>ガイブ</t>
    </rPh>
    <rPh sb="6" eb="9">
      <t>リヨウガタ</t>
    </rPh>
    <rPh sb="9" eb="11">
      <t>ジギョウ</t>
    </rPh>
    <rPh sb="11" eb="12">
      <t>ショ</t>
    </rPh>
    <phoneticPr fontId="11"/>
  </si>
  <si>
    <t>利用者数（平均）</t>
    <rPh sb="0" eb="3">
      <t>リヨウシャ</t>
    </rPh>
    <rPh sb="3" eb="4">
      <t>スウ</t>
    </rPh>
    <rPh sb="5" eb="7">
      <t>ヘイキン</t>
    </rPh>
    <phoneticPr fontId="11"/>
  </si>
  <si>
    <t>日中サービス支援型事業所</t>
    <rPh sb="0" eb="2">
      <t>ニッチュウ</t>
    </rPh>
    <rPh sb="6" eb="8">
      <t>シエン</t>
    </rPh>
    <rPh sb="8" eb="9">
      <t>ガタ</t>
    </rPh>
    <rPh sb="9" eb="11">
      <t>ジギョウ</t>
    </rPh>
    <rPh sb="11" eb="12">
      <t>ショ</t>
    </rPh>
    <phoneticPr fontId="11"/>
  </si>
  <si>
    <t>　</t>
  </si>
  <si>
    <t>個人居宅介護利用者（再掲）</t>
  </si>
  <si>
    <t>定員増人数</t>
    <rPh sb="0" eb="2">
      <t>テイイン</t>
    </rPh>
    <rPh sb="2" eb="3">
      <t>ゾウ</t>
    </rPh>
    <rPh sb="3" eb="5">
      <t>ニンズウ</t>
    </rPh>
    <phoneticPr fontId="11"/>
  </si>
  <si>
    <t>２　運営状況</t>
    <rPh sb="2" eb="4">
      <t>ウンエイ</t>
    </rPh>
    <rPh sb="4" eb="6">
      <t>ジョウキョウ</t>
    </rPh>
    <phoneticPr fontId="8"/>
  </si>
  <si>
    <t>４　基準上置くべき従業者数</t>
    <rPh sb="2" eb="4">
      <t>キジュン</t>
    </rPh>
    <rPh sb="4" eb="5">
      <t>ジョウ</t>
    </rPh>
    <rPh sb="5" eb="6">
      <t>オ</t>
    </rPh>
    <rPh sb="9" eb="12">
      <t>ジュウギョウシャ</t>
    </rPh>
    <rPh sb="12" eb="13">
      <t>スウ</t>
    </rPh>
    <phoneticPr fontId="11"/>
  </si>
  <si>
    <t>５　当該事業所における基準上置くべき従業者数</t>
    <rPh sb="2" eb="4">
      <t>トウガイ</t>
    </rPh>
    <rPh sb="4" eb="7">
      <t>ジギョウショ</t>
    </rPh>
    <phoneticPr fontId="11"/>
  </si>
  <si>
    <t>６　加配している特定従業者数</t>
    <rPh sb="2" eb="4">
      <t>カハイ</t>
    </rPh>
    <rPh sb="8" eb="10">
      <t>トクテイ</t>
    </rPh>
    <rPh sb="10" eb="13">
      <t>ジュウギョウシャ</t>
    </rPh>
    <rPh sb="13" eb="14">
      <t>スウ</t>
    </rPh>
    <phoneticPr fontId="11"/>
  </si>
  <si>
    <t>①新設又は増改築等の時点から６か月未満</t>
  </si>
  <si>
    <t>常勤換算数</t>
    <rPh sb="0" eb="4">
      <t>ジョウキンカンサン</t>
    </rPh>
    <rPh sb="4" eb="5">
      <t>スウ</t>
    </rPh>
    <phoneticPr fontId="11"/>
  </si>
  <si>
    <t>特定従業者用の勤務延べ時間数</t>
    <rPh sb="0" eb="2">
      <t>トクテイ</t>
    </rPh>
    <rPh sb="2" eb="5">
      <t>ジュウギョウシャ</t>
    </rPh>
    <rPh sb="5" eb="6">
      <t>ヨウ</t>
    </rPh>
    <rPh sb="7" eb="9">
      <t>キンム</t>
    </rPh>
    <phoneticPr fontId="11"/>
  </si>
  <si>
    <t>特定従業者数換算数</t>
    <rPh sb="0" eb="5">
      <t>トクテイジュウギョウシャ</t>
    </rPh>
    <rPh sb="5" eb="6">
      <t>スウ</t>
    </rPh>
    <rPh sb="6" eb="9">
      <t>カンサンスウ</t>
    </rPh>
    <phoneticPr fontId="11"/>
  </si>
  <si>
    <t>②新設又は増改築等の時点から６か月以上１年未満</t>
  </si>
  <si>
    <t>常勤換算に
よる人数</t>
    <rPh sb="0" eb="2">
      <t>ジョウキン</t>
    </rPh>
    <rPh sb="2" eb="4">
      <t>カンサン</t>
    </rPh>
    <rPh sb="8" eb="10">
      <t>ニンズウ</t>
    </rPh>
    <phoneticPr fontId="11"/>
  </si>
  <si>
    <t>勤務延べ
時間数</t>
    <rPh sb="0" eb="3">
      <t>キンムノ</t>
    </rPh>
    <rPh sb="5" eb="8">
      <t>ジカンスウ</t>
    </rPh>
    <phoneticPr fontId="11"/>
  </si>
  <si>
    <t>特定従業者数換算による人数</t>
    <rPh sb="0" eb="6">
      <t>トクテイジュウギョウシャスウ</t>
    </rPh>
    <rPh sb="6" eb="8">
      <t>カンサン</t>
    </rPh>
    <rPh sb="11" eb="13">
      <t>ニンズウ</t>
    </rPh>
    <phoneticPr fontId="11"/>
  </si>
  <si>
    <t>③新設又は増改築等の時点から１年以上</t>
  </si>
  <si>
    <t>世話人６：１</t>
  </si>
  <si>
    <t>世話人等</t>
    <rPh sb="3" eb="4">
      <t>ナド</t>
    </rPh>
    <phoneticPr fontId="11"/>
  </si>
  <si>
    <t>世話人５：１</t>
  </si>
  <si>
    <t>合計</t>
    <rPh sb="0" eb="2">
      <t>ゴウケイ</t>
    </rPh>
    <phoneticPr fontId="11"/>
  </si>
  <si>
    <t>生活支援員</t>
    <rPh sb="0" eb="2">
      <t>セイカツ</t>
    </rPh>
    <rPh sb="2" eb="4">
      <t>シエン</t>
    </rPh>
    <rPh sb="4" eb="5">
      <t>イン</t>
    </rPh>
    <phoneticPr fontId="11"/>
  </si>
  <si>
    <t>７　人員配置体制加算の算定における必要加配数</t>
    <rPh sb="2" eb="10">
      <t>ジンインハイチタイセイカサン</t>
    </rPh>
    <rPh sb="11" eb="13">
      <t>サンテイ</t>
    </rPh>
    <rPh sb="17" eb="19">
      <t>ヒツヨウ</t>
    </rPh>
    <rPh sb="19" eb="21">
      <t>カハイ</t>
    </rPh>
    <rPh sb="21" eb="22">
      <t>スウ</t>
    </rPh>
    <phoneticPr fontId="11"/>
  </si>
  <si>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1"/>
  </si>
  <si>
    <t>調整数：</t>
    <rPh sb="0" eb="2">
      <t>チョウセイ</t>
    </rPh>
    <rPh sb="2" eb="3">
      <t>スウ</t>
    </rPh>
    <phoneticPr fontId="11"/>
  </si>
  <si>
    <t>介護包括サービス型・外部サービス利用型</t>
    <rPh sb="0" eb="4">
      <t>カイゴホウカツ</t>
    </rPh>
    <rPh sb="8" eb="9">
      <t>ガタ</t>
    </rPh>
    <rPh sb="10" eb="12">
      <t>ガイブ</t>
    </rPh>
    <rPh sb="16" eb="19">
      <t>リヨウガタ</t>
    </rPh>
    <phoneticPr fontId="11"/>
  </si>
  <si>
    <t>日中サービス支援型</t>
    <rPh sb="0" eb="2">
      <t>ニッチュウ</t>
    </rPh>
    <rPh sb="6" eb="9">
      <t>シエンガタ</t>
    </rPh>
    <phoneticPr fontId="11"/>
  </si>
  <si>
    <t>12:1の場合</t>
    <rPh sb="5" eb="7">
      <t>バアイ</t>
    </rPh>
    <phoneticPr fontId="11"/>
  </si>
  <si>
    <t>特定従業者数</t>
    <rPh sb="0" eb="5">
      <t>トクテイジュウギョウシャ</t>
    </rPh>
    <rPh sb="5" eb="6">
      <t>スウ</t>
    </rPh>
    <phoneticPr fontId="11"/>
  </si>
  <si>
    <t>勤務延べ時間</t>
    <rPh sb="0" eb="3">
      <t>キンムノ</t>
    </rPh>
    <rPh sb="4" eb="6">
      <t>ジカン</t>
    </rPh>
    <phoneticPr fontId="11"/>
  </si>
  <si>
    <t>30:1の場合</t>
    <rPh sb="5" eb="7">
      <t>バアイ</t>
    </rPh>
    <phoneticPr fontId="11"/>
  </si>
  <si>
    <t>7.5:1の場合</t>
    <rPh sb="6" eb="8">
      <t>バアイ</t>
    </rPh>
    <phoneticPr fontId="11"/>
  </si>
  <si>
    <t>20:1の場合</t>
    <rPh sb="5" eb="7">
      <t>バアイ</t>
    </rPh>
    <phoneticPr fontId="11"/>
  </si>
  <si>
    <t>不足加配数</t>
    <rPh sb="0" eb="2">
      <t>フソク</t>
    </rPh>
    <rPh sb="2" eb="4">
      <t>カハイ</t>
    </rPh>
    <rPh sb="4" eb="5">
      <t>スウ</t>
    </rPh>
    <phoneticPr fontId="11"/>
  </si>
  <si>
    <t>不足調整数</t>
    <rPh sb="0" eb="2">
      <t>フソク</t>
    </rPh>
    <rPh sb="2" eb="4">
      <t>チョウセイ</t>
    </rPh>
    <rPh sb="4" eb="5">
      <t>スウ</t>
    </rPh>
    <phoneticPr fontId="11"/>
  </si>
  <si>
    <t>加配状況</t>
    <rPh sb="0" eb="2">
      <t>カハイ</t>
    </rPh>
    <rPh sb="2" eb="4">
      <t>ジョウキョウ</t>
    </rPh>
    <phoneticPr fontId="11"/>
  </si>
  <si>
    <t>算定要件に対しての加配状況</t>
    <rPh sb="0" eb="4">
      <t>サンテイヨウケン</t>
    </rPh>
    <rPh sb="5" eb="6">
      <t>タイ</t>
    </rPh>
    <rPh sb="9" eb="11">
      <t>カハイ</t>
    </rPh>
    <rPh sb="11" eb="13">
      <t>ジョウキョウ</t>
    </rPh>
    <phoneticPr fontId="11"/>
  </si>
  <si>
    <t>算定要件に対しての加配状況</t>
  </si>
  <si>
    <t>12:1</t>
  </si>
  <si>
    <t>30:1</t>
  </si>
  <si>
    <t>7.5:1</t>
  </si>
  <si>
    <t>20:1</t>
  </si>
  <si>
    <t>従業者の勤務体制一覧表</t>
  </si>
  <si>
    <t>職種</t>
    <rPh sb="0" eb="2">
      <t>ショクシュ</t>
    </rPh>
    <phoneticPr fontId="11"/>
  </si>
  <si>
    <t>勤務形態</t>
    <rPh sb="0" eb="2">
      <t>キンム</t>
    </rPh>
    <rPh sb="2" eb="4">
      <t>ケイタイ</t>
    </rPh>
    <phoneticPr fontId="11"/>
  </si>
  <si>
    <t>氏名</t>
    <rPh sb="0" eb="2">
      <t>シメイ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</si>
  <si>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</si>
  <si>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</si>
  <si>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</si>
  <si>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</si>
  <si>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</si>
  <si>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</si>
  <si>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常勤換算後の人数</t>
    <rPh sb="0" eb="2">
      <t>ジョウキン</t>
    </rPh>
    <rPh sb="2" eb="4">
      <t>カンザン</t>
    </rPh>
    <rPh sb="4" eb="5">
      <t>ゴ</t>
    </rPh>
    <rPh sb="6" eb="8">
      <t>ニンズウ</t>
    </rPh>
    <phoneticPr fontId="11"/>
  </si>
  <si>
    <t>特定従業者換算後の人数</t>
    <rPh sb="0" eb="2">
      <t>トクテイ</t>
    </rPh>
    <rPh sb="2" eb="5">
      <t>ジュウギョウシャ</t>
    </rPh>
    <rPh sb="5" eb="7">
      <t>カンザン</t>
    </rPh>
    <rPh sb="7" eb="8">
      <t>ゴ</t>
    </rPh>
    <rPh sb="9" eb="11">
      <t>ニンズウ</t>
    </rPh>
    <phoneticPr fontId="11"/>
  </si>
  <si>
    <t>兼務先</t>
    <rPh sb="0" eb="2">
      <t>ケンム</t>
    </rPh>
    <rPh sb="2" eb="3">
      <t>サキ</t>
    </rPh>
    <phoneticPr fontId="11"/>
  </si>
  <si>
    <t>月</t>
    <rPh sb="0" eb="1">
      <t>ゲツ</t>
    </rPh>
    <phoneticPr fontId="11"/>
  </si>
  <si>
    <t>火</t>
    <rPh sb="0" eb="1">
      <t>カ</t>
    </rPh>
    <phoneticPr fontId="11"/>
  </si>
  <si>
    <t>水</t>
    <rPh sb="0" eb="1">
      <t>スイ</t>
    </rPh>
    <phoneticPr fontId="11"/>
  </si>
  <si>
    <t>木</t>
    <rPh sb="0" eb="1">
      <t>モク</t>
    </rPh>
    <phoneticPr fontId="11"/>
  </si>
  <si>
    <t>金</t>
    <rPh sb="0" eb="1">
      <t>キン</t>
    </rPh>
    <phoneticPr fontId="11"/>
  </si>
  <si>
    <t>土</t>
    <rPh sb="0" eb="1">
      <t>ド</t>
    </rPh>
    <phoneticPr fontId="11"/>
  </si>
  <si>
    <t>日</t>
    <rPh sb="0" eb="1">
      <t>ニチ</t>
    </rPh>
    <phoneticPr fontId="11"/>
  </si>
  <si>
    <t>夜間及び深夜の時間帯以外の時間帯</t>
    <rPh sb="10" eb="12">
      <t>イガイ</t>
    </rPh>
    <rPh sb="13" eb="15">
      <t>ジカン</t>
    </rPh>
    <rPh sb="15" eb="16">
      <t>タイ</t>
    </rPh>
    <phoneticPr fontId="11"/>
  </si>
  <si>
    <t>サービス管理
責任者</t>
  </si>
  <si>
    <t>世話人</t>
    <rPh sb="0" eb="3">
      <t>セワニン</t>
    </rPh>
    <phoneticPr fontId="11"/>
  </si>
  <si>
    <t>生活支援員</t>
    <rPh sb="0" eb="2">
      <t>セイカツ</t>
    </rPh>
    <rPh sb="2" eb="5">
      <t>シエンイン</t>
    </rPh>
    <phoneticPr fontId="11"/>
  </si>
  <si>
    <t>世話人・生活支援員の合計</t>
    <rPh sb="0" eb="3">
      <t>セワニン</t>
    </rPh>
    <rPh sb="4" eb="6">
      <t>セイカツ</t>
    </rPh>
    <rPh sb="6" eb="9">
      <t>シエンイン</t>
    </rPh>
    <rPh sb="10" eb="12">
      <t>ゴウケイ</t>
    </rPh>
    <phoneticPr fontId="11"/>
  </si>
  <si>
    <t>総合計</t>
    <rPh sb="0" eb="1">
      <t>ソウ</t>
    </rPh>
    <rPh sb="1" eb="3">
      <t>ゴウケイ</t>
    </rPh>
    <phoneticPr fontId="11"/>
  </si>
  <si>
    <t>1週間に当該事業所における常勤職員の勤務すべき時間数（就業規則上に定める時間数）</t>
  </si>
  <si>
    <t>加配する特定従業者（世話人等）の勤務体制一覧表</t>
    <rPh sb="0" eb="2">
      <t>カハイ</t>
    </rPh>
    <rPh sb="4" eb="6">
      <t>トクテイ</t>
    </rPh>
    <rPh sb="6" eb="9">
      <t>ジュウギョウシャ</t>
    </rPh>
    <rPh sb="10" eb="12">
      <t>セワ</t>
    </rPh>
    <rPh sb="12" eb="14">
      <t>ニンナド</t>
    </rPh>
    <phoneticPr fontId="11"/>
  </si>
  <si>
    <t>世話人等</t>
    <rPh sb="0" eb="3">
      <t>セワニン</t>
    </rPh>
    <rPh sb="3" eb="4">
      <t>ナド</t>
    </rPh>
    <phoneticPr fontId="11"/>
  </si>
  <si>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1"/>
  </si>
  <si>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1"/>
  </si>
  <si>
    <t>１　職員の配置状況（既存資料の添付可）</t>
    <rPh sb="2" eb="4">
      <t>ショクインハ</t>
    </rPh>
    <rPh sb="5" eb="7">
      <t>ハイチジ</t>
    </rPh>
    <rPh sb="7" eb="9">
      <t>ジョウキョウキ</t>
    </rPh>
    <rPh sb="10" eb="12">
      <t>キソンシ</t>
    </rPh>
    <rPh sb="12" eb="14">
      <t>シリョウテ</t>
    </rPh>
    <rPh sb="15" eb="17">
      <t>テンプカ</t>
    </rPh>
    <rPh sb="17" eb="18">
      <t>カ</t>
    </rPh>
    <phoneticPr fontId="31"/>
  </si>
  <si>
    <t>　　年　　月　　日現在</t>
    <rPh sb="2" eb="3">
      <t>ネンツ</t>
    </rPh>
    <rPh sb="5" eb="6">
      <t>ツキニ</t>
    </rPh>
    <rPh sb="8" eb="9">
      <t>ニチゲ</t>
    </rPh>
    <rPh sb="9" eb="11">
      <t>ゲンザイ</t>
    </rPh>
    <phoneticPr fontId="31"/>
  </si>
  <si>
    <t>職　　　　種</t>
    <rPh sb="0" eb="1">
      <t>ショクタ</t>
    </rPh>
    <rPh sb="5" eb="6">
      <t>タネ</t>
    </rPh>
    <phoneticPr fontId="31"/>
  </si>
  <si>
    <t>氏　　　　名</t>
    <rPh sb="0" eb="1">
      <t>シメ</t>
    </rPh>
    <rPh sb="5" eb="6">
      <t>メイ</t>
    </rPh>
    <phoneticPr fontId="31"/>
  </si>
  <si>
    <t>年齢</t>
    <rPh sb="0" eb="2">
      <t>ネンレイ</t>
    </rPh>
    <phoneticPr fontId="31"/>
  </si>
  <si>
    <t>資格</t>
    <rPh sb="0" eb="2">
      <t>シカク</t>
    </rPh>
    <phoneticPr fontId="31"/>
  </si>
  <si>
    <t>勤務形態
区分</t>
    <rPh sb="0" eb="2">
      <t>キンムケ</t>
    </rPh>
    <rPh sb="2" eb="4">
      <t>ケイタイク</t>
    </rPh>
    <rPh sb="5" eb="7">
      <t>クブン</t>
    </rPh>
    <phoneticPr fontId="31"/>
  </si>
  <si>
    <t>勤続年数</t>
    <rPh sb="0" eb="2">
      <t>キンゾクネ</t>
    </rPh>
    <rPh sb="2" eb="4">
      <t>ネンスウ</t>
    </rPh>
    <phoneticPr fontId="31"/>
  </si>
  <si>
    <t>兼任先事業所名
とその職種</t>
    <rPh sb="0" eb="2">
      <t>ケンニンサ</t>
    </rPh>
    <rPh sb="2" eb="3">
      <t>サキジ</t>
    </rPh>
    <rPh sb="3" eb="6">
      <t>ジギョウショナ</t>
    </rPh>
    <rPh sb="6" eb="7">
      <t>ナシ</t>
    </rPh>
    <rPh sb="11" eb="13">
      <t>ショクシュ</t>
    </rPh>
    <phoneticPr fontId="31"/>
  </si>
  <si>
    <t>当該事業所
の勤務割合</t>
    <rPh sb="0" eb="2">
      <t>トウガイジ</t>
    </rPh>
    <rPh sb="2" eb="5">
      <t>ジギョウショキ</t>
    </rPh>
    <rPh sb="7" eb="9">
      <t>キンムワ</t>
    </rPh>
    <rPh sb="9" eb="11">
      <t>ワリアイ</t>
    </rPh>
    <phoneticPr fontId="31"/>
  </si>
  <si>
    <t>備　　　　　考</t>
    <rPh sb="0" eb="1">
      <t>ソナエコ</t>
    </rPh>
    <rPh sb="6" eb="7">
      <t>コウ</t>
    </rPh>
    <phoneticPr fontId="31"/>
  </si>
  <si>
    <t>例</t>
    <rPh sb="0" eb="1">
      <t>レイ</t>
    </rPh>
    <phoneticPr fontId="31"/>
  </si>
  <si>
    <t>管理者</t>
    <rPh sb="0" eb="3">
      <t>カンリシャ</t>
    </rPh>
    <phoneticPr fontId="31"/>
  </si>
  <si>
    <t>○○　○○</t>
  </si>
  <si>
    <t>介護福祉士</t>
    <rPh sb="0" eb="2">
      <t>カイゴフ</t>
    </rPh>
    <rPh sb="2" eb="5">
      <t>フクシシ</t>
    </rPh>
    <phoneticPr fontId="31"/>
  </si>
  <si>
    <t>Ｂ</t>
  </si>
  <si>
    <t>1年6月</t>
    <rPh sb="1" eb="2">
      <t>ネンツ</t>
    </rPh>
    <rPh sb="3" eb="4">
      <t>ツキ</t>
    </rPh>
    <phoneticPr fontId="31"/>
  </si>
  <si>
    <t>□□事業所管理者</t>
    <rPh sb="2" eb="5">
      <t>ジギョウショカ</t>
    </rPh>
    <rPh sb="5" eb="8">
      <t>カンリシャ</t>
    </rPh>
    <phoneticPr fontId="31"/>
  </si>
  <si>
    <t>0.5</t>
  </si>
  <si>
    <t>サービス管理責任者</t>
    <rPh sb="4" eb="6">
      <t>カンリセ</t>
    </rPh>
    <rPh sb="6" eb="8">
      <t>セキニンシ</t>
    </rPh>
    <rPh sb="8" eb="9">
      <t>シャ</t>
    </rPh>
    <phoneticPr fontId="31"/>
  </si>
  <si>
    <t>××　××</t>
  </si>
  <si>
    <t>ヘルパー1級</t>
    <rPh sb="5" eb="6">
      <t>キュウ</t>
    </rPh>
    <phoneticPr fontId="31"/>
  </si>
  <si>
    <t>Ａ</t>
  </si>
  <si>
    <r>
      <t>1</t>
    </r>
    <r>
      <rPr>
        <sz val="11"/>
        <color theme="1"/>
        <rFont val="游ゴシック"/>
        <family val="2"/>
        <charset val="128"/>
        <scheme val="minor"/>
      </rPr>
      <t>0年1月</t>
    </r>
    <rPh sb="2" eb="3">
      <t>ネンツ</t>
    </rPh>
    <rPh sb="4" eb="5">
      <t>ツキ</t>
    </rPh>
    <phoneticPr fontId="31"/>
  </si>
  <si>
    <t>世話人</t>
    <rPh sb="0" eb="2">
      <t>セワニ</t>
    </rPh>
    <rPh sb="2" eb="3">
      <t>ニン</t>
    </rPh>
    <phoneticPr fontId="31"/>
  </si>
  <si>
    <t>△△　△△</t>
  </si>
  <si>
    <t>ヘルパー3級</t>
    <rPh sb="5" eb="6">
      <t>キュウ</t>
    </rPh>
    <phoneticPr fontId="31"/>
  </si>
  <si>
    <r>
      <t>5</t>
    </r>
    <r>
      <rPr>
        <sz val="11"/>
        <color theme="1"/>
        <rFont val="游ゴシック"/>
        <family val="2"/>
        <charset val="128"/>
        <scheme val="minor"/>
      </rPr>
      <t>年9月</t>
    </r>
    <rPh sb="1" eb="2">
      <t>ネンツ</t>
    </rPh>
    <rPh sb="3" eb="4">
      <t>ツキ</t>
    </rPh>
    <phoneticPr fontId="31"/>
  </si>
  <si>
    <t>注</t>
    <rPh sb="0" eb="1">
      <t>チュウ</t>
    </rPh>
    <phoneticPr fontId="31"/>
  </si>
  <si>
    <t>１　資格は、介護福祉士、ヘルパー１級、看護師、准看護師、無資格等と記載すること。</t>
  </si>
  <si>
    <t>２　勤務年数は、当該事業所における勤務年月数を記載すること。</t>
    <rPh sb="2" eb="4">
      <t>キンムネ</t>
    </rPh>
    <rPh sb="4" eb="6">
      <t>ネンスウト</t>
    </rPh>
    <rPh sb="8" eb="10">
      <t>トウガイジ</t>
    </rPh>
    <rPh sb="10" eb="13">
      <t>ジギョウショキ</t>
    </rPh>
    <rPh sb="17" eb="19">
      <t>キンムネ</t>
    </rPh>
    <rPh sb="19" eb="21">
      <t>ネンゲツス</t>
    </rPh>
    <rPh sb="21" eb="22">
      <t>スウキ</t>
    </rPh>
    <rPh sb="23" eb="25">
      <t>キサイ</t>
    </rPh>
    <phoneticPr fontId="31"/>
  </si>
  <si>
    <t>３　勤務形態区分は、Ａ：常勤で専従、Ｂ：常勤で兼務、Ｃ：常勤以外で専従、Ｄ：常勤以外で兼務と表示すること。</t>
    <rPh sb="2" eb="4">
      <t>キンムケ</t>
    </rPh>
    <rPh sb="4" eb="6">
      <t>ケイタイク</t>
    </rPh>
    <rPh sb="6" eb="8">
      <t>クブンジ</t>
    </rPh>
    <rPh sb="12" eb="14">
      <t>ジョウキンセ</t>
    </rPh>
    <rPh sb="15" eb="17">
      <t>センジュウジ</t>
    </rPh>
    <rPh sb="20" eb="22">
      <t>ジョウキンケ</t>
    </rPh>
    <rPh sb="23" eb="25">
      <t>ケンムジ</t>
    </rPh>
    <rPh sb="28" eb="30">
      <t>ジョウキンイ</t>
    </rPh>
    <rPh sb="30" eb="32">
      <t>イガイセ</t>
    </rPh>
    <rPh sb="33" eb="35">
      <t>センジュウジ</t>
    </rPh>
    <rPh sb="38" eb="40">
      <t>ジョウキンイ</t>
    </rPh>
    <rPh sb="40" eb="42">
      <t>イガイケ</t>
    </rPh>
    <rPh sb="43" eb="45">
      <t>ケンムヒ</t>
    </rPh>
    <rPh sb="46" eb="48">
      <t>ヒョウジ</t>
    </rPh>
    <phoneticPr fontId="31"/>
  </si>
  <si>
    <t>４　兼任先が同一事業所の別職種である場合は、「同事業所」として兼務する職種を記載すること。</t>
  </si>
  <si>
    <t>５　当該事業所の勤務割合は、常勤専任者の勤務時間を１とした場合の割合を記載する。</t>
  </si>
  <si>
    <t>２　直接処遇職員（介護職員等）の勤務状況</t>
    <rPh sb="2" eb="4">
      <t>チョクセツシ</t>
    </rPh>
    <rPh sb="4" eb="6">
      <t>ショグウシ</t>
    </rPh>
    <rPh sb="6" eb="8">
      <t>ショクインカ</t>
    </rPh>
    <rPh sb="9" eb="11">
      <t>カイゴシ</t>
    </rPh>
    <rPh sb="11" eb="13">
      <t>ショクイント</t>
    </rPh>
    <rPh sb="13" eb="14">
      <t>トウキ</t>
    </rPh>
    <rPh sb="16" eb="18">
      <t>キンムジ</t>
    </rPh>
    <rPh sb="18" eb="20">
      <t>ジョウキョウ</t>
    </rPh>
    <phoneticPr fontId="31"/>
  </si>
  <si>
    <t>(1)　シフト別の勤務形態及び業務内容</t>
    <rPh sb="7" eb="8">
      <t>ベツキ</t>
    </rPh>
    <rPh sb="9" eb="11">
      <t>キンムケ</t>
    </rPh>
    <rPh sb="11" eb="13">
      <t>ケイタイオ</t>
    </rPh>
    <rPh sb="13" eb="14">
      <t>オヨギ</t>
    </rPh>
    <rPh sb="15" eb="17">
      <t>ギョウムナ</t>
    </rPh>
    <rPh sb="17" eb="19">
      <t>ナイヨウ</t>
    </rPh>
    <phoneticPr fontId="31"/>
  </si>
  <si>
    <t>区分</t>
    <rPh sb="0" eb="2">
      <t>クブン</t>
    </rPh>
    <phoneticPr fontId="31"/>
  </si>
  <si>
    <t>勤務開始時間</t>
    <rPh sb="0" eb="2">
      <t>キンムカ</t>
    </rPh>
    <rPh sb="2" eb="4">
      <t>カイシジ</t>
    </rPh>
    <rPh sb="4" eb="6">
      <t>ジカン</t>
    </rPh>
    <phoneticPr fontId="31"/>
  </si>
  <si>
    <t>勤務終了時間</t>
    <rPh sb="0" eb="2">
      <t>キンムシ</t>
    </rPh>
    <rPh sb="2" eb="4">
      <t>シュウリョウジ</t>
    </rPh>
    <rPh sb="4" eb="6">
      <t>ジカン</t>
    </rPh>
    <phoneticPr fontId="31"/>
  </si>
  <si>
    <t>勤務時間</t>
    <rPh sb="0" eb="2">
      <t>キンムジ</t>
    </rPh>
    <rPh sb="2" eb="4">
      <t>ジカン</t>
    </rPh>
    <phoneticPr fontId="31"/>
  </si>
  <si>
    <t>備考</t>
    <rPh sb="0" eb="2">
      <t>ビコウ</t>
    </rPh>
    <phoneticPr fontId="31"/>
  </si>
  <si>
    <t>実働</t>
    <rPh sb="0" eb="2">
      <t>ジツドウ</t>
    </rPh>
    <phoneticPr fontId="31"/>
  </si>
  <si>
    <t>休憩</t>
    <rPh sb="0" eb="2">
      <t>キュウケイ</t>
    </rPh>
    <phoneticPr fontId="31"/>
  </si>
  <si>
    <t>計</t>
    <rPh sb="0" eb="1">
      <t>ケイ</t>
    </rPh>
    <phoneticPr fontId="31"/>
  </si>
  <si>
    <t>早番</t>
    <rPh sb="0" eb="2">
      <t>ハヤバン</t>
    </rPh>
    <phoneticPr fontId="31"/>
  </si>
  <si>
    <t>平常</t>
    <rPh sb="0" eb="2">
      <t>ヘイジョウ</t>
    </rPh>
    <phoneticPr fontId="31"/>
  </si>
  <si>
    <t>遅番</t>
    <rPh sb="0" eb="2">
      <t>オソバン</t>
    </rPh>
    <phoneticPr fontId="31"/>
  </si>
  <si>
    <t>※　事業所で作成している業務分担表の写しを添付してください（直接処遇職員以外の職種を含む。）。</t>
    <rPh sb="2" eb="5">
      <t>ジギョウショサ</t>
    </rPh>
    <rPh sb="6" eb="8">
      <t>サクセイギ</t>
    </rPh>
    <rPh sb="12" eb="14">
      <t>ギョウムブ</t>
    </rPh>
    <rPh sb="14" eb="16">
      <t>ブンタンオ</t>
    </rPh>
    <rPh sb="16" eb="17">
      <t>オモテウ</t>
    </rPh>
    <rPh sb="18" eb="19">
      <t>ウツテ</t>
    </rPh>
    <rPh sb="21" eb="23">
      <t>テンプチ</t>
    </rPh>
    <rPh sb="30" eb="32">
      <t>チョクセツシ</t>
    </rPh>
    <rPh sb="32" eb="34">
      <t>ショグウシ</t>
    </rPh>
    <rPh sb="34" eb="36">
      <t>ショクインイ</t>
    </rPh>
    <rPh sb="36" eb="38">
      <t>イガイシ</t>
    </rPh>
    <rPh sb="39" eb="41">
      <t>ショクシュフ</t>
    </rPh>
    <rPh sb="42" eb="43">
      <t>フク</t>
    </rPh>
    <phoneticPr fontId="31"/>
  </si>
  <si>
    <t>（参考）利用者の基本的な１日のスケジュール（日課）</t>
    <rPh sb="1" eb="3">
      <t>サンコウリ</t>
    </rPh>
    <rPh sb="4" eb="7">
      <t>リヨウシャキ</t>
    </rPh>
    <rPh sb="8" eb="11">
      <t>キホンテキニ</t>
    </rPh>
    <rPh sb="13" eb="14">
      <t>ニチニ</t>
    </rPh>
    <rPh sb="22" eb="24">
      <t>ニッカ</t>
    </rPh>
    <phoneticPr fontId="31"/>
  </si>
  <si>
    <t>※　右端の「朝食」「夕食」「自由時間」等を利用して記載願います。必要により、内容を書き換えて利用してください。</t>
    <rPh sb="2" eb="4">
      <t>ミギハシチ</t>
    </rPh>
    <rPh sb="6" eb="8">
      <t>チョウショクユ</t>
    </rPh>
    <rPh sb="10" eb="12">
      <t>ユウショクジ</t>
    </rPh>
    <rPh sb="14" eb="16">
      <t>ジユウジ</t>
    </rPh>
    <rPh sb="16" eb="18">
      <t>ジカント</t>
    </rPh>
    <rPh sb="19" eb="20">
      <t>トウリ</t>
    </rPh>
    <rPh sb="21" eb="23">
      <t>リヨウキ</t>
    </rPh>
    <rPh sb="25" eb="27">
      <t>キサイネ</t>
    </rPh>
    <rPh sb="27" eb="28">
      <t>ネガヒ</t>
    </rPh>
    <rPh sb="32" eb="34">
      <t>ヒツヨウナ</t>
    </rPh>
    <rPh sb="38" eb="40">
      <t>ナイヨウカ</t>
    </rPh>
    <rPh sb="41" eb="42">
      <t>カカ</t>
    </rPh>
    <rPh sb="43" eb="44">
      <t>カリ</t>
    </rPh>
    <rPh sb="46" eb="48">
      <t>リヨウ</t>
    </rPh>
    <phoneticPr fontId="31"/>
  </si>
  <si>
    <t>※　事業所で利用している資料等があれば、上表に代えて添付してください。</t>
    <rPh sb="2" eb="4">
      <t>ジギョウシ</t>
    </rPh>
    <rPh sb="4" eb="5">
      <t>ショリ</t>
    </rPh>
    <rPh sb="6" eb="8">
      <t>リヨウシ</t>
    </rPh>
    <rPh sb="12" eb="14">
      <t>シリョウト</t>
    </rPh>
    <rPh sb="14" eb="15">
      <t>トウウ</t>
    </rPh>
    <rPh sb="20" eb="21">
      <t>ウエヒ</t>
    </rPh>
    <rPh sb="21" eb="22">
      <t>ヒョウカ</t>
    </rPh>
    <rPh sb="23" eb="24">
      <t>カテ</t>
    </rPh>
    <rPh sb="26" eb="28">
      <t>テンプ</t>
    </rPh>
    <phoneticPr fontId="31"/>
  </si>
  <si>
    <t>【記載例】</t>
    <rPh sb="1" eb="3">
      <t>キサイレ</t>
    </rPh>
    <rPh sb="3" eb="4">
      <t>レイ</t>
    </rPh>
    <phoneticPr fontId="31"/>
  </si>
  <si>
    <t>(2)　1月の勤務割（直近1か月間、既存資料の添付可）</t>
    <rPh sb="5" eb="6">
      <t>ガツキ</t>
    </rPh>
    <rPh sb="7" eb="9">
      <t>キンムワ</t>
    </rPh>
    <rPh sb="9" eb="10">
      <t>ワリナ</t>
    </rPh>
    <rPh sb="11" eb="13">
      <t>ナオチカゲ</t>
    </rPh>
    <rPh sb="15" eb="17">
      <t>ゲツカンキ</t>
    </rPh>
    <rPh sb="18" eb="20">
      <t>キソンシ</t>
    </rPh>
    <rPh sb="20" eb="22">
      <t>シリョウテ</t>
    </rPh>
    <rPh sb="23" eb="25">
      <t>テンプカ</t>
    </rPh>
    <rPh sb="25" eb="26">
      <t>カ</t>
    </rPh>
    <phoneticPr fontId="31"/>
  </si>
  <si>
    <t>年</t>
    <rPh sb="0" eb="1">
      <t>ネン</t>
    </rPh>
    <phoneticPr fontId="31"/>
  </si>
  <si>
    <t>月分</t>
    <rPh sb="0" eb="1">
      <t>ガツブ</t>
    </rPh>
    <rPh sb="1" eb="2">
      <t>ブン</t>
    </rPh>
    <phoneticPr fontId="31"/>
  </si>
  <si>
    <t>職　　種</t>
    <rPh sb="0" eb="1">
      <t>ショクタ</t>
    </rPh>
    <rPh sb="3" eb="4">
      <t>タネ</t>
    </rPh>
    <phoneticPr fontId="31"/>
  </si>
  <si>
    <t>氏　　名</t>
    <rPh sb="0" eb="1">
      <t>シメ</t>
    </rPh>
    <rPh sb="3" eb="4">
      <t>メイ</t>
    </rPh>
    <phoneticPr fontId="31"/>
  </si>
  <si>
    <t>合計勤務</t>
    <rPh sb="0" eb="2">
      <t>ゴウケイキ</t>
    </rPh>
    <rPh sb="2" eb="4">
      <t>キンム</t>
    </rPh>
    <phoneticPr fontId="31"/>
  </si>
  <si>
    <t>時間数</t>
    <rPh sb="0" eb="2">
      <t>ジカンス</t>
    </rPh>
    <rPh sb="2" eb="3">
      <t>スウ</t>
    </rPh>
    <phoneticPr fontId="31"/>
  </si>
  <si>
    <t>月</t>
  </si>
  <si>
    <t>サービス管理責任者</t>
    <rPh sb="4" eb="6">
      <t>カンリセ</t>
    </rPh>
    <rPh sb="6" eb="9">
      <t>セキニンシャ</t>
    </rPh>
    <phoneticPr fontId="31"/>
  </si>
  <si>
    <t>火</t>
  </si>
  <si>
    <t>Ｃ</t>
  </si>
  <si>
    <t>水</t>
  </si>
  <si>
    <t>木</t>
  </si>
  <si>
    <t>金</t>
  </si>
  <si>
    <t>土</t>
  </si>
  <si>
    <t>日</t>
  </si>
  <si>
    <t>記載例　：　Ａ＝早番(5:30～13:30)、Ｂ＝平常(8:30～16:30)、Ｃ＝遅番(14:00～22:00)、Ｄ＝夜勤(21:00～6:00)</t>
    <rPh sb="0" eb="2">
      <t>キサイレ</t>
    </rPh>
    <rPh sb="2" eb="3">
      <t>レイハ</t>
    </rPh>
    <rPh sb="8" eb="9">
      <t>ハヤバ</t>
    </rPh>
    <rPh sb="9" eb="10">
      <t>バンヘ</t>
    </rPh>
    <rPh sb="25" eb="27">
      <t>ヘイジョウチ</t>
    </rPh>
    <rPh sb="42" eb="43">
      <t>チヤ</t>
    </rPh>
    <rPh sb="60" eb="62">
      <t>ヤキン</t>
    </rPh>
    <phoneticPr fontId="31"/>
  </si>
  <si>
    <t>(3)　1か月の勤務実績（直近1か月間、既存資料の添付でも可）</t>
    <rPh sb="6" eb="7">
      <t>ガツキ</t>
    </rPh>
    <rPh sb="8" eb="10">
      <t>キンムジ</t>
    </rPh>
    <rPh sb="10" eb="12">
      <t>ジッセキナ</t>
    </rPh>
    <rPh sb="13" eb="15">
      <t>ナオチカゲ</t>
    </rPh>
    <rPh sb="17" eb="19">
      <t>ゲツカンキ</t>
    </rPh>
    <rPh sb="20" eb="22">
      <t>キソンシ</t>
    </rPh>
    <rPh sb="22" eb="24">
      <t>シリョウテ</t>
    </rPh>
    <rPh sb="25" eb="27">
      <t>テンプカ</t>
    </rPh>
    <rPh sb="29" eb="30">
      <t>カ</t>
    </rPh>
    <phoneticPr fontId="31"/>
  </si>
  <si>
    <t>管理者・従業者の勤務状況　　　　　　年　　月実績</t>
    <rPh sb="0" eb="3">
      <t>カンリシャジ</t>
    </rPh>
    <rPh sb="4" eb="7">
      <t>ジュウギョウシャキ</t>
    </rPh>
    <rPh sb="8" eb="10">
      <t>キンムジ</t>
    </rPh>
    <rPh sb="10" eb="12">
      <t>ジョウキョウネ</t>
    </rPh>
    <rPh sb="18" eb="19">
      <t>ネンガ</t>
    </rPh>
    <rPh sb="21" eb="22">
      <t>ガツジ</t>
    </rPh>
    <rPh sb="22" eb="24">
      <t>ジッセキ</t>
    </rPh>
    <phoneticPr fontId="31"/>
  </si>
  <si>
    <t>サービス種類</t>
    <rPh sb="4" eb="6">
      <t>シュルイ</t>
    </rPh>
    <phoneticPr fontId="31"/>
  </si>
  <si>
    <t>営業日</t>
    <rPh sb="0" eb="3">
      <t>エイギョウビ</t>
    </rPh>
    <phoneticPr fontId="31"/>
  </si>
  <si>
    <t>営業時間</t>
    <rPh sb="0" eb="2">
      <t>エイギョウジ</t>
    </rPh>
    <rPh sb="2" eb="4">
      <t>ジカン</t>
    </rPh>
    <phoneticPr fontId="31"/>
  </si>
  <si>
    <t>サービス提供日</t>
    <rPh sb="4" eb="6">
      <t>テイキョウビ</t>
    </rPh>
    <rPh sb="6" eb="7">
      <t>ビ</t>
    </rPh>
    <phoneticPr fontId="31"/>
  </si>
  <si>
    <t>サービス提供時間</t>
    <rPh sb="4" eb="6">
      <t>テイキョウジ</t>
    </rPh>
    <rPh sb="6" eb="8">
      <t>ジカン</t>
    </rPh>
    <phoneticPr fontId="31"/>
  </si>
  <si>
    <t>職種・担当住居</t>
    <rPh sb="0" eb="2">
      <t>ショクシュタ</t>
    </rPh>
    <rPh sb="3" eb="5">
      <t>タントウジ</t>
    </rPh>
    <rPh sb="5" eb="7">
      <t>ジュウキョ</t>
    </rPh>
    <phoneticPr fontId="31"/>
  </si>
  <si>
    <t>勤務形態</t>
    <rPh sb="0" eb="2">
      <t>キンムケ</t>
    </rPh>
    <rPh sb="2" eb="4">
      <t>ケイタイ</t>
    </rPh>
    <phoneticPr fontId="31"/>
  </si>
  <si>
    <t>氏名</t>
    <rPh sb="0" eb="2">
      <t>シメイ</t>
    </rPh>
    <phoneticPr fontId="31"/>
  </si>
  <si>
    <t>第1週</t>
    <rPh sb="0" eb="1">
      <t>ダイシ</t>
    </rPh>
    <rPh sb="2" eb="3">
      <t>シュウ</t>
    </rPh>
    <phoneticPr fontId="31"/>
  </si>
  <si>
    <t>第2週</t>
    <rPh sb="0" eb="1">
      <t>ダイシ</t>
    </rPh>
    <rPh sb="2" eb="3">
      <t>シュウ</t>
    </rPh>
    <phoneticPr fontId="31"/>
  </si>
  <si>
    <t>第3週</t>
    <rPh sb="0" eb="1">
      <t>ダイシ</t>
    </rPh>
    <rPh sb="2" eb="3">
      <t>シュウ</t>
    </rPh>
    <phoneticPr fontId="31"/>
  </si>
  <si>
    <t>第4週</t>
    <rPh sb="0" eb="1">
      <t>ダイシ</t>
    </rPh>
    <rPh sb="2" eb="3">
      <t>シュウ</t>
    </rPh>
    <phoneticPr fontId="31"/>
  </si>
  <si>
    <t>4週の
合計</t>
    <rPh sb="1" eb="2">
      <t>シュウゴ</t>
    </rPh>
    <rPh sb="4" eb="6">
      <t>ゴウケイ</t>
    </rPh>
    <phoneticPr fontId="31"/>
  </si>
  <si>
    <t>週平均の勤務時間</t>
    <rPh sb="0" eb="3">
      <t>シュウヘイキンキ</t>
    </rPh>
    <rPh sb="4" eb="6">
      <t>キンムジ</t>
    </rPh>
    <rPh sb="6" eb="8">
      <t>ジカン</t>
    </rPh>
    <phoneticPr fontId="31"/>
  </si>
  <si>
    <t>常勤換算後の人数</t>
    <rPh sb="0" eb="2">
      <t>ジョウキンカ</t>
    </rPh>
    <rPh sb="2" eb="4">
      <t>カンザンゴ</t>
    </rPh>
    <rPh sb="4" eb="5">
      <t>ゴニ</t>
    </rPh>
    <rPh sb="6" eb="8">
      <t>ニンズウ</t>
    </rPh>
    <phoneticPr fontId="31"/>
  </si>
  <si>
    <t>日</t>
    <rPh sb="0" eb="1">
      <t>ヒ</t>
    </rPh>
    <phoneticPr fontId="31"/>
  </si>
  <si>
    <t>曜日</t>
    <rPh sb="0" eb="2">
      <t>ヨウビ</t>
    </rPh>
    <phoneticPr fontId="31"/>
  </si>
  <si>
    <t>合計</t>
    <rPh sb="0" eb="2">
      <t>ゴウケイ</t>
    </rPh>
    <phoneticPr fontId="31"/>
  </si>
  <si>
    <t>1週間に当該事業所・施設における常勤職員の勤務すべき時間数</t>
    <rPh sb="1" eb="3">
      <t>シュウカント</t>
    </rPh>
    <rPh sb="4" eb="6">
      <t>トウガイジ</t>
    </rPh>
    <rPh sb="6" eb="9">
      <t>ジギョウショシ</t>
    </rPh>
    <rPh sb="10" eb="12">
      <t>シセツジ</t>
    </rPh>
    <rPh sb="16" eb="18">
      <t>ジョウキンシ</t>
    </rPh>
    <rPh sb="18" eb="20">
      <t>ショクインキ</t>
    </rPh>
    <rPh sb="21" eb="23">
      <t>キンムジ</t>
    </rPh>
    <rPh sb="26" eb="29">
      <t>ジカンスウ</t>
    </rPh>
    <phoneticPr fontId="31"/>
  </si>
  <si>
    <t>注1 本表はサービスの種類ごとに作成してください。</t>
    <rPh sb="0" eb="1">
      <t>チュウホ</t>
    </rPh>
    <rPh sb="3" eb="4">
      <t>ホンヒ</t>
    </rPh>
    <rPh sb="4" eb="5">
      <t>ヒョウシ</t>
    </rPh>
    <rPh sb="11" eb="13">
      <t>シュルイサ</t>
    </rPh>
    <rPh sb="16" eb="18">
      <t>サクセイ</t>
    </rPh>
    <phoneticPr fontId="31"/>
  </si>
  <si>
    <t>注3 常勤換算後の人数の算出に当たっては、直接処遇に係る職員の４週の合計時間数を、当該事業所・施設における１週間に常勤職員が勤務すべき時間数で除し、小数点以下第2位を切り捨ててください。</t>
    <rPh sb="0" eb="1">
      <t>チュウジ</t>
    </rPh>
    <rPh sb="3" eb="5">
      <t>ジョウキンカ</t>
    </rPh>
    <rPh sb="5" eb="7">
      <t>カンサンゴ</t>
    </rPh>
    <rPh sb="7" eb="8">
      <t>ゴニ</t>
    </rPh>
    <rPh sb="9" eb="11">
      <t>ニンズサ</t>
    </rPh>
    <rPh sb="12" eb="14">
      <t>サンシュツア</t>
    </rPh>
    <rPh sb="15" eb="16">
      <t>アチ</t>
    </rPh>
    <rPh sb="21" eb="23">
      <t>チョクセツシ</t>
    </rPh>
    <rPh sb="23" eb="25">
      <t>ショグウカ</t>
    </rPh>
    <rPh sb="26" eb="27">
      <t>カカシ</t>
    </rPh>
    <rPh sb="28" eb="30">
      <t>ショクインシ</t>
    </rPh>
    <rPh sb="32" eb="33">
      <t>シュウゴ</t>
    </rPh>
    <rPh sb="34" eb="36">
      <t>ゴウケイジ</t>
    </rPh>
    <rPh sb="36" eb="39">
      <t>ジカンスウト</t>
    </rPh>
    <rPh sb="41" eb="43">
      <t>トウガイジ</t>
    </rPh>
    <rPh sb="43" eb="46">
      <t>ジギョウショシ</t>
    </rPh>
    <rPh sb="47" eb="49">
      <t>シセツシ</t>
    </rPh>
    <rPh sb="54" eb="56">
      <t>シュウカンジ</t>
    </rPh>
    <rPh sb="57" eb="59">
      <t>ジョウキンシ</t>
    </rPh>
    <rPh sb="59" eb="61">
      <t>ショクインキ</t>
    </rPh>
    <rPh sb="62" eb="64">
      <t>キンムジ</t>
    </rPh>
    <rPh sb="67" eb="70">
      <t>ジカンスウジ</t>
    </rPh>
    <rPh sb="71" eb="72">
      <t>ジョシ</t>
    </rPh>
    <rPh sb="74" eb="77">
      <t>ショウスウテンイ</t>
    </rPh>
    <rPh sb="77" eb="79">
      <t>イカダ</t>
    </rPh>
    <rPh sb="79" eb="80">
      <t>ダイイ</t>
    </rPh>
    <rPh sb="81" eb="82">
      <t>イキ</t>
    </rPh>
    <rPh sb="83" eb="84">
      <t>キス</t>
    </rPh>
    <rPh sb="85" eb="86">
      <t>ス</t>
    </rPh>
    <phoneticPr fontId="31"/>
  </si>
  <si>
    <t>注4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チュウカ</t>
    </rPh>
    <rPh sb="3" eb="7">
      <t>カクジギョウショシ</t>
    </rPh>
    <rPh sb="8" eb="10">
      <t>シセツシ</t>
    </rPh>
    <rPh sb="14" eb="16">
      <t>シヨウキ</t>
    </rPh>
    <rPh sb="20" eb="22">
      <t>キンムワ</t>
    </rPh>
    <rPh sb="22" eb="23">
      <t>ワリヒ</t>
    </rPh>
    <rPh sb="23" eb="24">
      <t>ヒョウト</t>
    </rPh>
    <rPh sb="24" eb="25">
      <t>トウヘ</t>
    </rPh>
    <rPh sb="26" eb="28">
      <t>ヘンコウト</t>
    </rPh>
    <rPh sb="29" eb="31">
      <t>トドケデバ</t>
    </rPh>
    <rPh sb="32" eb="34">
      <t>バアイヘ</t>
    </rPh>
    <rPh sb="35" eb="38">
      <t>ヘンコウゴヨ</t>
    </rPh>
    <rPh sb="39" eb="41">
      <t>ヨテイキ</t>
    </rPh>
    <rPh sb="41" eb="43">
      <t>キンムワ</t>
    </rPh>
    <rPh sb="43" eb="44">
      <t>ワヒ</t>
    </rPh>
    <rPh sb="44" eb="45">
      <t>ヒョウト</t>
    </rPh>
    <rPh sb="45" eb="46">
      <t>トウト</t>
    </rPh>
    <rPh sb="51" eb="53">
      <t>トドケデタ</t>
    </rPh>
    <rPh sb="54" eb="56">
      <t>タイショウジ</t>
    </rPh>
    <rPh sb="59" eb="62">
      <t>ジュウギョウシャシ</t>
    </rPh>
    <rPh sb="63" eb="65">
      <t>ショクシュキ</t>
    </rPh>
    <rPh sb="66" eb="68">
      <t>キンムケ</t>
    </rPh>
    <rPh sb="68" eb="70">
      <t>ケイタイシ</t>
    </rPh>
    <rPh sb="71" eb="73">
      <t>シメイト</t>
    </rPh>
    <rPh sb="74" eb="76">
      <t>トウガイギ</t>
    </rPh>
    <rPh sb="76" eb="78">
      <t>ギョウムキ</t>
    </rPh>
    <rPh sb="79" eb="81">
      <t>キンムジ</t>
    </rPh>
    <rPh sb="81" eb="83">
      <t>ジカンオ</t>
    </rPh>
    <rPh sb="83" eb="84">
      <t>オヨカ</t>
    </rPh>
    <rPh sb="85" eb="87">
      <t>カンゴシ</t>
    </rPh>
    <rPh sb="87" eb="89">
      <t>ショクインカ</t>
    </rPh>
    <rPh sb="90" eb="92">
      <t>カイゴシ</t>
    </rPh>
    <rPh sb="92" eb="94">
      <t>ショクインハ</t>
    </rPh>
    <rPh sb="95" eb="97">
      <t>ハイチジ</t>
    </rPh>
    <rPh sb="97" eb="99">
      <t>ジョウキョウカ</t>
    </rPh>
    <rPh sb="100" eb="102">
      <t>カンケイバ</t>
    </rPh>
    <rPh sb="104" eb="106">
      <t>バアイカ</t>
    </rPh>
    <rPh sb="108" eb="110">
      <t>カクニンバ</t>
    </rPh>
    <rPh sb="113" eb="115">
      <t>バアイシ</t>
    </rPh>
    <rPh sb="118" eb="120">
      <t>ショルイテ</t>
    </rPh>
    <rPh sb="124" eb="126">
      <t>テンプシ</t>
    </rPh>
    <rPh sb="126" eb="128">
      <t>ショルイサ</t>
    </rPh>
    <rPh sb="131" eb="132">
      <t>サツ</t>
    </rPh>
    <rPh sb="133" eb="134">
      <t>ツカ</t>
    </rPh>
    <phoneticPr fontId="31"/>
  </si>
  <si>
    <t>グループホーム</t>
  </si>
  <si>
    <t>月～金（年末・年始を除く）</t>
    <rPh sb="0" eb="1">
      <t>ゲツキ</t>
    </rPh>
    <rPh sb="2" eb="3">
      <t>キンネ</t>
    </rPh>
    <rPh sb="4" eb="6">
      <t>ネンマツネ</t>
    </rPh>
    <rPh sb="7" eb="9">
      <t>ネンシノ</t>
    </rPh>
    <rPh sb="10" eb="11">
      <t>ノゾ</t>
    </rPh>
    <phoneticPr fontId="31"/>
  </si>
  <si>
    <t>8:30～17:00</t>
  </si>
  <si>
    <t>9:00～16:30</t>
  </si>
  <si>
    <t>木</t>
    <rPh sb="0" eb="1">
      <t>モク</t>
    </rPh>
    <phoneticPr fontId="31"/>
  </si>
  <si>
    <t>金</t>
    <rPh sb="0" eb="1">
      <t>キン</t>
    </rPh>
    <phoneticPr fontId="31"/>
  </si>
  <si>
    <t>土</t>
    <rPh sb="0" eb="1">
      <t>ド</t>
    </rPh>
    <phoneticPr fontId="31"/>
  </si>
  <si>
    <t>日</t>
    <rPh sb="0" eb="1">
      <t>ニチ</t>
    </rPh>
    <phoneticPr fontId="31"/>
  </si>
  <si>
    <t>月</t>
    <rPh sb="0" eb="1">
      <t>ゲツ</t>
    </rPh>
    <phoneticPr fontId="31"/>
  </si>
  <si>
    <t>火</t>
    <rPh sb="0" eb="1">
      <t>カ</t>
    </rPh>
    <phoneticPr fontId="31"/>
  </si>
  <si>
    <t>水</t>
    <rPh sb="0" eb="1">
      <t>スイ</t>
    </rPh>
    <phoneticPr fontId="31"/>
  </si>
  <si>
    <t>常勤・兼務</t>
    <rPh sb="0" eb="2">
      <t>ジョウキンケ</t>
    </rPh>
    <rPh sb="3" eb="5">
      <t>ケンム</t>
    </rPh>
    <phoneticPr fontId="31"/>
  </si>
  <si>
    <t>世話人・住居Ｗ</t>
    <rPh sb="0" eb="2">
      <t>セワニ</t>
    </rPh>
    <rPh sb="2" eb="3">
      <t>ニンジ</t>
    </rPh>
    <rPh sb="4" eb="6">
      <t>ジュウキョ</t>
    </rPh>
    <phoneticPr fontId="31"/>
  </si>
  <si>
    <t>常勤・専従</t>
    <rPh sb="0" eb="2">
      <t>ジョウキンセ</t>
    </rPh>
    <rPh sb="3" eb="5">
      <t>センジュウ</t>
    </rPh>
    <phoneticPr fontId="31"/>
  </si>
  <si>
    <t>世話人・住居Ｘ</t>
    <rPh sb="0" eb="2">
      <t>セワニ</t>
    </rPh>
    <rPh sb="2" eb="3">
      <t>ニンジ</t>
    </rPh>
    <rPh sb="4" eb="6">
      <t>ジュウキョ</t>
    </rPh>
    <phoneticPr fontId="31"/>
  </si>
  <si>
    <t>Ｄ</t>
  </si>
  <si>
    <t>非常勤・専従</t>
    <rPh sb="0" eb="1">
      <t>ヒジ</t>
    </rPh>
    <rPh sb="1" eb="3">
      <t>ジョウキンセ</t>
    </rPh>
    <rPh sb="4" eb="6">
      <t>センジュウ</t>
    </rPh>
    <phoneticPr fontId="31"/>
  </si>
  <si>
    <t>Ｅ</t>
  </si>
  <si>
    <t>世話人・住居Ｙ</t>
    <rPh sb="0" eb="2">
      <t>セワニ</t>
    </rPh>
    <rPh sb="2" eb="3">
      <t>ニンジ</t>
    </rPh>
    <rPh sb="4" eb="6">
      <t>ジュウキョ</t>
    </rPh>
    <phoneticPr fontId="31"/>
  </si>
  <si>
    <t>Ｆ</t>
  </si>
  <si>
    <t>Ｇ</t>
  </si>
  <si>
    <t>非常勤・兼務</t>
    <rPh sb="0" eb="1">
      <t>ヒジ</t>
    </rPh>
    <rPh sb="1" eb="3">
      <t>ジョウキンケ</t>
    </rPh>
    <rPh sb="4" eb="6">
      <t>ケンム</t>
    </rPh>
    <phoneticPr fontId="31"/>
  </si>
  <si>
    <t>Ｈ</t>
  </si>
  <si>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介護サービス包括型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ジョウキョウカ</t>
    </rPh>
    <rPh sb="25" eb="27">
      <t>カイゴホ</t>
    </rPh>
    <rPh sb="31" eb="33">
      <t>ホウカツガ</t>
    </rPh>
    <rPh sb="33" eb="34">
      <t>ガタ</t>
    </rPh>
    <phoneticPr fontId="31"/>
  </si>
  <si>
    <t>※</t>
  </si>
  <si>
    <t>（空白）</t>
    <rPh sb="1" eb="3">
      <t>クウハク</t>
    </rPh>
    <phoneticPr fontId="31"/>
  </si>
  <si>
    <t>部分はプルダウンメニューから該当するものを選択してください。</t>
    <rPh sb="0" eb="2">
      <t>ブブンガ</t>
    </rPh>
    <rPh sb="14" eb="16">
      <t>ガイトウセ</t>
    </rPh>
    <rPh sb="21" eb="23">
      <t>センタク</t>
    </rPh>
    <phoneticPr fontId="31"/>
  </si>
  <si>
    <t>空白に戻す場合はDeleteキーで消去してください。</t>
    <rPh sb="0" eb="2">
      <t>クウハクモ</t>
    </rPh>
    <rPh sb="3" eb="4">
      <t>モドバ</t>
    </rPh>
    <rPh sb="5" eb="7">
      <t>バアイシ</t>
    </rPh>
    <rPh sb="17" eb="19">
      <t>ショウキョ</t>
    </rPh>
    <phoneticPr fontId="31"/>
  </si>
  <si>
    <t>　　年　　月分</t>
    <rPh sb="2" eb="3">
      <t>ネンガ</t>
    </rPh>
    <rPh sb="5" eb="6">
      <t>ガツブ</t>
    </rPh>
    <rPh sb="6" eb="7">
      <t>ブン</t>
    </rPh>
    <phoneticPr fontId="31"/>
  </si>
  <si>
    <t>件数</t>
    <rPh sb="0" eb="2">
      <t>ケンスウ</t>
    </rPh>
    <phoneticPr fontId="31"/>
  </si>
  <si>
    <t>利用実人員</t>
    <rPh sb="0" eb="2">
      <t>リヨウジ</t>
    </rPh>
    <rPh sb="2" eb="3">
      <t>ジツジ</t>
    </rPh>
    <rPh sb="3" eb="5">
      <t>ジンイン</t>
    </rPh>
    <phoneticPr fontId="31"/>
  </si>
  <si>
    <t>（日数）</t>
    <rPh sb="1" eb="3">
      <t>ニッスウ</t>
    </rPh>
    <phoneticPr fontId="31"/>
  </si>
  <si>
    <t>（単位：人）</t>
    <rPh sb="1" eb="3">
      <t>タンイヒ</t>
    </rPh>
    <rPh sb="4" eb="5">
      <t>ヒト</t>
    </rPh>
    <phoneticPr fontId="31"/>
  </si>
  <si>
    <t>共同生活援助サービス費（Ⅰ）</t>
    <rPh sb="0" eb="2">
      <t>キョウドウセ</t>
    </rPh>
    <rPh sb="2" eb="4">
      <t>セイカツヒ</t>
    </rPh>
    <rPh sb="10" eb="11">
      <t>ヒ</t>
    </rPh>
    <phoneticPr fontId="31"/>
  </si>
  <si>
    <t>長期帰宅時支援加算</t>
    <rPh sb="0" eb="2">
      <t>チョウキキ</t>
    </rPh>
    <rPh sb="2" eb="5">
      <t>キタクジシ</t>
    </rPh>
    <rPh sb="5" eb="7">
      <t>シエンカ</t>
    </rPh>
    <rPh sb="7" eb="9">
      <t>カサン</t>
    </rPh>
    <phoneticPr fontId="31"/>
  </si>
  <si>
    <t>共同生活援助サービス費（Ⅱ）※体験利用</t>
    <rPh sb="0" eb="2">
      <t>キョウドウセ</t>
    </rPh>
    <rPh sb="2" eb="4">
      <t>セイカツヒ</t>
    </rPh>
    <rPh sb="10" eb="11">
      <t>ヒタ</t>
    </rPh>
    <rPh sb="15" eb="17">
      <t>タイケンリ</t>
    </rPh>
    <rPh sb="17" eb="19">
      <t>リヨウ</t>
    </rPh>
    <phoneticPr fontId="31"/>
  </si>
  <si>
    <t>地域生活移行個別支援特別加算</t>
    <rPh sb="0" eb="2">
      <t>チイキセ</t>
    </rPh>
    <rPh sb="2" eb="4">
      <t>セイカツイ</t>
    </rPh>
    <rPh sb="4" eb="6">
      <t>イコウコ</t>
    </rPh>
    <rPh sb="6" eb="8">
      <t>コベツシ</t>
    </rPh>
    <rPh sb="8" eb="10">
      <t>シエント</t>
    </rPh>
    <rPh sb="10" eb="12">
      <t>トクベツカ</t>
    </rPh>
    <rPh sb="12" eb="14">
      <t>カサン</t>
    </rPh>
    <phoneticPr fontId="31"/>
  </si>
  <si>
    <t>福祉専門職員配置等加算</t>
    <rPh sb="0" eb="2">
      <t>フクシセ</t>
    </rPh>
    <rPh sb="2" eb="4">
      <t>センモンシ</t>
    </rPh>
    <rPh sb="4" eb="6">
      <t>ショクインハ</t>
    </rPh>
    <rPh sb="6" eb="9">
      <t>ハイチトウカ</t>
    </rPh>
    <rPh sb="9" eb="11">
      <t>カサン</t>
    </rPh>
    <phoneticPr fontId="31"/>
  </si>
  <si>
    <t>医療連携体制加算（Ⅰ～Ⅶ）</t>
    <rPh sb="0" eb="2">
      <t>イリョウレ</t>
    </rPh>
    <rPh sb="2" eb="4">
      <t>レンケイタ</t>
    </rPh>
    <rPh sb="4" eb="6">
      <t>タイセイカ</t>
    </rPh>
    <rPh sb="6" eb="8">
      <t>カサン</t>
    </rPh>
    <phoneticPr fontId="31"/>
  </si>
  <si>
    <t>視覚・聴覚言語障害者支援体制加算</t>
    <rPh sb="0" eb="2">
      <t>シカクチ</t>
    </rPh>
    <rPh sb="3" eb="5">
      <t>チョウカクゲ</t>
    </rPh>
    <rPh sb="5" eb="7">
      <t>ゲンゴシ</t>
    </rPh>
    <rPh sb="7" eb="9">
      <t>ショウガイシ</t>
    </rPh>
    <rPh sb="9" eb="10">
      <t>シャシ</t>
    </rPh>
    <rPh sb="10" eb="12">
      <t>シエンタ</t>
    </rPh>
    <rPh sb="12" eb="14">
      <t>タイセイカ</t>
    </rPh>
    <rPh sb="14" eb="15">
      <t>カサ</t>
    </rPh>
    <rPh sb="15" eb="16">
      <t>サン</t>
    </rPh>
    <phoneticPr fontId="31"/>
  </si>
  <si>
    <t>通勤者生活支援加算</t>
    <rPh sb="0" eb="3">
      <t>ツウキンシャセ</t>
    </rPh>
    <rPh sb="3" eb="5">
      <t>セイカツシ</t>
    </rPh>
    <rPh sb="5" eb="7">
      <t>シエンカ</t>
    </rPh>
    <rPh sb="7" eb="9">
      <t>カサン</t>
    </rPh>
    <phoneticPr fontId="31"/>
  </si>
  <si>
    <t>看護職員配置加算</t>
    <rPh sb="0" eb="2">
      <t>カンゴシ</t>
    </rPh>
    <rPh sb="2" eb="4">
      <t>ショクインハ</t>
    </rPh>
    <rPh sb="4" eb="6">
      <t>ハイチカ</t>
    </rPh>
    <rPh sb="6" eb="7">
      <t>カサ</t>
    </rPh>
    <rPh sb="7" eb="8">
      <t>サン</t>
    </rPh>
    <phoneticPr fontId="31"/>
  </si>
  <si>
    <t>福祉・介護職員処遇改善加算</t>
  </si>
  <si>
    <t>夜間支援等体制加算Ⅰ型</t>
    <rPh sb="0" eb="2">
      <t>ヤカンシ</t>
    </rPh>
    <rPh sb="2" eb="4">
      <t>シエント</t>
    </rPh>
    <rPh sb="4" eb="5">
      <t>トウタ</t>
    </rPh>
    <rPh sb="5" eb="7">
      <t>タイセイカ</t>
    </rPh>
    <rPh sb="7" eb="9">
      <t>カサンガ</t>
    </rPh>
    <rPh sb="10" eb="11">
      <t>ガタ</t>
    </rPh>
    <phoneticPr fontId="31"/>
  </si>
  <si>
    <t>特定処遇改善加算</t>
  </si>
  <si>
    <t>夜間支援等体制加算Ⅱ型</t>
    <rPh sb="0" eb="2">
      <t>ヤカンシ</t>
    </rPh>
    <rPh sb="2" eb="4">
      <t>シエント</t>
    </rPh>
    <rPh sb="4" eb="5">
      <t>トウタ</t>
    </rPh>
    <rPh sb="5" eb="7">
      <t>タイセイカ</t>
    </rPh>
    <rPh sb="7" eb="9">
      <t>カサンガ</t>
    </rPh>
    <rPh sb="10" eb="11">
      <t>ガタ</t>
    </rPh>
    <phoneticPr fontId="31"/>
  </si>
  <si>
    <t>ベースアップ等支援加算</t>
    <rPh sb="6" eb="7">
      <t>とうし</t>
    </rPh>
    <rPh sb="7" eb="11">
      <t>しえんかさん</t>
    </rPh>
    <phoneticPr fontId="44" type="Hiragana"/>
  </si>
  <si>
    <t>夜間支援等体制加算Ⅲ型</t>
    <rPh sb="0" eb="2">
      <t>ヤカンシ</t>
    </rPh>
    <rPh sb="2" eb="4">
      <t>シエント</t>
    </rPh>
    <rPh sb="4" eb="5">
      <t>トウタ</t>
    </rPh>
    <rPh sb="5" eb="7">
      <t>タイセイカ</t>
    </rPh>
    <rPh sb="7" eb="9">
      <t>カサンガ</t>
    </rPh>
    <rPh sb="10" eb="11">
      <t>ガタ</t>
    </rPh>
    <phoneticPr fontId="31"/>
  </si>
  <si>
    <t>精神障害者地域移行特別加算</t>
    <rPh sb="0" eb="2">
      <t>セイシンシ</t>
    </rPh>
    <rPh sb="2" eb="4">
      <t>ショウガイシ</t>
    </rPh>
    <rPh sb="4" eb="5">
      <t>シャチ</t>
    </rPh>
    <rPh sb="5" eb="7">
      <t>チイキイ</t>
    </rPh>
    <rPh sb="7" eb="9">
      <t>イコウト</t>
    </rPh>
    <rPh sb="9" eb="11">
      <t>トクベツカ</t>
    </rPh>
    <rPh sb="11" eb="12">
      <t>カサ</t>
    </rPh>
    <rPh sb="12" eb="13">
      <t>サン</t>
    </rPh>
    <phoneticPr fontId="31"/>
  </si>
  <si>
    <t>夜間支援等体制加算Ⅳ型</t>
    <rPh sb="0" eb="2">
      <t>ヤカンシ</t>
    </rPh>
    <rPh sb="2" eb="4">
      <t>シエント</t>
    </rPh>
    <rPh sb="4" eb="5">
      <t>トウタ</t>
    </rPh>
    <rPh sb="5" eb="7">
      <t>タイセイカ</t>
    </rPh>
    <rPh sb="7" eb="9">
      <t>カサンガ</t>
    </rPh>
    <rPh sb="10" eb="11">
      <t>ガタ</t>
    </rPh>
    <phoneticPr fontId="31"/>
  </si>
  <si>
    <t>強度行動障害者地域移行特別加算</t>
    <rPh sb="0" eb="2">
      <t>キョウドコ</t>
    </rPh>
    <rPh sb="2" eb="4">
      <t>コウドウシ</t>
    </rPh>
    <rPh sb="4" eb="7">
      <t>ショウガイシャチ</t>
    </rPh>
    <rPh sb="7" eb="9">
      <t>チイキイ</t>
    </rPh>
    <rPh sb="9" eb="11">
      <t>イコウト</t>
    </rPh>
    <rPh sb="11" eb="13">
      <t>トクベツカ</t>
    </rPh>
    <rPh sb="13" eb="15">
      <t>カサン</t>
    </rPh>
    <phoneticPr fontId="31"/>
  </si>
  <si>
    <t>夜間支援等体制加算Ⅴ型</t>
    <rPh sb="0" eb="2">
      <t>ヤカンシ</t>
    </rPh>
    <rPh sb="2" eb="4">
      <t>シエント</t>
    </rPh>
    <rPh sb="4" eb="5">
      <t>トウタ</t>
    </rPh>
    <rPh sb="5" eb="7">
      <t>タイセイカ</t>
    </rPh>
    <rPh sb="7" eb="9">
      <t>カサンガ</t>
    </rPh>
    <rPh sb="10" eb="11">
      <t>ガタ</t>
    </rPh>
    <phoneticPr fontId="31"/>
  </si>
  <si>
    <t>高次脳機能障害者支援体制加算</t>
    <rPh sb="0" eb="2">
      <t>こうじの</t>
    </rPh>
    <rPh sb="2" eb="5">
      <t>のうきのうし</t>
    </rPh>
    <rPh sb="5" eb="8">
      <t>しょうがいしゃし</t>
    </rPh>
    <rPh sb="8" eb="10">
      <t>しえんた</t>
    </rPh>
    <rPh sb="10" eb="12">
      <t>たいせいか</t>
    </rPh>
    <rPh sb="12" eb="14">
      <t>かさん</t>
    </rPh>
    <phoneticPr fontId="44" type="Hiragana"/>
  </si>
  <si>
    <t>夜間支援等体制加算Ⅵ型</t>
    <rPh sb="0" eb="2">
      <t>ヤカンシ</t>
    </rPh>
    <rPh sb="2" eb="4">
      <t>シエント</t>
    </rPh>
    <rPh sb="4" eb="5">
      <t>トウタ</t>
    </rPh>
    <rPh sb="5" eb="7">
      <t>タイセイカ</t>
    </rPh>
    <rPh sb="7" eb="9">
      <t>カサンガ</t>
    </rPh>
    <rPh sb="10" eb="11">
      <t>ガタ</t>
    </rPh>
    <phoneticPr fontId="31"/>
  </si>
  <si>
    <t>ピアサポート実施加算</t>
    <rPh sb="6" eb="8">
      <t>じっしか</t>
    </rPh>
    <rPh sb="8" eb="10">
      <t>かさん</t>
    </rPh>
    <phoneticPr fontId="44" type="Hiragana"/>
  </si>
  <si>
    <t>人員配置体制加算</t>
    <rPh sb="0" eb="2">
      <t>じんいんは</t>
    </rPh>
    <rPh sb="2" eb="4">
      <t>はいちた</t>
    </rPh>
    <rPh sb="4" eb="6">
      <t>たいせいか</t>
    </rPh>
    <rPh sb="6" eb="8">
      <t>かさん</t>
    </rPh>
    <phoneticPr fontId="44" type="Hiragana"/>
  </si>
  <si>
    <t>退去後ピアサポート実施加算</t>
    <rPh sb="0" eb="3">
      <t>たいきょごじ</t>
    </rPh>
    <rPh sb="9" eb="11">
      <t>じっしか</t>
    </rPh>
    <rPh sb="11" eb="13">
      <t>かさん</t>
    </rPh>
    <phoneticPr fontId="44" type="Hiragana"/>
  </si>
  <si>
    <t>重度障害者支援加算</t>
    <rPh sb="0" eb="2">
      <t>ジュウドシ</t>
    </rPh>
    <rPh sb="2" eb="5">
      <t>ショウガイシャシ</t>
    </rPh>
    <rPh sb="5" eb="7">
      <t>シエンカ</t>
    </rPh>
    <rPh sb="7" eb="9">
      <t>カサン</t>
    </rPh>
    <phoneticPr fontId="31"/>
  </si>
  <si>
    <t>集中的支援加算</t>
    <rPh sb="0" eb="3">
      <t>しゅうちゅうてきし</t>
    </rPh>
    <rPh sb="3" eb="7">
      <t>しえんかさん</t>
    </rPh>
    <phoneticPr fontId="44" type="Hiragana"/>
  </si>
  <si>
    <t>医療的ケア対応支援加算</t>
    <rPh sb="0" eb="3">
      <t>イリョウテキタ</t>
    </rPh>
    <rPh sb="5" eb="7">
      <t>タイオウシ</t>
    </rPh>
    <rPh sb="7" eb="9">
      <t>シエンカ</t>
    </rPh>
    <rPh sb="9" eb="11">
      <t>カサン</t>
    </rPh>
    <phoneticPr fontId="31"/>
  </si>
  <si>
    <t>日中支援加算Ⅰ型</t>
    <rPh sb="0" eb="2">
      <t>ニッチュウシ</t>
    </rPh>
    <rPh sb="2" eb="4">
      <t>シエンカ</t>
    </rPh>
    <rPh sb="4" eb="6">
      <t>カサンガ</t>
    </rPh>
    <rPh sb="7" eb="8">
      <t>ガタ</t>
    </rPh>
    <phoneticPr fontId="31"/>
  </si>
  <si>
    <t>日中支援加算Ⅱ型</t>
    <rPh sb="0" eb="2">
      <t>ニッチュウシ</t>
    </rPh>
    <rPh sb="2" eb="4">
      <t>シエンカ</t>
    </rPh>
    <rPh sb="4" eb="6">
      <t>カサンガ</t>
    </rPh>
    <rPh sb="7" eb="8">
      <t>ガタ</t>
    </rPh>
    <phoneticPr fontId="31"/>
  </si>
  <si>
    <t>強度行動障害者体験利用加算</t>
    <rPh sb="0" eb="2">
      <t>キョウドコ</t>
    </rPh>
    <rPh sb="2" eb="4">
      <t>コウドウシ</t>
    </rPh>
    <rPh sb="4" eb="7">
      <t>ショウガイシャタ</t>
    </rPh>
    <rPh sb="7" eb="9">
      <t>タイケンリ</t>
    </rPh>
    <rPh sb="9" eb="11">
      <t>リヨウカ</t>
    </rPh>
    <rPh sb="11" eb="13">
      <t>カサン</t>
    </rPh>
    <phoneticPr fontId="31"/>
  </si>
  <si>
    <t>区分４から区分６</t>
    <rPh sb="0" eb="2">
      <t>クブンク</t>
    </rPh>
    <rPh sb="5" eb="7">
      <t>クブン</t>
    </rPh>
    <phoneticPr fontId="31"/>
  </si>
  <si>
    <t>障害者支援施設等感染症対策向上加算</t>
    <rPh sb="0" eb="3">
      <t>しょうがいしゃし</t>
    </rPh>
    <rPh sb="3" eb="5">
      <t>しえんし</t>
    </rPh>
    <rPh sb="5" eb="7">
      <t>しせつと</t>
    </rPh>
    <rPh sb="7" eb="8">
      <t>とうか</t>
    </rPh>
    <rPh sb="8" eb="11">
      <t>かんせんしょうた</t>
    </rPh>
    <rPh sb="11" eb="13">
      <t>たいさくこ</t>
    </rPh>
    <rPh sb="13" eb="15">
      <t>こうじょうか</t>
    </rPh>
    <rPh sb="15" eb="17">
      <t>かさん</t>
    </rPh>
    <phoneticPr fontId="44" type="Hiragana"/>
  </si>
  <si>
    <t>区分３以下</t>
    <rPh sb="0" eb="2">
      <t>クブンイ</t>
    </rPh>
    <rPh sb="3" eb="5">
      <t>イカ</t>
    </rPh>
    <phoneticPr fontId="31"/>
  </si>
  <si>
    <t>新興感染症等施設療養加算</t>
    <rPh sb="0" eb="2">
      <t>しんこうか</t>
    </rPh>
    <rPh sb="2" eb="5">
      <t>かんせんしょうと</t>
    </rPh>
    <rPh sb="5" eb="6">
      <t>とうし</t>
    </rPh>
    <rPh sb="6" eb="8">
      <t>しせつり</t>
    </rPh>
    <rPh sb="8" eb="10">
      <t>りょうようか</t>
    </rPh>
    <rPh sb="10" eb="12">
      <t>かさん</t>
    </rPh>
    <phoneticPr fontId="44" type="Hiragana"/>
  </si>
  <si>
    <t>自立生活支援加算</t>
    <rPh sb="0" eb="2">
      <t>ジリツセ</t>
    </rPh>
    <rPh sb="2" eb="4">
      <t>セイカツシ</t>
    </rPh>
    <rPh sb="4" eb="6">
      <t>シエンカ</t>
    </rPh>
    <rPh sb="6" eb="8">
      <t>カサン</t>
    </rPh>
    <phoneticPr fontId="31"/>
  </si>
  <si>
    <t>入院時支援特別加算</t>
    <rPh sb="0" eb="2">
      <t>ニュウインジ</t>
    </rPh>
    <rPh sb="2" eb="3">
      <t>ジシ</t>
    </rPh>
    <rPh sb="3" eb="5">
      <t>シエント</t>
    </rPh>
    <rPh sb="5" eb="7">
      <t>トクベツカ</t>
    </rPh>
    <rPh sb="7" eb="9">
      <t>カサン</t>
    </rPh>
    <phoneticPr fontId="31"/>
  </si>
  <si>
    <t>長期入院時支援特別加算</t>
    <rPh sb="0" eb="2">
      <t>チョウキニ</t>
    </rPh>
    <rPh sb="2" eb="4">
      <t>ニュウインジ</t>
    </rPh>
    <rPh sb="4" eb="5">
      <t>ジシ</t>
    </rPh>
    <rPh sb="5" eb="7">
      <t>シエント</t>
    </rPh>
    <rPh sb="7" eb="9">
      <t>トクベツカ</t>
    </rPh>
    <rPh sb="9" eb="11">
      <t>カサン</t>
    </rPh>
    <phoneticPr fontId="31"/>
  </si>
  <si>
    <t>帰宅時支援加算</t>
    <rPh sb="0" eb="3">
      <t>キタクジシ</t>
    </rPh>
    <rPh sb="3" eb="5">
      <t>シエンカ</t>
    </rPh>
    <rPh sb="5" eb="7">
      <t>カサン</t>
    </rPh>
    <phoneticPr fontId="31"/>
  </si>
  <si>
    <t>請求額（基本報酬＋加算）
（利用定員　　人）</t>
    <rPh sb="0" eb="2">
      <t>セイキュウガ</t>
    </rPh>
    <rPh sb="2" eb="3">
      <t>ガクキ</t>
    </rPh>
    <rPh sb="4" eb="6">
      <t>キホンホ</t>
    </rPh>
    <rPh sb="6" eb="8">
      <t>ホウシュウカ</t>
    </rPh>
    <rPh sb="9" eb="11">
      <t>カサンリ</t>
    </rPh>
    <rPh sb="14" eb="16">
      <t>リヨウテ</t>
    </rPh>
    <rPh sb="16" eb="18">
      <t>テイインジ</t>
    </rPh>
    <rPh sb="20" eb="21">
      <t>ジン</t>
    </rPh>
    <phoneticPr fontId="31"/>
  </si>
  <si>
    <t>円</t>
    <rPh sb="0" eb="1">
      <t>エン</t>
    </rPh>
    <phoneticPr fontId="31"/>
  </si>
  <si>
    <t>※最終計は当該月に請求した総合計額を記載してください（上記表に記載した以外の加算減算も含めた合計額になるため、上記表の単純な合計額とは異なります）。</t>
    <rPh sb="1" eb="3">
      <t>サイシュウケ</t>
    </rPh>
    <rPh sb="3" eb="4">
      <t>ケイト</t>
    </rPh>
    <rPh sb="5" eb="7">
      <t>トウガイヅ</t>
    </rPh>
    <rPh sb="7" eb="8">
      <t>ヅキセ</t>
    </rPh>
    <rPh sb="9" eb="11">
      <t>セイキュウソ</t>
    </rPh>
    <rPh sb="13" eb="14">
      <t>ソウゴ</t>
    </rPh>
    <rPh sb="14" eb="16">
      <t>ゴウケイガ</t>
    </rPh>
    <rPh sb="16" eb="17">
      <t>ガクキ</t>
    </rPh>
    <rPh sb="18" eb="20">
      <t>キサイジ</t>
    </rPh>
    <rPh sb="27" eb="29">
      <t>ジョウキヒ</t>
    </rPh>
    <rPh sb="29" eb="30">
      <t>ヒョウキ</t>
    </rPh>
    <rPh sb="31" eb="33">
      <t>キサイイ</t>
    </rPh>
    <rPh sb="35" eb="37">
      <t>イガイカ</t>
    </rPh>
    <rPh sb="38" eb="40">
      <t>カサンフ</t>
    </rPh>
    <rPh sb="43" eb="44">
      <t>フクゴ</t>
    </rPh>
    <rPh sb="46" eb="49">
      <t>ゴウケイガクジ</t>
    </rPh>
    <rPh sb="55" eb="57">
      <t>ジョウキヒ</t>
    </rPh>
    <rPh sb="57" eb="58">
      <t>ヒョウタ</t>
    </rPh>
    <rPh sb="59" eb="61">
      <t>タンジュンゴ</t>
    </rPh>
    <rPh sb="62" eb="65">
      <t>ゴウケイガクコ</t>
    </rPh>
    <rPh sb="67" eb="68">
      <t>コト</t>
    </rPh>
    <phoneticPr fontId="31"/>
  </si>
  <si>
    <t>４　利用者の障害程度区分別人数・平均障害程度区分</t>
    <rPh sb="16" eb="18">
      <t>ヘイキンシ</t>
    </rPh>
    <rPh sb="18" eb="20">
      <t>ショウガイテ</t>
    </rPh>
    <rPh sb="20" eb="22">
      <t>テイドク</t>
    </rPh>
    <rPh sb="22" eb="24">
      <t>クブン</t>
    </rPh>
    <phoneticPr fontId="31"/>
  </si>
  <si>
    <t>区分１</t>
  </si>
  <si>
    <t>区分２</t>
  </si>
  <si>
    <t>区分３</t>
  </si>
  <si>
    <t>区分４</t>
  </si>
  <si>
    <t>区分５</t>
  </si>
  <si>
    <t>区分６</t>
  </si>
  <si>
    <t>利用者計</t>
  </si>
  <si>
    <t>平均障害程度区分</t>
    <rPh sb="0" eb="2">
      <t>ヘイキンシ</t>
    </rPh>
    <rPh sb="2" eb="4">
      <t>ショウガイテ</t>
    </rPh>
    <rPh sb="4" eb="6">
      <t>テイドク</t>
    </rPh>
    <rPh sb="6" eb="8">
      <t>クブン</t>
    </rPh>
    <phoneticPr fontId="31"/>
  </si>
  <si>
    <t>人</t>
    <rPh sb="0" eb="1">
      <t>ニン</t>
    </rPh>
    <phoneticPr fontId="31"/>
  </si>
  <si>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</si>
  <si>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t>６　共同生活住居の状況</t>
    <rPh sb="2" eb="4">
      <t>キョウドウセ</t>
    </rPh>
    <rPh sb="4" eb="6">
      <t>セイカツジ</t>
    </rPh>
    <rPh sb="6" eb="8">
      <t>ジュウキョジ</t>
    </rPh>
    <rPh sb="9" eb="11">
      <t>ジョウキョウ</t>
    </rPh>
    <phoneticPr fontId="31"/>
  </si>
  <si>
    <t>項　　　目</t>
    <rPh sb="0" eb="1">
      <t>コウメ</t>
    </rPh>
    <rPh sb="4" eb="5">
      <t>メ</t>
    </rPh>
    <phoneticPr fontId="31"/>
  </si>
  <si>
    <t>単　　　価</t>
    <rPh sb="0" eb="1">
      <t>タンア</t>
    </rPh>
    <rPh sb="4" eb="5">
      <t>アタイ</t>
    </rPh>
    <phoneticPr fontId="31"/>
  </si>
  <si>
    <t>件　　　数</t>
    <rPh sb="0" eb="1">
      <t>ケンカ</t>
    </rPh>
    <rPh sb="4" eb="5">
      <t>カズ</t>
    </rPh>
    <phoneticPr fontId="31"/>
  </si>
  <si>
    <t>徴収額</t>
    <rPh sb="0" eb="3">
      <t>チョウシュウガク</t>
    </rPh>
    <phoneticPr fontId="31"/>
  </si>
  <si>
    <t>名称</t>
    <rPh sb="0" eb="2">
      <t>メイショウ</t>
    </rPh>
    <phoneticPr fontId="31"/>
  </si>
  <si>
    <t>夜間支援体制の状態</t>
    <rPh sb="0" eb="2">
      <t>ヤカンシ</t>
    </rPh>
    <rPh sb="2" eb="4">
      <t>シエンタ</t>
    </rPh>
    <rPh sb="4" eb="6">
      <t>タイセイジ</t>
    </rPh>
    <rPh sb="7" eb="9">
      <t>ジョウタイ</t>
    </rPh>
    <phoneticPr fontId="31"/>
  </si>
  <si>
    <t>住居定員</t>
    <rPh sb="0" eb="2">
      <t>ジュウキョテ</t>
    </rPh>
    <rPh sb="2" eb="4">
      <t>テイイン</t>
    </rPh>
    <phoneticPr fontId="31"/>
  </si>
  <si>
    <t>食材料費</t>
    <rPh sb="0" eb="1">
      <t>ショクザ</t>
    </rPh>
    <rPh sb="1" eb="4">
      <t>ザイリョウヒ</t>
    </rPh>
    <phoneticPr fontId="31"/>
  </si>
  <si>
    <t>家賃</t>
    <rPh sb="0" eb="2">
      <t>ヤチン</t>
    </rPh>
    <phoneticPr fontId="31"/>
  </si>
  <si>
    <t>光熱水費</t>
    <rPh sb="0" eb="1">
      <t>ヒカリネ</t>
    </rPh>
    <rPh sb="1" eb="2">
      <t>ネツミ</t>
    </rPh>
    <rPh sb="2" eb="3">
      <t>ミズヒ</t>
    </rPh>
    <rPh sb="3" eb="4">
      <t>ヒ</t>
    </rPh>
    <phoneticPr fontId="31"/>
  </si>
  <si>
    <t>日用品費</t>
    <rPh sb="0" eb="3">
      <t>ニチヨウヒンヒ</t>
    </rPh>
    <rPh sb="3" eb="4">
      <t>ヒ</t>
    </rPh>
    <phoneticPr fontId="31"/>
  </si>
  <si>
    <t>その他の日常生活費</t>
    <rPh sb="2" eb="3">
      <t>タニ</t>
    </rPh>
    <rPh sb="4" eb="6">
      <t>ニチジョウセ</t>
    </rPh>
    <rPh sb="6" eb="9">
      <t>セイカツヒ</t>
    </rPh>
    <phoneticPr fontId="31"/>
  </si>
  <si>
    <t>※特定費用等について記載し、サービス費は含まないこと。</t>
    <rPh sb="1" eb="3">
      <t>トクテイヒ</t>
    </rPh>
    <rPh sb="3" eb="5">
      <t>ヒヨウト</t>
    </rPh>
    <rPh sb="5" eb="6">
      <t>トウキ</t>
    </rPh>
    <rPh sb="10" eb="12">
      <t>キサイヒ</t>
    </rPh>
    <rPh sb="18" eb="19">
      <t>ヒフ</t>
    </rPh>
    <rPh sb="20" eb="21">
      <t>フク</t>
    </rPh>
    <phoneticPr fontId="31"/>
  </si>
  <si>
    <t>なし</t>
  </si>
  <si>
    <t>あり</t>
  </si>
  <si>
    <t>Ⅰ型</t>
    <rPh sb="1" eb="2">
      <t>ガタ</t>
    </rPh>
    <phoneticPr fontId="31"/>
  </si>
  <si>
    <t>Ⅱ型</t>
    <rPh sb="1" eb="2">
      <t>ガタ</t>
    </rPh>
    <phoneticPr fontId="31"/>
  </si>
  <si>
    <t>Ⅲ型</t>
    <rPh sb="1" eb="2">
      <t>ガタ</t>
    </rPh>
    <phoneticPr fontId="31"/>
  </si>
  <si>
    <t>Ⅳ型</t>
    <rPh sb="1" eb="2">
      <t>ガタ</t>
    </rPh>
    <phoneticPr fontId="31"/>
  </si>
  <si>
    <t>Ⅴ型</t>
    <rPh sb="1" eb="2">
      <t>ガタ</t>
    </rPh>
    <phoneticPr fontId="31"/>
  </si>
  <si>
    <t>Ⅵ型</t>
    <rPh sb="1" eb="2">
      <t>ガタ</t>
    </rPh>
    <phoneticPr fontId="31"/>
  </si>
  <si>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日中サービス支援型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ジョウキョウニ</t>
    </rPh>
    <rPh sb="25" eb="27">
      <t>ニッチュウシ</t>
    </rPh>
    <rPh sb="31" eb="33">
      <t>シエンガ</t>
    </rPh>
    <rPh sb="33" eb="34">
      <t>ガタ</t>
    </rPh>
    <phoneticPr fontId="31"/>
  </si>
  <si>
    <t>日中サービス支援型共同生活援助サービス費（Ⅰ）</t>
    <rPh sb="0" eb="2">
      <t>ニッチュウシ</t>
    </rPh>
    <rPh sb="6" eb="9">
      <t>シエンガタキ</t>
    </rPh>
    <rPh sb="9" eb="11">
      <t>キョウドウセ</t>
    </rPh>
    <rPh sb="11" eb="13">
      <t>セイカツヒ</t>
    </rPh>
    <rPh sb="19" eb="20">
      <t>ヒ</t>
    </rPh>
    <phoneticPr fontId="31"/>
  </si>
  <si>
    <t>日中サービス支援型共同生活援助サービス費（Ⅱ）※体験利用</t>
    <rPh sb="0" eb="2">
      <t>ニッチュウシ</t>
    </rPh>
    <rPh sb="6" eb="9">
      <t>シエンガタキ</t>
    </rPh>
    <rPh sb="9" eb="11">
      <t>キョウドウセ</t>
    </rPh>
    <rPh sb="11" eb="13">
      <t>セイカツヒ</t>
    </rPh>
    <rPh sb="19" eb="20">
      <t>ヒタ</t>
    </rPh>
    <rPh sb="24" eb="26">
      <t>タイケンリ</t>
    </rPh>
    <rPh sb="26" eb="28">
      <t>リヨウ</t>
    </rPh>
    <phoneticPr fontId="31"/>
  </si>
  <si>
    <t>夜勤職員加配加算</t>
    <rPh sb="0" eb="2">
      <t>ヤキンシ</t>
    </rPh>
    <rPh sb="2" eb="4">
      <t>ショクインク</t>
    </rPh>
    <rPh sb="4" eb="5">
      <t>クワク</t>
    </rPh>
    <rPh sb="5" eb="6">
      <t>クバカ</t>
    </rPh>
    <rPh sb="6" eb="8">
      <t>カサン</t>
    </rPh>
    <phoneticPr fontId="31"/>
  </si>
  <si>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</si>
  <si>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t>Ⅶ型</t>
    <rPh sb="1" eb="2">
      <t>がた</t>
    </rPh>
    <phoneticPr fontId="44" type="Hiragana"/>
  </si>
  <si>
    <t>Ⅷ型</t>
    <rPh sb="1" eb="2">
      <t>かた</t>
    </rPh>
    <phoneticPr fontId="44" type="Hiragana"/>
  </si>
  <si>
    <t>Ⅸ型</t>
    <rPh sb="1" eb="2">
      <t>がた</t>
    </rPh>
    <phoneticPr fontId="44" type="Hiragana"/>
  </si>
  <si>
    <t>Ⅹ型</t>
    <rPh sb="1" eb="2">
      <t>がた</t>
    </rPh>
    <phoneticPr fontId="44" type="Hiragana"/>
  </si>
  <si>
    <t>Ⅺ型</t>
    <rPh sb="1" eb="2">
      <t>かた</t>
    </rPh>
    <phoneticPr fontId="44" type="Hiragana"/>
  </si>
  <si>
    <t>Ⅻ型</t>
    <rPh sb="1" eb="2">
      <t>かた</t>
    </rPh>
    <phoneticPr fontId="44" type="Hiragana"/>
  </si>
  <si>
    <t>13型</t>
    <rPh sb="2" eb="3">
      <t>がた</t>
    </rPh>
    <phoneticPr fontId="44" type="Hiragana"/>
  </si>
  <si>
    <t>14型</t>
    <rPh sb="2" eb="3">
      <t>がた</t>
    </rPh>
    <phoneticPr fontId="44" type="Hiragana"/>
  </si>
  <si>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外部サービス利用型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ジョウキョウガ</t>
    </rPh>
    <rPh sb="25" eb="27">
      <t>ガイブリ</t>
    </rPh>
    <rPh sb="31" eb="34">
      <t>リヨウガタ</t>
    </rPh>
    <phoneticPr fontId="31"/>
  </si>
  <si>
    <t>外部サービス利用型共同生活援助サービス費</t>
    <rPh sb="0" eb="2">
      <t>ガイブリ</t>
    </rPh>
    <rPh sb="6" eb="9">
      <t>リヨウガタキ</t>
    </rPh>
    <rPh sb="9" eb="11">
      <t>キョウドウセ</t>
    </rPh>
    <rPh sb="11" eb="13">
      <t>セイカツエ</t>
    </rPh>
    <rPh sb="13" eb="15">
      <t>エンジョヒ</t>
    </rPh>
    <rPh sb="19" eb="20">
      <t>ヒ</t>
    </rPh>
    <phoneticPr fontId="31"/>
  </si>
  <si>
    <t>外部ｻｰﾋﾞｽ利用型共同生活援助ｻｰﾋﾞｽ費（Ⅰ～Ⅱ）</t>
    <rPh sb="0" eb="2">
      <t>ガイブリ</t>
    </rPh>
    <rPh sb="7" eb="10">
      <t>リヨウガタキ</t>
    </rPh>
    <rPh sb="10" eb="12">
      <t>キョウドウセ</t>
    </rPh>
    <rPh sb="12" eb="14">
      <t>セイカツエ</t>
    </rPh>
    <rPh sb="14" eb="16">
      <t>エンジョヒ</t>
    </rPh>
    <rPh sb="21" eb="22">
      <t>ヒ</t>
    </rPh>
    <phoneticPr fontId="31"/>
  </si>
  <si>
    <t>上記を算定している者のうち受託居宅介護サービス費の算定者数</t>
    <rPh sb="0" eb="2">
      <t>ジョウキサ</t>
    </rPh>
    <rPh sb="3" eb="5">
      <t>サンテイシ</t>
    </rPh>
    <rPh sb="9" eb="10">
      <t>シャジ</t>
    </rPh>
    <rPh sb="13" eb="15">
      <t>ジュタクキ</t>
    </rPh>
    <rPh sb="15" eb="17">
      <t>キョタクカ</t>
    </rPh>
    <rPh sb="17" eb="19">
      <t>カイゴヒ</t>
    </rPh>
    <rPh sb="23" eb="24">
      <t>ヒサ</t>
    </rPh>
    <rPh sb="25" eb="27">
      <t>サンテイシ</t>
    </rPh>
    <rPh sb="27" eb="28">
      <t>シャス</t>
    </rPh>
    <rPh sb="28" eb="29">
      <t>スウ</t>
    </rPh>
    <phoneticPr fontId="31"/>
  </si>
  <si>
    <t>外部ｻｰﾋﾞｽ共同生活援助サービス費（Ⅲ）　※体験利用</t>
    <rPh sb="0" eb="2">
      <t>ガイブキ</t>
    </rPh>
    <rPh sb="7" eb="9">
      <t>キョウドウセ</t>
    </rPh>
    <rPh sb="9" eb="11">
      <t>セイカツエ</t>
    </rPh>
    <rPh sb="11" eb="13">
      <t>エンジョヒ</t>
    </rPh>
    <rPh sb="17" eb="18">
      <t>ヒタ</t>
    </rPh>
    <rPh sb="23" eb="25">
      <t>タイケンリ</t>
    </rPh>
    <rPh sb="25" eb="27">
      <t>リヨウ</t>
    </rPh>
    <phoneticPr fontId="31"/>
  </si>
  <si>
    <r>
      <t>４</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</si>
  <si>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t>５　共同生活住居の状況</t>
    <rPh sb="2" eb="4">
      <t>キョウドウセ</t>
    </rPh>
    <rPh sb="4" eb="6">
      <t>セイカツジ</t>
    </rPh>
    <rPh sb="6" eb="8">
      <t>ジュウキョジ</t>
    </rPh>
    <rPh sb="9" eb="11">
      <t>ジョウキョウ</t>
    </rPh>
    <phoneticPr fontId="31"/>
  </si>
  <si>
    <t>７　共同生活援助計画の作成状況</t>
    <rPh sb="6" eb="8">
      <t>エンジョ</t>
    </rPh>
    <rPh sb="11" eb="13">
      <t>サクセイ</t>
    </rPh>
    <rPh sb="13" eb="15">
      <t>ジョウキョウ</t>
    </rPh>
    <phoneticPr fontId="31"/>
  </si>
  <si>
    <t>利用者氏名</t>
    <rPh sb="0" eb="3">
      <t>リヨウシャ</t>
    </rPh>
    <rPh sb="3" eb="5">
      <t>シメイ</t>
    </rPh>
    <phoneticPr fontId="31"/>
  </si>
  <si>
    <t>計画作成者
氏　　　名</t>
    <rPh sb="0" eb="2">
      <t>ケイカク</t>
    </rPh>
    <rPh sb="2" eb="5">
      <t>サクセイシャ</t>
    </rPh>
    <rPh sb="6" eb="7">
      <t>シ</t>
    </rPh>
    <rPh sb="10" eb="11">
      <t>メイ</t>
    </rPh>
    <phoneticPr fontId="31"/>
  </si>
  <si>
    <t>支給決定
期　　　間</t>
    <rPh sb="0" eb="2">
      <t>シキュウ</t>
    </rPh>
    <rPh sb="2" eb="4">
      <t>ケッテイ</t>
    </rPh>
    <rPh sb="5" eb="6">
      <t>キ</t>
    </rPh>
    <rPh sb="9" eb="10">
      <t>アイダ</t>
    </rPh>
    <phoneticPr fontId="31"/>
  </si>
  <si>
    <t>計画対象
期　　　間</t>
    <rPh sb="0" eb="2">
      <t>ケイカク</t>
    </rPh>
    <rPh sb="2" eb="4">
      <t>タイショウ</t>
    </rPh>
    <rPh sb="5" eb="6">
      <t>キ</t>
    </rPh>
    <rPh sb="9" eb="10">
      <t>アイダ</t>
    </rPh>
    <phoneticPr fontId="31"/>
  </si>
  <si>
    <t>（適正に処理されていれば○、不備があるときは×を記入すること）</t>
    <rPh sb="1" eb="3">
      <t>テキセイ</t>
    </rPh>
    <rPh sb="4" eb="6">
      <t>ショリ</t>
    </rPh>
    <rPh sb="14" eb="16">
      <t>フビ</t>
    </rPh>
    <rPh sb="24" eb="26">
      <t>キニュウ</t>
    </rPh>
    <phoneticPr fontId="31"/>
  </si>
  <si>
    <t>アセスメントの
実　　　　　　施</t>
  </si>
  <si>
    <t>サービスの
詳細な内容</t>
  </si>
  <si>
    <t>支援の目標及び
達成時期</t>
  </si>
  <si>
    <t>利用者への交付
及び説明</t>
  </si>
  <si>
    <t>モニタリングの
実　　　　　　施</t>
  </si>
  <si>
    <t>　　※直近で計画を作成した利用者５名（５名未満の場合はその人数）を記入してください。なお、実地指導当日は、上記に記載した利用者以外の記録も確認します。</t>
    <phoneticPr fontId="31"/>
  </si>
  <si>
    <t>　　※作成時期、作成過程、作成上の留意点、計画変更の状況等を記載すること。</t>
    <phoneticPr fontId="31"/>
  </si>
  <si>
    <r>
      <t>８　苦情処理、事故発生時の対応等</t>
    </r>
    <r>
      <rPr>
        <sz val="11"/>
        <color theme="1"/>
        <rFont val="游ゴシック"/>
        <family val="2"/>
        <charset val="128"/>
        <scheme val="minor"/>
      </rPr>
      <t>（直近１年の状況）　　</t>
    </r>
    <r>
      <rPr>
        <sz val="10"/>
        <rFont val="ＭＳ Ｐゴシック"/>
        <family val="3"/>
        <charset val="128"/>
      </rPr>
      <t>※既存記録等の活用可</t>
    </r>
    <rPh sb="2" eb="4">
      <t>クジョウ</t>
    </rPh>
    <rPh sb="4" eb="6">
      <t>ショリ</t>
    </rPh>
    <rPh sb="7" eb="9">
      <t>ジコ</t>
    </rPh>
    <rPh sb="9" eb="12">
      <t>ハッセイジ</t>
    </rPh>
    <rPh sb="13" eb="15">
      <t>タイオウ</t>
    </rPh>
    <rPh sb="15" eb="16">
      <t>トウ</t>
    </rPh>
    <rPh sb="17" eb="19">
      <t>チョッキン</t>
    </rPh>
    <rPh sb="20" eb="21">
      <t>ネン</t>
    </rPh>
    <rPh sb="22" eb="24">
      <t>ジョウキョウ</t>
    </rPh>
    <rPh sb="28" eb="30">
      <t>キゾン</t>
    </rPh>
    <rPh sb="30" eb="32">
      <t>キロク</t>
    </rPh>
    <rPh sb="32" eb="33">
      <t>トウ</t>
    </rPh>
    <rPh sb="34" eb="36">
      <t>カツヨウ</t>
    </rPh>
    <rPh sb="36" eb="37">
      <t>カ</t>
    </rPh>
    <phoneticPr fontId="31"/>
  </si>
  <si>
    <t>（１）　苦情処理の状況</t>
    <rPh sb="4" eb="6">
      <t>クジョウ</t>
    </rPh>
    <rPh sb="6" eb="8">
      <t>ショリ</t>
    </rPh>
    <rPh sb="9" eb="11">
      <t>ジョウキョウ</t>
    </rPh>
    <phoneticPr fontId="31"/>
  </si>
  <si>
    <t>苦情受付年月日</t>
    <rPh sb="0" eb="2">
      <t>クジョウ</t>
    </rPh>
    <rPh sb="2" eb="3">
      <t>ウ</t>
    </rPh>
    <rPh sb="3" eb="4">
      <t>ツ</t>
    </rPh>
    <rPh sb="4" eb="7">
      <t>ネンガッピ</t>
    </rPh>
    <phoneticPr fontId="31"/>
  </si>
  <si>
    <t>苦　情　の　内　容</t>
    <rPh sb="0" eb="1">
      <t>ク</t>
    </rPh>
    <rPh sb="2" eb="3">
      <t>ジョウ</t>
    </rPh>
    <rPh sb="6" eb="7">
      <t>ナイ</t>
    </rPh>
    <rPh sb="8" eb="9">
      <t>カタチ</t>
    </rPh>
    <phoneticPr fontId="31"/>
  </si>
  <si>
    <t>苦　情　へ　の　具　体　的　対　応</t>
    <rPh sb="0" eb="1">
      <t>ク</t>
    </rPh>
    <rPh sb="2" eb="3">
      <t>ジョウ</t>
    </rPh>
    <rPh sb="8" eb="9">
      <t>グ</t>
    </rPh>
    <rPh sb="10" eb="11">
      <t>カラダ</t>
    </rPh>
    <rPh sb="12" eb="13">
      <t>マト</t>
    </rPh>
    <rPh sb="14" eb="15">
      <t>タイ</t>
    </rPh>
    <rPh sb="16" eb="17">
      <t>オウ</t>
    </rPh>
    <phoneticPr fontId="31"/>
  </si>
  <si>
    <t>年　　月　　日</t>
    <rPh sb="0" eb="1">
      <t>ネン</t>
    </rPh>
    <rPh sb="3" eb="4">
      <t>ツキ</t>
    </rPh>
    <rPh sb="6" eb="7">
      <t>ニチ</t>
    </rPh>
    <phoneticPr fontId="31"/>
  </si>
  <si>
    <t>（２）　事故発生時の対応状況</t>
    <rPh sb="4" eb="6">
      <t>ジコ</t>
    </rPh>
    <rPh sb="6" eb="8">
      <t>ハッセイ</t>
    </rPh>
    <rPh sb="8" eb="9">
      <t>ジ</t>
    </rPh>
    <rPh sb="10" eb="12">
      <t>タイオウ</t>
    </rPh>
    <rPh sb="12" eb="14">
      <t>ジョウキョウ</t>
    </rPh>
    <phoneticPr fontId="31"/>
  </si>
  <si>
    <t>事故発生年月日</t>
    <rPh sb="0" eb="2">
      <t>ジコ</t>
    </rPh>
    <rPh sb="2" eb="4">
      <t>ハッセイ</t>
    </rPh>
    <rPh sb="4" eb="7">
      <t>ネンガッピ</t>
    </rPh>
    <phoneticPr fontId="31"/>
  </si>
  <si>
    <t>事　故　等　の　内　容</t>
    <rPh sb="0" eb="1">
      <t>コト</t>
    </rPh>
    <rPh sb="2" eb="3">
      <t>ユエ</t>
    </rPh>
    <rPh sb="4" eb="5">
      <t>トウ</t>
    </rPh>
    <rPh sb="8" eb="9">
      <t>ナイ</t>
    </rPh>
    <rPh sb="10" eb="11">
      <t>カタチ</t>
    </rPh>
    <phoneticPr fontId="31"/>
  </si>
  <si>
    <t>事　故　等　へ　の　具　体　的　対　応</t>
    <rPh sb="0" eb="1">
      <t>コト</t>
    </rPh>
    <rPh sb="2" eb="3">
      <t>ユエ</t>
    </rPh>
    <rPh sb="4" eb="5">
      <t>トウ</t>
    </rPh>
    <rPh sb="10" eb="11">
      <t>グ</t>
    </rPh>
    <rPh sb="12" eb="13">
      <t>カラダ</t>
    </rPh>
    <rPh sb="14" eb="15">
      <t>マト</t>
    </rPh>
    <rPh sb="16" eb="17">
      <t>タイ</t>
    </rPh>
    <rPh sb="18" eb="19">
      <t>オウ</t>
    </rPh>
    <phoneticPr fontId="31"/>
  </si>
  <si>
    <t>注2 「職種」欄は、直接サービス提供職員に係る職種を記載し、「勤務形態」欄は、①常勤・専従、②常勤・兼務、③非常勤・専従、④非常勤・兼務のいずれかを記載するとともに、それぞれ1日あたりの勤務時間を記載してください。</t>
    <rPh sb="0" eb="1">
      <t>チュウシ</t>
    </rPh>
    <rPh sb="4" eb="6">
      <t>ショクシュラ</t>
    </rPh>
    <rPh sb="7" eb="8">
      <t>ランチ</t>
    </rPh>
    <rPh sb="10" eb="12">
      <t>チョクセツテ</t>
    </rPh>
    <rPh sb="16" eb="18">
      <t>テイキョウシ</t>
    </rPh>
    <rPh sb="18" eb="20">
      <t>ショクインカ</t>
    </rPh>
    <rPh sb="21" eb="22">
      <t>カカシ</t>
    </rPh>
    <rPh sb="23" eb="25">
      <t>ショクシュキ</t>
    </rPh>
    <rPh sb="26" eb="28">
      <t>キサイキ</t>
    </rPh>
    <rPh sb="31" eb="33">
      <t>キンムケ</t>
    </rPh>
    <rPh sb="33" eb="35">
      <t>ケイタイラ</t>
    </rPh>
    <rPh sb="36" eb="37">
      <t>ランジ</t>
    </rPh>
    <rPh sb="40" eb="42">
      <t>ジョウキンセ</t>
    </rPh>
    <rPh sb="43" eb="45">
      <t>センジュウジ</t>
    </rPh>
    <rPh sb="47" eb="49">
      <t>ジョウキンケ</t>
    </rPh>
    <rPh sb="50" eb="52">
      <t>ケンムヒ</t>
    </rPh>
    <rPh sb="54" eb="55">
      <t>ヒジ</t>
    </rPh>
    <rPh sb="55" eb="57">
      <t>ジョウキンセ</t>
    </rPh>
    <rPh sb="58" eb="60">
      <t>センジュウヒ</t>
    </rPh>
    <rPh sb="62" eb="65">
      <t>ヒジョウキンケ</t>
    </rPh>
    <rPh sb="66" eb="68">
      <t>ケンムキ</t>
    </rPh>
    <rPh sb="74" eb="76">
      <t>キサイカ</t>
    </rPh>
    <rPh sb="88" eb="89">
      <t>ニチキ</t>
    </rPh>
    <rPh sb="93" eb="95">
      <t>キンムジ</t>
    </rPh>
    <rPh sb="95" eb="97">
      <t>ジカンキ</t>
    </rPh>
    <rPh sb="98" eb="100">
      <t>キサイ</t>
    </rPh>
    <phoneticPr fontId="31"/>
  </si>
  <si>
    <t>【記載例】管理者・従業者の勤務状況　　令和７年○月実績</t>
    <rPh sb="1" eb="3">
      <t>キサイレ</t>
    </rPh>
    <rPh sb="3" eb="4">
      <t>レイカ</t>
    </rPh>
    <rPh sb="5" eb="8">
      <t>カンリシャジ</t>
    </rPh>
    <rPh sb="9" eb="12">
      <t>ジュウギョウシャキ</t>
    </rPh>
    <rPh sb="13" eb="15">
      <t>キンムジ</t>
    </rPh>
    <rPh sb="15" eb="17">
      <t>ジョウキョウヘ</t>
    </rPh>
    <rPh sb="19" eb="21">
      <t>レイワ</t>
    </rPh>
    <rPh sb="22" eb="23">
      <t>ネンガ</t>
    </rPh>
    <rPh sb="24" eb="25">
      <t>ガツジ</t>
    </rPh>
    <rPh sb="25" eb="27">
      <t>ジッセキ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</si>
</sst>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409]h:mm\ AM/PM;@"/>
    <numFmt numFmtId="188" formatCode="d;@"/>
    <numFmt numFmtId="189" formatCode="#,##0.0"/>
    <numFmt numFmtId="190" formatCode="aaa"/>
  </numFmts>
  <fonts count="49">
    <font>
      <sz val="11"/>
      <color theme="1"/>
      <name val="游ゴシック"/>
      <family val="2"/>
      <charset val="128"/>
      <scheme val="minor"/>
    </font>
    <font>
      <sz val="11"/>
      <name val="ＭＳ Ｐゴシック"/>
      <family val="3"/>
    </font>
    <font>
      <sz val="12"/>
      <name val="ＭＳ ゴシック"/>
      <family val="3"/>
    </font>
    <font>
      <sz val="6"/>
      <name val="游ゴシック"/>
      <family val="2"/>
      <charset val="128"/>
      <scheme val="minor"/>
    </font>
    <font>
      <sz val="11"/>
      <color theme="1"/>
      <name val="ＭＳ ゴシック"/>
      <family val="3"/>
    </font>
    <font>
      <sz val="10"/>
      <color theme="1"/>
      <name val="ＭＳ ゴシック"/>
      <family val="3"/>
    </font>
    <font>
      <sz val="12"/>
      <color theme="1"/>
      <name val="ＭＳ ゴシック"/>
      <family val="3"/>
    </font>
    <font>
      <sz val="12"/>
      <color theme="1"/>
      <name val="ＭＳ 明朝"/>
      <family val="1"/>
    </font>
    <font>
      <sz val="6"/>
      <name val="ＭＳ ゴシック"/>
      <family val="2"/>
    </font>
    <font>
      <sz val="10"/>
      <color theme="1"/>
      <name val="ＭＳ 明朝"/>
      <family val="1"/>
    </font>
    <font>
      <b/>
      <sz val="12"/>
      <name val="ＭＳ ゴシック"/>
      <family val="3"/>
    </font>
    <font>
      <sz val="6"/>
      <name val="游ゴシック"/>
      <family val="3"/>
      <scheme val="minor"/>
    </font>
    <font>
      <b/>
      <sz val="12"/>
      <name val="ＭＳ Ｐゴシック"/>
      <family val="3"/>
    </font>
    <font>
      <sz val="10"/>
      <name val="ＭＳ ゴシック"/>
      <family val="3"/>
    </font>
    <font>
      <sz val="9"/>
      <name val="ＭＳ ゴシック"/>
      <family val="3"/>
    </font>
    <font>
      <sz val="12"/>
      <color rgb="FFFF0000"/>
      <name val="ＭＳ ゴシック"/>
      <family val="3"/>
    </font>
    <font>
      <b/>
      <sz val="8"/>
      <color rgb="FFFF0000"/>
      <name val="ＭＳ ゴシック"/>
      <family val="3"/>
    </font>
    <font>
      <b/>
      <sz val="12"/>
      <color theme="1"/>
      <name val="ＭＳ ゴシック"/>
      <family val="3"/>
    </font>
    <font>
      <sz val="11"/>
      <name val="ＭＳ ゴシック"/>
      <family val="3"/>
    </font>
    <font>
      <sz val="14"/>
      <name val="ＭＳ ゴシック"/>
      <family val="3"/>
    </font>
    <font>
      <sz val="11"/>
      <color theme="1"/>
      <name val="游ゴシック"/>
      <family val="3"/>
      <scheme val="minor"/>
    </font>
    <font>
      <sz val="16"/>
      <name val="ＭＳ ゴシック"/>
      <family val="3"/>
    </font>
    <font>
      <sz val="16"/>
      <color theme="1"/>
      <name val="ＭＳ 明朝"/>
      <family val="1"/>
    </font>
    <font>
      <sz val="12"/>
      <name val="ＭＳ 明朝"/>
      <family val="1"/>
    </font>
    <font>
      <b/>
      <sz val="10"/>
      <color theme="1"/>
      <name val="ＭＳ ゴシック"/>
      <family val="3"/>
    </font>
    <font>
      <sz val="6"/>
      <color theme="1"/>
      <name val="ＭＳ ゴシック"/>
      <family val="3"/>
    </font>
    <font>
      <sz val="11"/>
      <name val="ＭＳ 明朝"/>
      <family val="1"/>
    </font>
    <font>
      <b/>
      <sz val="9"/>
      <color indexed="81"/>
      <name val="MS P ゴシック"/>
      <family val="3"/>
      <charset val="128"/>
    </font>
    <font>
      <sz val="9"/>
      <color indexed="81"/>
      <name val="MS P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9"/>
      <name val="ＭＳ Ｐゴシック"/>
      <family val="3"/>
      <charset val="128"/>
    </font>
    <font>
      <sz val="10"/>
      <name val="ＭＳ 明朝"/>
      <family val="1"/>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1"/>
      <color indexed="10"/>
      <name val="ＭＳ Ｐゴシック"/>
      <family val="3"/>
      <charset val="128"/>
    </font>
    <font>
      <sz val="11"/>
      <color indexed="8"/>
      <name val="ＭＳ Ｐゴシック"/>
      <family val="3"/>
      <charset val="128"/>
    </font>
    <font>
      <sz val="6"/>
      <name val="游ゴシック"/>
      <family val="3"/>
      <charset val="128"/>
    </font>
    <font>
      <sz val="10"/>
      <color indexed="10"/>
      <name val="ＭＳ Ｐゴシック"/>
      <family val="3"/>
      <charset val="128"/>
    </font>
    <font>
      <sz val="11"/>
      <color indexed="12"/>
      <name val="ＭＳ Ｐゴシック"/>
      <family val="3"/>
      <charset val="128"/>
    </font>
    <font>
      <sz val="9.5"/>
      <color indexed="10"/>
      <name val="ＭＳ Ｐゴシック"/>
      <family val="3"/>
      <charset val="128"/>
    </font>
    <font>
      <sz val="9.5"/>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indexed="4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29" fillId="0" borderId="0">
      <alignment vertical="center"/>
    </xf>
    <xf numFmtId="0" fontId="29" fillId="0" borderId="0">
      <alignment vertical="center"/>
    </xf>
    <xf numFmtId="38" fontId="29" fillId="0" borderId="0" applyFont="0" applyFill="0" applyBorder="0" applyAlignment="0" applyProtection="0"/>
    <xf numFmtId="0" fontId="29" fillId="0" borderId="0">
      <alignment vertical="center"/>
    </xf>
  </cellStyleXfs>
  <cellXfs count="872">
    <xf numFmtId="0" fontId="0" fillId="0" borderId="0" xfId="0">
      <alignment vertical="center"/>
    </xf>
    <xf numFmtId="0" fontId="2" fillId="0" borderId="0" xfId="1" applyFont="1" applyAlignment="1">
      <alignment vertical="center" textRotation="255" shrinkToFit="1"/>
    </xf>
    <xf numFmtId="0" fontId="2" fillId="0" borderId="0" xfId="1" applyFont="1">
      <alignment vertical="center"/>
    </xf>
    <xf numFmtId="0" fontId="5" fillId="0" borderId="0" xfId="2" applyFont="1">
      <alignment vertical="center"/>
    </xf>
    <xf numFmtId="0" fontId="6" fillId="0" borderId="0" xfId="3" applyFont="1">
      <alignment vertical="center"/>
    </xf>
    <xf numFmtId="0" fontId="9" fillId="0" borderId="0" xfId="2" applyFont="1" applyAlignment="1" applyProtection="1">
      <alignment vertical="center" shrinkToFit="1"/>
      <protection locked="0"/>
    </xf>
    <xf numFmtId="0" fontId="2" fillId="3" borderId="5" xfId="1" applyFont="1" applyFill="1" applyBorder="1" applyAlignment="1">
      <alignment vertical="center" textRotation="255" shrinkToFit="1"/>
    </xf>
    <xf numFmtId="0" fontId="2" fillId="3" borderId="0" xfId="1" applyFont="1" applyFill="1" applyAlignment="1">
      <alignment horizontal="centerContinuous" vertical="center"/>
    </xf>
    <xf numFmtId="0" fontId="2" fillId="3" borderId="0" xfId="1" applyFont="1" applyFill="1" applyAlignment="1">
      <alignment horizontal="center" vertical="center"/>
    </xf>
    <xf numFmtId="0" fontId="2" fillId="3" borderId="0" xfId="1" applyFont="1" applyFill="1">
      <alignment vertical="center"/>
    </xf>
    <xf numFmtId="0" fontId="1" fillId="3" borderId="0" xfId="4" applyFill="1">
      <alignment vertical="center"/>
    </xf>
    <xf numFmtId="0" fontId="2" fillId="3" borderId="7" xfId="1" applyFont="1" applyFill="1" applyBorder="1" applyAlignment="1">
      <alignment vertical="center" shrinkToFit="1"/>
    </xf>
    <xf numFmtId="0" fontId="2" fillId="0" borderId="0" xfId="1" applyFont="1" applyAlignment="1">
      <alignment vertical="center" shrinkToFit="1"/>
    </xf>
    <xf numFmtId="0" fontId="12" fillId="0" borderId="0" xfId="4" applyFont="1">
      <alignment vertical="center"/>
    </xf>
    <xf numFmtId="0" fontId="13" fillId="0" borderId="0" xfId="1" applyFont="1">
      <alignment vertical="center"/>
    </xf>
    <xf numFmtId="0" fontId="2" fillId="0" borderId="0" xfId="1" applyFont="1" applyAlignment="1">
      <alignment horizontal="center" vertical="center"/>
    </xf>
    <xf numFmtId="0" fontId="14" fillId="0" borderId="0" xfId="1" applyFont="1" applyAlignment="1">
      <alignment horizontal="center"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176" fontId="2" fillId="0" borderId="0" xfId="1" applyNumberFormat="1" applyFont="1">
      <alignment vertical="center"/>
    </xf>
    <xf numFmtId="0" fontId="10" fillId="0" borderId="0" xfId="1" applyFont="1">
      <alignment vertical="center"/>
    </xf>
    <xf numFmtId="0" fontId="2" fillId="3" borderId="0" xfId="1" applyFont="1" applyFill="1" applyAlignment="1">
      <alignment horizontal="left" vertical="center"/>
    </xf>
    <xf numFmtId="0" fontId="2" fillId="0" borderId="11" xfId="1" applyFont="1" applyBorder="1" applyAlignment="1">
      <alignment vertical="center" shrinkToFit="1"/>
    </xf>
    <xf numFmtId="0" fontId="2" fillId="3" borderId="5" xfId="1" applyFont="1" applyFill="1" applyBorder="1" applyAlignment="1">
      <alignment vertical="center" shrinkToFit="1"/>
    </xf>
    <xf numFmtId="0" fontId="15" fillId="3" borderId="0" xfId="1" applyFont="1" applyFill="1" applyAlignment="1">
      <alignment horizontal="center" vertical="center"/>
    </xf>
    <xf numFmtId="0" fontId="2" fillId="3" borderId="0" xfId="1" applyFont="1" applyFill="1" applyAlignment="1">
      <alignment vertical="center" shrinkToFit="1"/>
    </xf>
    <xf numFmtId="0" fontId="2" fillId="3" borderId="7" xfId="1" applyFont="1" applyFill="1" applyBorder="1">
      <alignment vertical="center"/>
    </xf>
    <xf numFmtId="0" fontId="16" fillId="0" borderId="9" xfId="2" applyFont="1" applyBorder="1" applyAlignment="1">
      <alignment horizontal="right" vertical="center"/>
    </xf>
    <xf numFmtId="0" fontId="17" fillId="3" borderId="0" xfId="2" applyFont="1" applyFill="1">
      <alignment vertical="center"/>
    </xf>
    <xf numFmtId="0" fontId="5" fillId="3" borderId="0" xfId="2" applyFont="1" applyFill="1">
      <alignment vertical="center"/>
    </xf>
    <xf numFmtId="0" fontId="10" fillId="3" borderId="7" xfId="1" applyFont="1" applyFill="1" applyBorder="1">
      <alignment vertical="center"/>
    </xf>
    <xf numFmtId="179" fontId="14" fillId="0" borderId="0" xfId="1" applyNumberFormat="1" applyFont="1">
      <alignment vertical="center"/>
    </xf>
    <xf numFmtId="0" fontId="14" fillId="0" borderId="0" xfId="1" applyFont="1" applyAlignment="1">
      <alignment vertical="center" wrapText="1"/>
    </xf>
    <xf numFmtId="0" fontId="2" fillId="3" borderId="7" xfId="1" applyFont="1" applyFill="1" applyBorder="1" applyAlignment="1">
      <alignment horizontal="left" vertical="center"/>
    </xf>
    <xf numFmtId="179" fontId="2" fillId="0" borderId="0" xfId="1" applyNumberFormat="1" applyFont="1">
      <alignment vertical="center"/>
    </xf>
    <xf numFmtId="178" fontId="2" fillId="0" borderId="0" xfId="1" applyNumberFormat="1" applyFont="1">
      <alignment vertical="center"/>
    </xf>
    <xf numFmtId="0" fontId="2" fillId="3" borderId="18" xfId="1" applyFont="1" applyFill="1" applyBorder="1" applyAlignment="1">
      <alignment vertical="center" shrinkToFit="1"/>
    </xf>
    <xf numFmtId="0" fontId="2" fillId="3" borderId="19" xfId="1" applyFont="1" applyFill="1" applyBorder="1" applyAlignment="1">
      <alignment horizontal="center" vertical="center"/>
    </xf>
    <xf numFmtId="0" fontId="15" fillId="3" borderId="19" xfId="1" applyFont="1" applyFill="1" applyBorder="1" applyAlignment="1">
      <alignment horizontal="center" vertical="center"/>
    </xf>
    <xf numFmtId="0" fontId="2" fillId="3" borderId="19" xfId="1" applyFont="1" applyFill="1" applyBorder="1" applyAlignment="1">
      <alignment vertical="center" shrinkToFit="1"/>
    </xf>
    <xf numFmtId="0" fontId="2" fillId="3" borderId="20" xfId="1" applyFont="1" applyFill="1" applyBorder="1">
      <alignment vertical="center"/>
    </xf>
    <xf numFmtId="0" fontId="13" fillId="0" borderId="0" xfId="1" applyFont="1" applyAlignment="1">
      <alignment horizontal="centerContinuous" vertical="center" wrapText="1"/>
    </xf>
    <xf numFmtId="0" fontId="8" fillId="0" borderId="0" xfId="1" applyFont="1" applyAlignment="1">
      <alignment vertical="center" wrapText="1"/>
    </xf>
    <xf numFmtId="176" fontId="10" fillId="0" borderId="0" xfId="1" applyNumberFormat="1" applyFont="1">
      <alignment vertical="center"/>
    </xf>
    <xf numFmtId="1" fontId="10" fillId="0" borderId="0" xfId="1" applyNumberFormat="1" applyFont="1">
      <alignment vertical="center"/>
    </xf>
    <xf numFmtId="0" fontId="13" fillId="0" borderId="0" xfId="1" applyFont="1" applyAlignment="1">
      <alignment horizontal="center" vertical="center" wrapText="1"/>
    </xf>
    <xf numFmtId="0" fontId="13" fillId="0" borderId="0" xfId="1" applyFont="1" applyAlignment="1">
      <alignment horizontal="centerContinuous" vertical="center"/>
    </xf>
    <xf numFmtId="0" fontId="10" fillId="0" borderId="0" xfId="1" applyFont="1" applyAlignment="1">
      <alignment horizontal="center" vertical="center"/>
    </xf>
    <xf numFmtId="176" fontId="10" fillId="0" borderId="0" xfId="1" applyNumberFormat="1" applyFont="1" applyAlignment="1">
      <alignment horizontal="right" vertical="center"/>
    </xf>
    <xf numFmtId="1" fontId="2" fillId="0" borderId="0" xfId="1" applyNumberFormat="1" applyFont="1" applyAlignment="1">
      <alignment horizontal="center" vertical="center"/>
    </xf>
    <xf numFmtId="180" fontId="2" fillId="0" borderId="0" xfId="1" applyNumberFormat="1" applyFont="1">
      <alignment vertical="center"/>
    </xf>
    <xf numFmtId="181" fontId="2" fillId="0" borderId="0" xfId="1" applyNumberFormat="1" applyFont="1">
      <alignment vertical="center"/>
    </xf>
    <xf numFmtId="0" fontId="2" fillId="0" borderId="21" xfId="1" applyFont="1" applyBorder="1" applyAlignment="1">
      <alignment vertical="center" shrinkToFit="1"/>
    </xf>
    <xf numFmtId="0" fontId="2" fillId="0" borderId="22" xfId="1" applyFont="1" applyBorder="1" applyAlignment="1">
      <alignment vertical="center" shrinkToFit="1"/>
    </xf>
    <xf numFmtId="0" fontId="2" fillId="0" borderId="22" xfId="1" applyFont="1" applyBorder="1" applyAlignment="1">
      <alignment horizontal="center" vertical="center"/>
    </xf>
    <xf numFmtId="0" fontId="10" fillId="0" borderId="22" xfId="1" applyFont="1" applyBorder="1" applyAlignment="1">
      <alignment horizontal="center" vertical="center"/>
    </xf>
    <xf numFmtId="176" fontId="10" fillId="0" borderId="22" xfId="1" applyNumberFormat="1" applyFont="1" applyBorder="1" applyAlignment="1">
      <alignment horizontal="right" vertical="center"/>
    </xf>
    <xf numFmtId="0" fontId="2" fillId="0" borderId="22" xfId="1" applyFont="1" applyBorder="1">
      <alignment vertical="center"/>
    </xf>
    <xf numFmtId="1" fontId="2" fillId="0" borderId="22" xfId="1" applyNumberFormat="1" applyFont="1" applyBorder="1" applyAlignment="1">
      <alignment horizontal="center" vertical="center"/>
    </xf>
    <xf numFmtId="0" fontId="8" fillId="0" borderId="22" xfId="1" applyFont="1" applyBorder="1" applyAlignment="1">
      <alignment vertical="center" wrapText="1"/>
    </xf>
    <xf numFmtId="180" fontId="2" fillId="0" borderId="22" xfId="1" applyNumberFormat="1" applyFont="1" applyBorder="1">
      <alignment vertical="center"/>
    </xf>
    <xf numFmtId="181" fontId="2" fillId="0" borderId="22" xfId="1" applyNumberFormat="1" applyFont="1" applyBorder="1">
      <alignment vertical="center"/>
    </xf>
    <xf numFmtId="181" fontId="2" fillId="0" borderId="23" xfId="1" applyNumberFormat="1" applyFont="1" applyBorder="1">
      <alignment vertical="center"/>
    </xf>
    <xf numFmtId="0" fontId="2" fillId="0" borderId="24" xfId="1" applyFont="1" applyBorder="1" applyAlignment="1">
      <alignment vertical="center" shrinkToFit="1"/>
    </xf>
    <xf numFmtId="0" fontId="13" fillId="0" borderId="0" xfId="1" applyFont="1" applyAlignment="1">
      <alignment vertical="center" wrapText="1"/>
    </xf>
    <xf numFmtId="0" fontId="14" fillId="0" borderId="0" xfId="1" applyFont="1">
      <alignment vertical="center"/>
    </xf>
    <xf numFmtId="0" fontId="18" fillId="0" borderId="8" xfId="1" applyFont="1" applyBorder="1">
      <alignment vertical="center"/>
    </xf>
    <xf numFmtId="0" fontId="18" fillId="0" borderId="9" xfId="1" applyFont="1" applyBorder="1" applyAlignment="1">
      <alignment vertical="center" wrapText="1"/>
    </xf>
    <xf numFmtId="0" fontId="13" fillId="0" borderId="25" xfId="1" applyFont="1" applyBorder="1" applyAlignment="1">
      <alignment horizontal="center" vertical="center" wrapText="1"/>
    </xf>
    <xf numFmtId="0" fontId="2" fillId="0" borderId="26" xfId="1" applyFont="1" applyBorder="1">
      <alignment vertical="center"/>
    </xf>
    <xf numFmtId="0" fontId="18" fillId="0" borderId="26" xfId="1" applyFont="1" applyBorder="1">
      <alignment vertical="center"/>
    </xf>
    <xf numFmtId="0" fontId="18" fillId="0" borderId="0" xfId="1" applyFont="1" applyAlignment="1">
      <alignment vertical="center" wrapText="1"/>
    </xf>
    <xf numFmtId="49" fontId="2" fillId="0" borderId="0" xfId="1" applyNumberFormat="1" applyFont="1">
      <alignment vertical="center"/>
    </xf>
    <xf numFmtId="0" fontId="9" fillId="0" borderId="0" xfId="2" applyFont="1" applyAlignment="1">
      <alignment vertical="center" shrinkToFit="1"/>
    </xf>
    <xf numFmtId="0" fontId="18" fillId="0" borderId="15" xfId="1" applyFont="1" applyBorder="1">
      <alignment vertical="center"/>
    </xf>
    <xf numFmtId="181" fontId="18" fillId="0" borderId="16" xfId="1" applyNumberFormat="1" applyFont="1" applyBorder="1">
      <alignment vertical="center"/>
    </xf>
    <xf numFmtId="0" fontId="19" fillId="0" borderId="0" xfId="1" applyFont="1">
      <alignment vertical="center"/>
    </xf>
    <xf numFmtId="181" fontId="19" fillId="0" borderId="0" xfId="1" applyNumberFormat="1" applyFont="1">
      <alignment vertical="center"/>
    </xf>
    <xf numFmtId="0" fontId="19" fillId="0" borderId="0" xfId="1" applyFont="1" applyAlignment="1">
      <alignment horizontal="center" vertical="center"/>
    </xf>
    <xf numFmtId="0" fontId="19" fillId="0" borderId="0" xfId="1" applyFont="1" applyAlignment="1">
      <alignment horizontal="left" vertical="top" wrapText="1"/>
    </xf>
    <xf numFmtId="0" fontId="9" fillId="0" borderId="0" xfId="2" applyFont="1" applyBorder="1" applyAlignment="1">
      <alignment vertical="center" shrinkToFit="1"/>
    </xf>
    <xf numFmtId="0" fontId="2" fillId="0" borderId="0" xfId="1" applyFont="1" applyBorder="1">
      <alignment vertical="center"/>
    </xf>
    <xf numFmtId="181" fontId="2" fillId="0" borderId="0" xfId="1" applyNumberFormat="1" applyFont="1" applyBorder="1">
      <alignment vertical="center"/>
    </xf>
    <xf numFmtId="0" fontId="2" fillId="6" borderId="8" xfId="1" applyFont="1" applyFill="1" applyBorder="1" applyAlignment="1">
      <alignment vertical="center" shrinkToFit="1"/>
    </xf>
    <xf numFmtId="181" fontId="2" fillId="6" borderId="10" xfId="1" applyNumberFormat="1" applyFont="1" applyFill="1" applyBorder="1">
      <alignment vertical="center"/>
    </xf>
    <xf numFmtId="181" fontId="2" fillId="7" borderId="8" xfId="1" applyNumberFormat="1" applyFont="1" applyFill="1" applyBorder="1">
      <alignment vertical="center"/>
    </xf>
    <xf numFmtId="0" fontId="13" fillId="7" borderId="10" xfId="1" applyFont="1" applyFill="1" applyBorder="1" applyAlignment="1">
      <alignment horizontal="center" vertical="center" wrapText="1"/>
    </xf>
    <xf numFmtId="0" fontId="2" fillId="0" borderId="26" xfId="1" applyFont="1" applyBorder="1" applyAlignment="1">
      <alignment vertical="center" shrinkToFit="1"/>
    </xf>
    <xf numFmtId="0" fontId="18" fillId="0" borderId="1" xfId="1" applyFont="1" applyBorder="1" applyAlignment="1">
      <alignment horizontal="centerContinuous" vertical="center" wrapText="1"/>
    </xf>
    <xf numFmtId="0" fontId="18" fillId="0" borderId="0" xfId="6" applyFont="1">
      <alignment vertical="center"/>
    </xf>
    <xf numFmtId="0" fontId="18" fillId="0" borderId="0" xfId="1" applyFont="1" applyAlignment="1">
      <alignment horizontal="center" vertical="center"/>
    </xf>
    <xf numFmtId="0" fontId="18" fillId="0" borderId="27" xfId="5" applyFont="1" applyFill="1" applyBorder="1" applyAlignment="1">
      <alignment horizontal="center" vertical="center"/>
    </xf>
    <xf numFmtId="0" fontId="18" fillId="0" borderId="26" xfId="5" applyFont="1" applyFill="1" applyBorder="1" applyAlignment="1">
      <alignment horizontal="center" vertical="center"/>
    </xf>
    <xf numFmtId="0" fontId="18" fillId="0" borderId="0" xfId="1" applyFont="1" applyBorder="1" applyAlignment="1">
      <alignment horizontal="center" vertical="center" wrapText="1"/>
    </xf>
    <xf numFmtId="0" fontId="18" fillId="0" borderId="0" xfId="5" applyFont="1" applyFill="1" applyBorder="1" applyAlignment="1">
      <alignment horizontal="center" vertical="center"/>
    </xf>
    <xf numFmtId="179" fontId="18" fillId="0" borderId="0" xfId="1" applyNumberFormat="1" applyFont="1" applyBorder="1">
      <alignment vertical="center"/>
    </xf>
    <xf numFmtId="181" fontId="2" fillId="0" borderId="27" xfId="1" applyNumberFormat="1" applyFont="1" applyBorder="1">
      <alignment vertical="center"/>
    </xf>
    <xf numFmtId="181" fontId="2" fillId="0" borderId="25" xfId="1" applyNumberFormat="1" applyFont="1" applyBorder="1">
      <alignment vertical="center"/>
    </xf>
    <xf numFmtId="180" fontId="18" fillId="0" borderId="0" xfId="1" applyNumberFormat="1" applyFont="1" applyBorder="1">
      <alignment vertical="center"/>
    </xf>
    <xf numFmtId="182" fontId="18" fillId="0" borderId="0" xfId="1" applyNumberFormat="1" applyFont="1" applyBorder="1" applyAlignment="1">
      <alignment vertical="center"/>
    </xf>
    <xf numFmtId="180" fontId="18" fillId="0" borderId="0" xfId="1" applyNumberFormat="1" applyFont="1" applyBorder="1" applyAlignment="1">
      <alignment vertical="center"/>
    </xf>
    <xf numFmtId="184" fontId="18" fillId="0" borderId="0" xfId="1" applyNumberFormat="1" applyFont="1" applyBorder="1" applyAlignment="1">
      <alignment vertical="center"/>
    </xf>
    <xf numFmtId="179" fontId="14" fillId="0" borderId="0" xfId="1" applyNumberFormat="1" applyFont="1" applyAlignment="1">
      <alignment horizontal="center" vertical="center"/>
    </xf>
    <xf numFmtId="180" fontId="2" fillId="0" borderId="0" xfId="1" applyNumberFormat="1" applyFont="1" applyAlignment="1">
      <alignment horizontal="center" vertical="center"/>
    </xf>
    <xf numFmtId="0" fontId="2" fillId="0" borderId="27" xfId="5" applyFont="1" applyFill="1" applyBorder="1" applyAlignment="1">
      <alignment horizontal="center" vertical="center"/>
    </xf>
    <xf numFmtId="0" fontId="2" fillId="0" borderId="26" xfId="5" applyFont="1" applyFill="1" applyBorder="1" applyAlignment="1">
      <alignment horizontal="center" vertical="center"/>
    </xf>
    <xf numFmtId="179" fontId="14" fillId="0" borderId="0" xfId="1" applyNumberFormat="1" applyFont="1" applyBorder="1" applyAlignment="1">
      <alignment horizontal="center" vertical="center"/>
    </xf>
    <xf numFmtId="180" fontId="2" fillId="0" borderId="0" xfId="1" applyNumberFormat="1" applyFont="1" applyBorder="1" applyAlignment="1">
      <alignment horizontal="center" vertical="center"/>
    </xf>
    <xf numFmtId="180" fontId="2" fillId="0" borderId="0" xfId="1" applyNumberFormat="1" applyFont="1" applyBorder="1">
      <alignment vertical="center"/>
    </xf>
    <xf numFmtId="0" fontId="2" fillId="0" borderId="0" xfId="5" applyFont="1" applyFill="1" applyBorder="1" applyAlignment="1">
      <alignment horizontal="center" vertical="center"/>
    </xf>
    <xf numFmtId="179" fontId="14" fillId="0" borderId="0" xfId="1" applyNumberFormat="1" applyFont="1" applyBorder="1">
      <alignment vertical="center"/>
    </xf>
    <xf numFmtId="0" fontId="2" fillId="0" borderId="15" xfId="1" applyFont="1" applyBorder="1" applyAlignment="1">
      <alignment vertical="center" shrinkToFit="1"/>
    </xf>
    <xf numFmtId="179" fontId="14" fillId="0" borderId="16" xfId="1" applyNumberFormat="1" applyFont="1" applyBorder="1" applyAlignment="1">
      <alignment horizontal="center" vertical="center"/>
    </xf>
    <xf numFmtId="180" fontId="2" fillId="0" borderId="16" xfId="1" applyNumberFormat="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5" xfId="1" applyFont="1" applyBorder="1" applyAlignment="1">
      <alignment horizontal="center" vertical="center"/>
    </xf>
    <xf numFmtId="180" fontId="2" fillId="0" borderId="16" xfId="1" applyNumberFormat="1" applyFont="1" applyBorder="1">
      <alignment vertical="center"/>
    </xf>
    <xf numFmtId="179" fontId="14" fillId="0" borderId="16" xfId="1" applyNumberFormat="1" applyFont="1" applyBorder="1">
      <alignment vertical="center"/>
    </xf>
    <xf numFmtId="181" fontId="2" fillId="0" borderId="17" xfId="1" applyNumberFormat="1" applyFont="1" applyBorder="1">
      <alignment vertical="center"/>
    </xf>
    <xf numFmtId="0" fontId="2" fillId="0" borderId="32" xfId="1" applyFont="1" applyBorder="1" applyAlignment="1">
      <alignment vertical="center" shrinkToFit="1"/>
    </xf>
    <xf numFmtId="0" fontId="2" fillId="0" borderId="33" xfId="1" applyFont="1" applyBorder="1" applyAlignment="1">
      <alignment vertical="center" shrinkToFit="1"/>
    </xf>
    <xf numFmtId="179" fontId="14" fillId="0" borderId="33" xfId="1" applyNumberFormat="1" applyFont="1" applyBorder="1" applyAlignment="1">
      <alignment horizontal="center" vertical="center"/>
    </xf>
    <xf numFmtId="180" fontId="2" fillId="0" borderId="33" xfId="1" applyNumberFormat="1" applyFont="1" applyBorder="1" applyAlignment="1">
      <alignment horizontal="center" vertical="center"/>
    </xf>
    <xf numFmtId="0" fontId="2" fillId="0" borderId="33" xfId="1" applyFont="1" applyBorder="1" applyAlignment="1">
      <alignment horizontal="center" vertical="center"/>
    </xf>
    <xf numFmtId="180" fontId="2" fillId="0" borderId="33" xfId="1" applyNumberFormat="1" applyFont="1" applyBorder="1">
      <alignment vertical="center"/>
    </xf>
    <xf numFmtId="179" fontId="14" fillId="0" borderId="33" xfId="1" applyNumberFormat="1" applyFont="1" applyBorder="1">
      <alignment vertical="center"/>
    </xf>
    <xf numFmtId="181" fontId="2" fillId="0" borderId="33" xfId="1" applyNumberFormat="1" applyFont="1" applyBorder="1">
      <alignment vertical="center"/>
    </xf>
    <xf numFmtId="181" fontId="2" fillId="0" borderId="34" xfId="1" applyNumberFormat="1" applyFont="1" applyBorder="1">
      <alignment vertical="center"/>
    </xf>
    <xf numFmtId="0" fontId="2" fillId="0" borderId="35" xfId="1" applyFont="1" applyBorder="1" applyAlignment="1">
      <alignment horizontal="center" vertical="center"/>
    </xf>
    <xf numFmtId="0" fontId="2" fillId="0" borderId="42"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vertical="center" shrinkToFit="1"/>
    </xf>
    <xf numFmtId="0" fontId="2" fillId="0" borderId="46" xfId="1" applyFont="1" applyBorder="1" applyAlignment="1">
      <alignment vertical="center" shrinkToFit="1"/>
    </xf>
    <xf numFmtId="0" fontId="2" fillId="0" borderId="47" xfId="1" applyFont="1" applyBorder="1" applyAlignment="1">
      <alignment horizontal="center" vertical="center" shrinkToFit="1"/>
    </xf>
    <xf numFmtId="0" fontId="2" fillId="0" borderId="48" xfId="1" applyFont="1" applyBorder="1" applyAlignment="1">
      <alignment vertical="center" shrinkToFit="1"/>
    </xf>
    <xf numFmtId="0" fontId="2" fillId="0" borderId="49" xfId="1" applyFont="1" applyBorder="1" applyAlignment="1">
      <alignment vertical="center" shrinkToFit="1"/>
    </xf>
    <xf numFmtId="0" fontId="18" fillId="0" borderId="51" xfId="1" applyFont="1" applyBorder="1" applyAlignment="1">
      <alignment horizontal="center" vertical="center" textRotation="255"/>
    </xf>
    <xf numFmtId="0" fontId="23" fillId="2" borderId="56" xfId="1" applyFont="1" applyFill="1" applyBorder="1">
      <alignment vertical="center"/>
    </xf>
    <xf numFmtId="0" fontId="23" fillId="2" borderId="57" xfId="1" applyFont="1" applyFill="1" applyBorder="1">
      <alignment vertical="center"/>
    </xf>
    <xf numFmtId="0" fontId="23" fillId="2" borderId="58" xfId="1" applyFont="1" applyFill="1" applyBorder="1">
      <alignment vertical="center"/>
    </xf>
    <xf numFmtId="0" fontId="23" fillId="2" borderId="38" xfId="1" applyFont="1" applyFill="1" applyBorder="1">
      <alignment vertical="center"/>
    </xf>
    <xf numFmtId="0" fontId="23" fillId="2" borderId="39" xfId="1" applyFont="1" applyFill="1" applyBorder="1">
      <alignment vertical="center"/>
    </xf>
    <xf numFmtId="0" fontId="23" fillId="2" borderId="40" xfId="1" applyFont="1" applyFill="1" applyBorder="1">
      <alignment vertical="center"/>
    </xf>
    <xf numFmtId="0" fontId="2" fillId="0" borderId="0" xfId="1" applyFont="1" applyAlignment="1">
      <alignment vertical="center" wrapText="1"/>
    </xf>
    <xf numFmtId="0" fontId="23" fillId="2" borderId="69" xfId="1" applyFont="1" applyFill="1" applyBorder="1">
      <alignment vertical="center"/>
    </xf>
    <xf numFmtId="0" fontId="23" fillId="2" borderId="1" xfId="1" applyFont="1" applyFill="1" applyBorder="1">
      <alignment vertical="center"/>
    </xf>
    <xf numFmtId="0" fontId="23" fillId="2" borderId="70" xfId="1" applyFont="1" applyFill="1" applyBorder="1">
      <alignment vertical="center"/>
    </xf>
    <xf numFmtId="0" fontId="24" fillId="0" borderId="0" xfId="2" applyFont="1">
      <alignment vertical="center"/>
    </xf>
    <xf numFmtId="0" fontId="23" fillId="2" borderId="44" xfId="1" applyFont="1" applyFill="1" applyBorder="1">
      <alignment vertical="center"/>
    </xf>
    <xf numFmtId="0" fontId="23" fillId="2" borderId="45" xfId="1" applyFont="1" applyFill="1" applyBorder="1">
      <alignment vertical="center"/>
    </xf>
    <xf numFmtId="0" fontId="23" fillId="2" borderId="46" xfId="1" applyFont="1" applyFill="1" applyBorder="1">
      <alignment vertical="center"/>
    </xf>
    <xf numFmtId="0" fontId="23" fillId="2" borderId="62" xfId="1" applyFont="1" applyFill="1" applyBorder="1">
      <alignment vertical="center"/>
    </xf>
    <xf numFmtId="185" fontId="2" fillId="0" borderId="0" xfId="1" applyNumberFormat="1" applyFont="1">
      <alignment vertical="center"/>
    </xf>
    <xf numFmtId="0" fontId="23" fillId="2" borderId="4" xfId="1" applyFont="1" applyFill="1" applyBorder="1">
      <alignment vertical="center"/>
    </xf>
    <xf numFmtId="0" fontId="25" fillId="0" borderId="0" xfId="2" applyFont="1">
      <alignment vertical="center"/>
    </xf>
    <xf numFmtId="0" fontId="23" fillId="2" borderId="75" xfId="1" applyFont="1" applyFill="1" applyBorder="1">
      <alignment vertical="center"/>
    </xf>
    <xf numFmtId="0" fontId="23" fillId="2" borderId="76" xfId="1" applyFont="1" applyFill="1" applyBorder="1">
      <alignment vertical="center"/>
    </xf>
    <xf numFmtId="0" fontId="23" fillId="2" borderId="77" xfId="1" applyFont="1" applyFill="1" applyBorder="1">
      <alignment vertical="center"/>
    </xf>
    <xf numFmtId="0" fontId="23" fillId="2" borderId="78" xfId="1" applyFont="1" applyFill="1" applyBorder="1">
      <alignment vertical="center"/>
    </xf>
    <xf numFmtId="0" fontId="23" fillId="2" borderId="84" xfId="1" applyFont="1" applyFill="1" applyBorder="1">
      <alignment vertical="center"/>
    </xf>
    <xf numFmtId="0" fontId="23" fillId="2" borderId="11" xfId="1" applyFont="1" applyFill="1" applyBorder="1">
      <alignment vertical="center"/>
    </xf>
    <xf numFmtId="0" fontId="23" fillId="2" borderId="85" xfId="1" applyFont="1" applyFill="1" applyBorder="1">
      <alignment vertical="center"/>
    </xf>
    <xf numFmtId="0" fontId="26" fillId="0" borderId="56" xfId="1" applyFont="1" applyBorder="1">
      <alignment vertical="center"/>
    </xf>
    <xf numFmtId="0" fontId="26" fillId="0" borderId="53" xfId="1" applyFont="1" applyBorder="1">
      <alignment vertical="center"/>
    </xf>
    <xf numFmtId="0" fontId="26" fillId="0" borderId="55" xfId="1" applyFont="1" applyBorder="1">
      <alignment vertical="center"/>
    </xf>
    <xf numFmtId="0" fontId="23" fillId="0" borderId="56" xfId="1" applyFont="1" applyBorder="1" applyAlignment="1">
      <alignment vertical="center" shrinkToFit="1"/>
    </xf>
    <xf numFmtId="0" fontId="23" fillId="0" borderId="57" xfId="1" applyFont="1" applyBorder="1" applyAlignment="1">
      <alignment vertical="center" shrinkToFit="1"/>
    </xf>
    <xf numFmtId="0" fontId="23" fillId="0" borderId="58" xfId="1" applyFont="1" applyBorder="1" applyAlignment="1">
      <alignment vertical="center" shrinkToFit="1"/>
    </xf>
    <xf numFmtId="0" fontId="2" fillId="0" borderId="32" xfId="1" applyFont="1" applyBorder="1">
      <alignment vertical="center"/>
    </xf>
    <xf numFmtId="0" fontId="2" fillId="0" borderId="33" xfId="1" applyFont="1" applyBorder="1">
      <alignment vertical="center"/>
    </xf>
    <xf numFmtId="0" fontId="2" fillId="0" borderId="52" xfId="1" applyFont="1" applyBorder="1">
      <alignment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37" xfId="1" applyFont="1" applyBorder="1" applyAlignment="1">
      <alignment vertical="center" shrinkToFit="1"/>
    </xf>
    <xf numFmtId="0" fontId="23" fillId="2" borderId="17" xfId="1" applyFont="1" applyFill="1" applyBorder="1">
      <alignment vertical="center"/>
    </xf>
    <xf numFmtId="0" fontId="2" fillId="2" borderId="70" xfId="1" applyFont="1" applyFill="1" applyBorder="1">
      <alignment vertical="center"/>
    </xf>
    <xf numFmtId="0" fontId="2" fillId="0" borderId="89" xfId="1" applyFont="1" applyBorder="1" applyAlignment="1">
      <alignment horizontal="center" vertical="center"/>
    </xf>
    <xf numFmtId="0" fontId="2" fillId="0" borderId="52" xfId="1" applyFont="1" applyBorder="1" applyAlignment="1">
      <alignment horizontal="center" vertical="center"/>
    </xf>
    <xf numFmtId="0" fontId="2" fillId="0" borderId="55" xfId="1" applyFont="1" applyBorder="1" applyAlignment="1">
      <alignment horizontal="center" vertical="center"/>
    </xf>
    <xf numFmtId="0" fontId="23" fillId="0" borderId="47" xfId="1" applyFont="1" applyBorder="1" applyAlignment="1">
      <alignment horizontal="center" vertical="center"/>
    </xf>
    <xf numFmtId="0" fontId="23" fillId="0" borderId="48" xfId="1" applyFont="1" applyBorder="1" applyAlignment="1">
      <alignment horizontal="center" vertical="center"/>
    </xf>
    <xf numFmtId="185" fontId="23" fillId="0" borderId="48" xfId="1" applyNumberFormat="1" applyFont="1" applyBorder="1" applyAlignment="1">
      <alignment horizontal="center" vertical="center" shrinkToFit="1"/>
    </xf>
    <xf numFmtId="185" fontId="23" fillId="0" borderId="37" xfId="1" applyNumberFormat="1" applyFont="1" applyBorder="1" applyAlignment="1">
      <alignment horizontal="center" vertical="center" shrinkToFit="1"/>
    </xf>
    <xf numFmtId="178" fontId="2" fillId="0" borderId="37" xfId="1" applyNumberFormat="1" applyFont="1" applyBorder="1" applyAlignment="1">
      <alignment horizontal="center" vertical="center"/>
    </xf>
    <xf numFmtId="178" fontId="2" fillId="0" borderId="22" xfId="1" applyNumberFormat="1" applyFont="1" applyBorder="1" applyAlignment="1">
      <alignment horizontal="center" vertical="center"/>
    </xf>
    <xf numFmtId="178" fontId="2" fillId="0" borderId="36" xfId="1" applyNumberFormat="1" applyFont="1" applyBorder="1" applyAlignment="1">
      <alignment horizontal="center" vertical="center"/>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23" fillId="0" borderId="89" xfId="1" applyFont="1" applyFill="1" applyBorder="1" applyAlignment="1">
      <alignment horizontal="center" vertical="center"/>
    </xf>
    <xf numFmtId="0" fontId="23" fillId="0" borderId="52" xfId="1" applyFont="1" applyBorder="1" applyAlignment="1">
      <alignment horizontal="center" vertical="center"/>
    </xf>
    <xf numFmtId="0" fontId="23" fillId="0" borderId="55" xfId="1" applyFont="1" applyFill="1" applyBorder="1" applyAlignment="1">
      <alignment horizontal="center" vertical="center"/>
    </xf>
    <xf numFmtId="0" fontId="2" fillId="0" borderId="1" xfId="1" applyFont="1" applyBorder="1" applyAlignment="1">
      <alignment horizontal="center" vertical="center" shrinkToFit="1"/>
    </xf>
    <xf numFmtId="0" fontId="2" fillId="0" borderId="70" xfId="1" applyFont="1" applyBorder="1" applyAlignment="1">
      <alignment horizontal="center" vertical="center" shrinkToFit="1"/>
    </xf>
    <xf numFmtId="0" fontId="23" fillId="2" borderId="75"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80" xfId="1" applyFont="1" applyFill="1" applyBorder="1" applyAlignment="1">
      <alignment horizontal="center" vertical="center"/>
    </xf>
    <xf numFmtId="0" fontId="23" fillId="2" borderId="81" xfId="1" applyFont="1" applyFill="1" applyBorder="1" applyAlignment="1">
      <alignment horizontal="center" vertical="center"/>
    </xf>
    <xf numFmtId="0" fontId="23" fillId="2" borderId="82" xfId="1" applyFont="1" applyFill="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185" fontId="23" fillId="0" borderId="45" xfId="1" applyNumberFormat="1" applyFont="1" applyBorder="1" applyAlignment="1">
      <alignment horizontal="center" vertical="center"/>
    </xf>
    <xf numFmtId="185" fontId="23" fillId="0" borderId="8" xfId="1" applyNumberFormat="1" applyFont="1" applyBorder="1" applyAlignment="1">
      <alignment horizontal="center" vertical="center"/>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0" fontId="23" fillId="2" borderId="69" xfId="1" applyFont="1" applyFill="1" applyBorder="1" applyAlignment="1">
      <alignment horizontal="center" vertical="center" shrinkToFit="1"/>
    </xf>
    <xf numFmtId="0" fontId="23" fillId="2" borderId="1" xfId="1" applyFont="1" applyFill="1" applyBorder="1" applyAlignment="1">
      <alignment horizontal="center" vertical="center" shrinkToFit="1"/>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68" xfId="1" applyFont="1" applyFill="1" applyBorder="1" applyAlignment="1">
      <alignment horizontal="center" vertical="center"/>
    </xf>
    <xf numFmtId="0" fontId="23" fillId="0" borderId="69" xfId="1" applyFont="1" applyBorder="1" applyAlignment="1">
      <alignment horizontal="center" vertical="center"/>
    </xf>
    <xf numFmtId="0" fontId="23" fillId="0" borderId="1" xfId="1" applyFont="1" applyBorder="1" applyAlignment="1">
      <alignment horizontal="center" vertical="center"/>
    </xf>
    <xf numFmtId="185" fontId="23" fillId="0" borderId="1" xfId="1" applyNumberFormat="1" applyFont="1" applyBorder="1" applyAlignment="1">
      <alignment horizontal="center" vertical="center"/>
    </xf>
    <xf numFmtId="185" fontId="23" fillId="0" borderId="2" xfId="1" applyNumberFormat="1" applyFont="1" applyBorder="1" applyAlignment="1">
      <alignment horizontal="center" vertical="center"/>
    </xf>
    <xf numFmtId="0" fontId="23" fillId="2" borderId="1" xfId="1" applyFont="1" applyFill="1" applyBorder="1" applyAlignment="1">
      <alignment horizontal="center" vertical="center"/>
    </xf>
    <xf numFmtId="0" fontId="23" fillId="2" borderId="70" xfId="1" applyFont="1" applyFill="1" applyBorder="1" applyAlignment="1">
      <alignment horizontal="center" vertical="center"/>
    </xf>
    <xf numFmtId="185" fontId="23" fillId="0" borderId="11" xfId="1" applyNumberFormat="1" applyFont="1" applyBorder="1" applyAlignment="1">
      <alignment horizontal="center" vertical="center"/>
    </xf>
    <xf numFmtId="185" fontId="23" fillId="0" borderId="15" xfId="1" applyNumberFormat="1" applyFont="1" applyBorder="1" applyAlignment="1">
      <alignment horizontal="center" vertical="center"/>
    </xf>
    <xf numFmtId="178" fontId="2" fillId="0" borderId="1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178" fontId="2" fillId="0" borderId="45" xfId="1" applyNumberFormat="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85" xfId="1" applyFont="1" applyBorder="1" applyAlignment="1">
      <alignment horizontal="center" vertical="center" shrinkToFit="1"/>
    </xf>
    <xf numFmtId="0" fontId="2" fillId="0" borderId="39"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18" fillId="0" borderId="24" xfId="1" applyFont="1" applyBorder="1" applyAlignment="1">
      <alignment horizontal="center" vertical="center" textRotation="255"/>
    </xf>
    <xf numFmtId="0" fontId="18" fillId="0" borderId="21" xfId="1" applyFont="1" applyBorder="1" applyAlignment="1">
      <alignment horizontal="center" vertical="center" textRotation="255"/>
    </xf>
    <xf numFmtId="0" fontId="23" fillId="2" borderId="38" xfId="1" applyFont="1" applyFill="1" applyBorder="1" applyAlignment="1">
      <alignment horizontal="center" vertical="center" shrinkToFit="1"/>
    </xf>
    <xf numFmtId="0" fontId="23" fillId="2" borderId="39" xfId="1" applyFont="1" applyFill="1" applyBorder="1" applyAlignment="1">
      <alignment horizontal="center" vertical="center" shrinkToFit="1"/>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0" borderId="84" xfId="1" applyFont="1" applyBorder="1" applyAlignment="1">
      <alignment horizontal="center" vertical="center"/>
    </xf>
    <xf numFmtId="0" fontId="23" fillId="0" borderId="11" xfId="1" applyFont="1" applyBorder="1" applyAlignment="1">
      <alignment horizontal="center" vertical="center"/>
    </xf>
    <xf numFmtId="0" fontId="23" fillId="2" borderId="89" xfId="1" applyFont="1" applyFill="1" applyBorder="1" applyAlignment="1">
      <alignment horizontal="center" vertical="center"/>
    </xf>
    <xf numFmtId="0" fontId="23" fillId="2" borderId="52" xfId="1" applyFont="1" applyFill="1" applyBorder="1" applyAlignment="1">
      <alignment horizontal="center" vertical="center"/>
    </xf>
    <xf numFmtId="0" fontId="23" fillId="2" borderId="55" xfId="1" applyFont="1" applyFill="1" applyBorder="1" applyAlignment="1">
      <alignment horizontal="center" vertical="center"/>
    </xf>
    <xf numFmtId="0" fontId="2" fillId="0" borderId="21" xfId="1" applyFont="1" applyBorder="1" applyAlignment="1">
      <alignment horizontal="center" vertical="center"/>
    </xf>
    <xf numFmtId="0" fontId="2" fillId="0" borderId="41" xfId="1" applyFont="1" applyBorder="1" applyAlignment="1">
      <alignment horizontal="center" vertical="center"/>
    </xf>
    <xf numFmtId="0" fontId="2" fillId="0" borderId="22" xfId="1" applyFont="1" applyBorder="1" applyAlignment="1">
      <alignment horizontal="center" vertical="center"/>
    </xf>
    <xf numFmtId="0" fontId="2" fillId="0" borderId="36" xfId="1" applyFont="1" applyBorder="1" applyAlignment="1">
      <alignment horizontal="center" vertical="center"/>
    </xf>
    <xf numFmtId="0" fontId="2" fillId="0" borderId="0" xfId="1" applyFont="1" applyAlignment="1">
      <alignment horizontal="center" vertical="center"/>
    </xf>
    <xf numFmtId="0" fontId="2" fillId="0" borderId="27" xfId="5" applyFont="1" applyFill="1" applyBorder="1" applyAlignment="1">
      <alignment horizontal="center" vertical="center"/>
    </xf>
    <xf numFmtId="0" fontId="2" fillId="0" borderId="3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37" xfId="1" applyFont="1" applyBorder="1" applyAlignment="1">
      <alignment horizontal="center" vertical="center"/>
    </xf>
    <xf numFmtId="0" fontId="2" fillId="0" borderId="23" xfId="1" applyFont="1" applyBorder="1" applyAlignment="1">
      <alignment horizontal="center" vertical="center"/>
    </xf>
    <xf numFmtId="0" fontId="2" fillId="0" borderId="26" xfId="5" applyFont="1" applyFill="1" applyBorder="1" applyAlignment="1">
      <alignment horizontal="center" vertical="center"/>
    </xf>
    <xf numFmtId="0" fontId="2" fillId="0" borderId="25" xfId="1" applyFont="1" applyBorder="1" applyAlignment="1">
      <alignment horizontal="center" vertical="center"/>
    </xf>
    <xf numFmtId="0" fontId="2" fillId="0" borderId="38" xfId="1" applyFont="1" applyBorder="1" applyAlignment="1">
      <alignment horizontal="center" vertical="center"/>
    </xf>
    <xf numFmtId="0" fontId="2" fillId="0" borderId="38" xfId="1" applyFont="1" applyBorder="1" applyAlignment="1">
      <alignment horizontal="center" vertical="center" wrapText="1"/>
    </xf>
    <xf numFmtId="0" fontId="2" fillId="0" borderId="75" xfId="1" applyFont="1" applyBorder="1" applyAlignment="1">
      <alignment horizontal="center" vertical="center" wrapText="1"/>
    </xf>
    <xf numFmtId="0" fontId="23" fillId="0" borderId="53" xfId="1" applyFont="1" applyBorder="1" applyAlignment="1">
      <alignment horizontal="center" vertical="center"/>
    </xf>
    <xf numFmtId="0" fontId="23" fillId="0" borderId="57" xfId="1" applyFont="1" applyBorder="1" applyAlignment="1">
      <alignment horizontal="center" vertical="center"/>
    </xf>
    <xf numFmtId="185" fontId="23" fillId="0" borderId="57" xfId="1" applyNumberFormat="1" applyFont="1" applyBorder="1" applyAlignment="1">
      <alignment horizontal="center" vertical="center" shrinkToFit="1"/>
    </xf>
    <xf numFmtId="185" fontId="23" fillId="0" borderId="92" xfId="1" applyNumberFormat="1" applyFont="1" applyBorder="1" applyAlignment="1">
      <alignment horizontal="center" vertical="center"/>
    </xf>
    <xf numFmtId="185" fontId="23" fillId="0" borderId="93" xfId="1" applyNumberFormat="1" applyFont="1" applyBorder="1" applyAlignment="1">
      <alignment horizontal="center" vertical="center"/>
    </xf>
    <xf numFmtId="185" fontId="23" fillId="0" borderId="94" xfId="1" applyNumberFormat="1" applyFont="1" applyBorder="1" applyAlignment="1">
      <alignment horizontal="center" vertical="center"/>
    </xf>
    <xf numFmtId="186" fontId="2" fillId="0" borderId="92" xfId="1" applyNumberFormat="1" applyFont="1" applyBorder="1" applyAlignment="1">
      <alignment horizontal="center" vertical="center"/>
    </xf>
    <xf numFmtId="186" fontId="2" fillId="0" borderId="93" xfId="1" applyNumberFormat="1" applyFont="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183" fontId="23" fillId="0" borderId="57" xfId="1" applyNumberFormat="1" applyFont="1" applyBorder="1" applyAlignment="1">
      <alignment horizontal="center" vertical="center"/>
    </xf>
    <xf numFmtId="178" fontId="2" fillId="0" borderId="57" xfId="1" applyNumberFormat="1" applyFont="1" applyBorder="1" applyAlignment="1">
      <alignment horizontal="center" vertical="center"/>
    </xf>
    <xf numFmtId="0" fontId="2" fillId="0" borderId="57" xfId="1" applyFont="1" applyBorder="1" applyAlignment="1">
      <alignment horizontal="center" vertical="center"/>
    </xf>
    <xf numFmtId="0" fontId="2" fillId="2" borderId="78" xfId="1" applyFont="1" applyFill="1" applyBorder="1" applyAlignment="1">
      <alignment horizontal="center" vertical="center" shrinkToFit="1"/>
    </xf>
    <xf numFmtId="0" fontId="2" fillId="2" borderId="76" xfId="1" applyFont="1" applyFill="1" applyBorder="1" applyAlignment="1">
      <alignment horizontal="center" vertical="center" shrinkToFit="1"/>
    </xf>
    <xf numFmtId="0" fontId="23" fillId="0" borderId="10" xfId="1" applyFont="1" applyBorder="1" applyAlignment="1">
      <alignment horizontal="center" vertical="center"/>
    </xf>
    <xf numFmtId="0" fontId="23" fillId="2" borderId="4" xfId="1" applyFont="1" applyFill="1" applyBorder="1" applyAlignment="1">
      <alignment horizontal="center" vertical="center" shrinkToFit="1"/>
    </xf>
    <xf numFmtId="0" fontId="23" fillId="0" borderId="4" xfId="1" applyFont="1" applyBorder="1" applyAlignment="1">
      <alignment horizontal="center" vertical="center"/>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86" xfId="1" applyFont="1" applyBorder="1" applyAlignment="1">
      <alignment horizontal="center" vertical="center" shrinkToFit="1"/>
    </xf>
    <xf numFmtId="0" fontId="2" fillId="0" borderId="80" xfId="1" applyFont="1" applyBorder="1" applyAlignment="1">
      <alignment horizontal="center" vertical="center" shrinkToFit="1"/>
    </xf>
    <xf numFmtId="0" fontId="2" fillId="0" borderId="81" xfId="1" applyFont="1" applyBorder="1" applyAlignment="1">
      <alignment horizontal="center" vertical="center" shrinkToFit="1"/>
    </xf>
    <xf numFmtId="0" fontId="2" fillId="0" borderId="82" xfId="1" applyFont="1" applyBorder="1" applyAlignment="1">
      <alignment horizontal="center" vertical="center" shrinkToFit="1"/>
    </xf>
    <xf numFmtId="0" fontId="18" fillId="0" borderId="83" xfId="1" applyFont="1" applyBorder="1" applyAlignment="1">
      <alignment horizontal="center" vertical="center" textRotation="255"/>
    </xf>
    <xf numFmtId="0" fontId="18" fillId="0" borderId="87" xfId="1" applyFont="1" applyBorder="1" applyAlignment="1">
      <alignment horizontal="center" vertical="center" textRotation="255"/>
    </xf>
    <xf numFmtId="0" fontId="18" fillId="0" borderId="88" xfId="1" applyFont="1" applyBorder="1" applyAlignment="1">
      <alignment horizontal="center" vertical="center" textRotation="255"/>
    </xf>
    <xf numFmtId="0" fontId="23" fillId="2" borderId="62" xfId="1" applyFont="1" applyFill="1" applyBorder="1" applyAlignment="1">
      <alignment horizontal="center" vertical="center" shrinkToFit="1"/>
    </xf>
    <xf numFmtId="0" fontId="23" fillId="2" borderId="63" xfId="1" applyFont="1" applyFill="1" applyBorder="1" applyAlignment="1">
      <alignment horizontal="center" vertical="center"/>
    </xf>
    <xf numFmtId="0" fontId="23" fillId="2" borderId="61" xfId="1" applyFont="1" applyFill="1" applyBorder="1" applyAlignment="1">
      <alignment horizontal="center" vertical="center"/>
    </xf>
    <xf numFmtId="0" fontId="23" fillId="2" borderId="64" xfId="1" applyFont="1" applyFill="1" applyBorder="1" applyAlignment="1">
      <alignment horizontal="center" vertical="center"/>
    </xf>
    <xf numFmtId="0" fontId="23" fillId="0" borderId="17" xfId="1" applyFont="1" applyBorder="1" applyAlignment="1">
      <alignment horizontal="center" vertical="center"/>
    </xf>
    <xf numFmtId="183" fontId="23" fillId="0" borderId="26" xfId="1" applyNumberFormat="1" applyFont="1" applyBorder="1" applyAlignment="1">
      <alignment horizontal="center" vertical="center" shrinkToFit="1"/>
    </xf>
    <xf numFmtId="183" fontId="23" fillId="0" borderId="0" xfId="1" applyNumberFormat="1" applyFont="1" applyAlignment="1">
      <alignment horizontal="center" vertical="center" shrinkToFit="1"/>
    </xf>
    <xf numFmtId="183" fontId="23" fillId="0" borderId="27" xfId="1" applyNumberFormat="1" applyFont="1" applyBorder="1" applyAlignment="1">
      <alignment horizontal="center" vertical="center" shrinkToFit="1"/>
    </xf>
    <xf numFmtId="186" fontId="2" fillId="0" borderId="26" xfId="1" applyNumberFormat="1" applyFont="1" applyBorder="1" applyAlignment="1">
      <alignment horizontal="center" vertical="center" shrinkToFit="1"/>
    </xf>
    <xf numFmtId="186" fontId="2" fillId="0" borderId="0" xfId="1" applyNumberFormat="1" applyFont="1" applyAlignment="1">
      <alignment horizontal="center" vertical="center" shrinkToFit="1"/>
    </xf>
    <xf numFmtId="186" fontId="2" fillId="0" borderId="27" xfId="1" applyNumberFormat="1" applyFont="1" applyBorder="1" applyAlignment="1">
      <alignment horizontal="center" vertical="center" shrinkToFit="1"/>
    </xf>
    <xf numFmtId="0" fontId="23"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74" xfId="1" applyFont="1" applyFill="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center" vertical="center"/>
    </xf>
    <xf numFmtId="185" fontId="23" fillId="0" borderId="76" xfId="1" applyNumberFormat="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68"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74" xfId="1" applyFont="1" applyBorder="1" applyAlignment="1">
      <alignment horizontal="center" vertical="center" shrinkToFit="1"/>
    </xf>
    <xf numFmtId="49" fontId="9" fillId="0" borderId="0" xfId="2" applyNumberFormat="1" applyFont="1" applyAlignment="1">
      <alignment horizontal="center" vertical="center"/>
    </xf>
    <xf numFmtId="183" fontId="23" fillId="0" borderId="37" xfId="1" applyNumberFormat="1" applyFont="1" applyBorder="1" applyAlignment="1">
      <alignment horizontal="center" vertical="center" shrinkToFit="1"/>
    </xf>
    <xf numFmtId="183" fontId="23" fillId="0" borderId="22" xfId="1" applyNumberFormat="1" applyFont="1" applyBorder="1" applyAlignment="1">
      <alignment horizontal="center" vertical="center" shrinkToFit="1"/>
    </xf>
    <xf numFmtId="183" fontId="23" fillId="0" borderId="36" xfId="1" applyNumberFormat="1" applyFont="1" applyBorder="1" applyAlignment="1">
      <alignment horizontal="center" vertical="center" shrinkToFit="1"/>
    </xf>
    <xf numFmtId="183" fontId="23" fillId="0" borderId="43" xfId="1" applyNumberFormat="1" applyFont="1" applyBorder="1" applyAlignment="1">
      <alignment horizontal="center" vertical="center" shrinkToFit="1"/>
    </xf>
    <xf numFmtId="183" fontId="23" fillId="0" borderId="33" xfId="1" applyNumberFormat="1" applyFont="1" applyBorder="1" applyAlignment="1">
      <alignment horizontal="center" vertical="center" shrinkToFit="1"/>
    </xf>
    <xf numFmtId="183" fontId="23" fillId="0" borderId="79" xfId="1" applyNumberFormat="1" applyFont="1" applyBorder="1" applyAlignment="1">
      <alignment horizontal="center" vertical="center" shrinkToFit="1"/>
    </xf>
    <xf numFmtId="178" fontId="2" fillId="0" borderId="37" xfId="1" applyNumberFormat="1" applyFont="1" applyBorder="1" applyAlignment="1">
      <alignment horizontal="center" vertical="center" shrinkToFit="1"/>
    </xf>
    <xf numFmtId="178" fontId="2" fillId="0" borderId="22" xfId="1" applyNumberFormat="1" applyFont="1" applyBorder="1" applyAlignment="1">
      <alignment horizontal="center" vertical="center" shrinkToFit="1"/>
    </xf>
    <xf numFmtId="178" fontId="2" fillId="0" borderId="36" xfId="1" applyNumberFormat="1" applyFont="1" applyBorder="1" applyAlignment="1">
      <alignment horizontal="center" vertical="center" shrinkToFit="1"/>
    </xf>
    <xf numFmtId="178" fontId="2" fillId="0" borderId="26" xfId="1" applyNumberFormat="1" applyFont="1" applyBorder="1" applyAlignment="1">
      <alignment horizontal="center" vertical="center" shrinkToFit="1"/>
    </xf>
    <xf numFmtId="178" fontId="2" fillId="0" borderId="0" xfId="1" applyNumberFormat="1" applyFont="1" applyAlignment="1">
      <alignment horizontal="center" vertical="center" shrinkToFit="1"/>
    </xf>
    <xf numFmtId="178" fontId="2" fillId="0" borderId="27" xfId="1" applyNumberFormat="1" applyFont="1" applyBorder="1" applyAlignment="1">
      <alignment horizontal="center" vertical="center" shrinkToFit="1"/>
    </xf>
    <xf numFmtId="178" fontId="2" fillId="0" borderId="43" xfId="1" applyNumberFormat="1" applyFont="1" applyBorder="1" applyAlignment="1">
      <alignment horizontal="center" vertical="center" shrinkToFit="1"/>
    </xf>
    <xf numFmtId="178" fontId="2" fillId="0" borderId="33" xfId="1" applyNumberFormat="1" applyFont="1" applyBorder="1" applyAlignment="1">
      <alignment horizontal="center" vertical="center" shrinkToFit="1"/>
    </xf>
    <xf numFmtId="178" fontId="2" fillId="0" borderId="79" xfId="1" applyNumberFormat="1" applyFont="1" applyBorder="1" applyAlignment="1">
      <alignment horizontal="center" vertical="center" shrinkToFit="1"/>
    </xf>
    <xf numFmtId="0" fontId="2" fillId="0" borderId="63"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64" xfId="1" applyFont="1" applyBorder="1" applyAlignment="1">
      <alignment horizontal="center" vertical="center" shrinkToFit="1"/>
    </xf>
    <xf numFmtId="0" fontId="9" fillId="0" borderId="0" xfId="2" applyFont="1" applyAlignment="1">
      <alignment horizontal="center" vertical="center"/>
    </xf>
    <xf numFmtId="0" fontId="23" fillId="0" borderId="62" xfId="1" applyFont="1" applyBorder="1" applyAlignment="1">
      <alignment horizontal="center" vertical="center"/>
    </xf>
    <xf numFmtId="0" fontId="23" fillId="0" borderId="39" xfId="1" applyFont="1" applyBorder="1" applyAlignment="1">
      <alignment horizontal="center" vertical="center"/>
    </xf>
    <xf numFmtId="185" fontId="23" fillId="0" borderId="39" xfId="1" applyNumberFormat="1" applyFont="1" applyBorder="1" applyAlignment="1">
      <alignment horizontal="center" vertical="center"/>
    </xf>
    <xf numFmtId="185" fontId="23" fillId="0" borderId="12" xfId="1" applyNumberFormat="1" applyFont="1" applyBorder="1" applyAlignment="1">
      <alignment horizontal="center" vertical="center" shrinkToFit="1"/>
    </xf>
    <xf numFmtId="185" fontId="23" fillId="0" borderId="13" xfId="1" applyNumberFormat="1" applyFont="1" applyBorder="1" applyAlignment="1">
      <alignment horizontal="center" vertical="center" shrinkToFit="1"/>
    </xf>
    <xf numFmtId="185" fontId="23" fillId="0" borderId="14" xfId="1" applyNumberFormat="1" applyFont="1" applyBorder="1" applyAlignment="1">
      <alignment horizontal="center" vertical="center" shrinkToFit="1"/>
    </xf>
    <xf numFmtId="0" fontId="23" fillId="2" borderId="9" xfId="1" applyFont="1" applyFill="1" applyBorder="1" applyAlignment="1">
      <alignment horizontal="center" vertical="center" shrinkToFit="1"/>
    </xf>
    <xf numFmtId="0" fontId="23" fillId="2" borderId="10" xfId="1" applyFont="1" applyFill="1" applyBorder="1" applyAlignment="1">
      <alignment horizontal="center" vertical="center" shrinkToFit="1"/>
    </xf>
    <xf numFmtId="0" fontId="23" fillId="2" borderId="8" xfId="1" applyFont="1" applyFill="1" applyBorder="1" applyAlignment="1">
      <alignment horizontal="center" vertical="center" shrinkToFit="1"/>
    </xf>
    <xf numFmtId="0" fontId="23" fillId="0" borderId="9" xfId="1" applyFont="1" applyBorder="1" applyAlignment="1">
      <alignment horizontal="center" vertical="center"/>
    </xf>
    <xf numFmtId="185" fontId="23" fillId="0" borderId="9" xfId="1" applyNumberFormat="1" applyFont="1" applyBorder="1" applyAlignment="1">
      <alignment horizontal="center" vertical="center"/>
    </xf>
    <xf numFmtId="185" fontId="23" fillId="0" borderId="10" xfId="1" applyNumberFormat="1" applyFont="1" applyBorder="1" applyAlignment="1">
      <alignment horizontal="center" vertical="center"/>
    </xf>
    <xf numFmtId="185" fontId="23" fillId="0" borderId="71" xfId="1" applyNumberFormat="1" applyFont="1" applyBorder="1" applyAlignment="1">
      <alignment horizontal="center" vertical="center" shrinkToFit="1"/>
    </xf>
    <xf numFmtId="185" fontId="23" fillId="0" borderId="72" xfId="1" applyNumberFormat="1" applyFont="1" applyBorder="1" applyAlignment="1">
      <alignment horizontal="center" vertical="center" shrinkToFit="1"/>
    </xf>
    <xf numFmtId="185" fontId="23" fillId="0" borderId="73" xfId="1" applyNumberFormat="1" applyFont="1" applyBorder="1" applyAlignment="1">
      <alignment horizontal="center" vertical="center" shrinkToFit="1"/>
    </xf>
    <xf numFmtId="0" fontId="23" fillId="2" borderId="3" xfId="1" applyFont="1" applyFill="1" applyBorder="1" applyAlignment="1">
      <alignment horizontal="center" vertical="center" shrinkToFit="1"/>
    </xf>
    <xf numFmtId="0" fontId="23" fillId="2" borderId="2" xfId="1" applyFont="1" applyFill="1" applyBorder="1" applyAlignment="1">
      <alignment horizontal="center" vertical="center" shrinkToFit="1"/>
    </xf>
    <xf numFmtId="0" fontId="23" fillId="0" borderId="3" xfId="1" applyFont="1" applyBorder="1" applyAlignment="1">
      <alignment horizontal="center" vertical="center"/>
    </xf>
    <xf numFmtId="185" fontId="23" fillId="0" borderId="3" xfId="1" applyNumberFormat="1" applyFont="1" applyBorder="1" applyAlignment="1">
      <alignment horizontal="center" vertical="center"/>
    </xf>
    <xf numFmtId="185" fontId="23" fillId="0" borderId="4" xfId="1" applyNumberFormat="1" applyFont="1" applyBorder="1" applyAlignment="1">
      <alignment horizontal="center" vertical="center"/>
    </xf>
    <xf numFmtId="0" fontId="23" fillId="0" borderId="61" xfId="1" applyFont="1" applyBorder="1" applyAlignment="1">
      <alignment horizontal="center" vertical="center"/>
    </xf>
    <xf numFmtId="185" fontId="23" fillId="0" borderId="63" xfId="1" applyNumberFormat="1" applyFont="1" applyBorder="1" applyAlignment="1">
      <alignment horizontal="center" vertical="center"/>
    </xf>
    <xf numFmtId="185" fontId="23" fillId="0" borderId="61" xfId="1" applyNumberFormat="1" applyFont="1" applyBorder="1" applyAlignment="1">
      <alignment horizontal="center" vertical="center"/>
    </xf>
    <xf numFmtId="185" fontId="23" fillId="0" borderId="62" xfId="1" applyNumberFormat="1" applyFont="1" applyBorder="1" applyAlignment="1">
      <alignment horizontal="center" vertical="center"/>
    </xf>
    <xf numFmtId="185" fontId="23" fillId="0" borderId="65" xfId="1" applyNumberFormat="1" applyFont="1" applyBorder="1" applyAlignment="1">
      <alignment horizontal="center" vertical="center" shrinkToFit="1"/>
    </xf>
    <xf numFmtId="185" fontId="23" fillId="0" borderId="66" xfId="1" applyNumberFormat="1" applyFont="1" applyBorder="1" applyAlignment="1">
      <alignment horizontal="center" vertical="center" shrinkToFit="1"/>
    </xf>
    <xf numFmtId="185" fontId="23" fillId="0" borderId="67" xfId="1" applyNumberFormat="1" applyFont="1" applyBorder="1" applyAlignment="1">
      <alignment horizontal="center" vertical="center" shrinkToFit="1"/>
    </xf>
    <xf numFmtId="185" fontId="23" fillId="0" borderId="54" xfId="1" applyNumberFormat="1" applyFont="1" applyBorder="1" applyAlignment="1">
      <alignment horizontal="center" vertical="center"/>
    </xf>
    <xf numFmtId="185" fontId="23" fillId="0" borderId="52" xfId="1" applyNumberFormat="1" applyFont="1" applyBorder="1" applyAlignment="1">
      <alignment horizontal="center" vertical="center"/>
    </xf>
    <xf numFmtId="185" fontId="23" fillId="0" borderId="53" xfId="1" applyNumberFormat="1" applyFont="1" applyBorder="1" applyAlignment="1">
      <alignment horizontal="center" vertical="center"/>
    </xf>
    <xf numFmtId="186" fontId="2" fillId="0" borderId="59" xfId="1" applyNumberFormat="1" applyFont="1" applyBorder="1" applyAlignment="1">
      <alignment horizontal="center" vertical="center"/>
    </xf>
    <xf numFmtId="186" fontId="2" fillId="0" borderId="60" xfId="1" applyNumberFormat="1" applyFont="1" applyBorder="1" applyAlignment="1">
      <alignment horizontal="center" vertical="center"/>
    </xf>
    <xf numFmtId="0" fontId="2" fillId="0" borderId="54"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55" xfId="1" applyFont="1" applyBorder="1" applyAlignment="1">
      <alignment horizontal="center" vertical="center" shrinkToFit="1"/>
    </xf>
    <xf numFmtId="0" fontId="14" fillId="0" borderId="35" xfId="1" applyFont="1" applyBorder="1" applyAlignment="1">
      <alignment horizontal="center" vertical="center" textRotation="255" wrapText="1"/>
    </xf>
    <xf numFmtId="0" fontId="14" fillId="0" borderId="42" xfId="1" applyFont="1" applyBorder="1" applyAlignment="1">
      <alignment horizontal="center" vertical="center" textRotation="255"/>
    </xf>
    <xf numFmtId="0" fontId="23" fillId="2" borderId="61" xfId="1" applyFont="1" applyFill="1" applyBorder="1" applyAlignment="1">
      <alignment horizontal="center" vertical="center" shrinkToFit="1"/>
    </xf>
    <xf numFmtId="0" fontId="23" fillId="2" borderId="63" xfId="1" applyFont="1" applyFill="1" applyBorder="1" applyAlignment="1">
      <alignment horizontal="center" vertical="center" shrinkToFit="1"/>
    </xf>
    <xf numFmtId="0" fontId="18" fillId="0" borderId="50" xfId="1" applyFont="1" applyBorder="1" applyAlignment="1">
      <alignment horizontal="center" vertical="center" textRotation="255"/>
    </xf>
    <xf numFmtId="0" fontId="18" fillId="0" borderId="32" xfId="1" applyFont="1" applyBorder="1" applyAlignment="1">
      <alignment horizontal="center" vertical="center" textRotation="255"/>
    </xf>
    <xf numFmtId="0" fontId="23" fillId="2" borderId="52" xfId="1" applyFont="1" applyFill="1" applyBorder="1" applyAlignment="1">
      <alignment horizontal="center" vertical="center" shrinkToFit="1"/>
    </xf>
    <xf numFmtId="0" fontId="23" fillId="2" borderId="53" xfId="1" applyFont="1" applyFill="1" applyBorder="1" applyAlignment="1">
      <alignment horizontal="center" vertical="center" shrinkToFit="1"/>
    </xf>
    <xf numFmtId="0" fontId="23" fillId="2" borderId="54" xfId="1" applyFont="1" applyFill="1" applyBorder="1" applyAlignment="1">
      <alignment horizontal="center" vertical="center" shrinkToFit="1"/>
    </xf>
    <xf numFmtId="0" fontId="23" fillId="2" borderId="54" xfId="1" applyFont="1" applyFill="1" applyBorder="1" applyAlignment="1">
      <alignment horizontal="center" vertical="center"/>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2" fillId="0" borderId="2" xfId="2" applyFont="1" applyBorder="1" applyAlignment="1">
      <alignment horizontal="center" vertical="center" shrinkToFit="1"/>
    </xf>
    <xf numFmtId="0" fontId="22" fillId="0" borderId="3" xfId="2" applyFont="1" applyBorder="1" applyAlignment="1">
      <alignment horizontal="center" vertical="center" shrinkToFit="1"/>
    </xf>
    <xf numFmtId="0" fontId="22" fillId="0" borderId="4" xfId="2" applyFont="1" applyBorder="1" applyAlignment="1">
      <alignment horizontal="center" vertical="center" shrinkToFit="1"/>
    </xf>
    <xf numFmtId="0" fontId="2" fillId="0" borderId="43"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179" fontId="18" fillId="0" borderId="11" xfId="1" applyNumberFormat="1" applyFont="1" applyBorder="1" applyAlignment="1">
      <alignment horizontal="center" vertical="center" wrapText="1"/>
    </xf>
    <xf numFmtId="179" fontId="18" fillId="0" borderId="11" xfId="1" applyNumberFormat="1" applyFont="1" applyBorder="1" applyAlignment="1">
      <alignment horizontal="center" vertical="center"/>
    </xf>
    <xf numFmtId="182" fontId="18" fillId="0" borderId="11" xfId="1" applyNumberFormat="1" applyFont="1" applyBorder="1" applyAlignment="1">
      <alignment horizontal="center" vertical="center"/>
    </xf>
    <xf numFmtId="184" fontId="18" fillId="0" borderId="11" xfId="1" applyNumberFormat="1" applyFont="1" applyBorder="1" applyAlignment="1">
      <alignment horizontal="center" vertical="center"/>
    </xf>
    <xf numFmtId="179" fontId="18" fillId="0" borderId="28" xfId="1" applyNumberFormat="1" applyFont="1" applyBorder="1" applyAlignment="1">
      <alignment horizontal="center" vertical="center"/>
    </xf>
    <xf numFmtId="183" fontId="18" fillId="0" borderId="28" xfId="1" applyNumberFormat="1" applyFont="1" applyBorder="1" applyAlignment="1">
      <alignment horizontal="center" vertical="center"/>
    </xf>
    <xf numFmtId="180" fontId="18" fillId="0" borderId="29" xfId="1" applyNumberFormat="1" applyFont="1" applyBorder="1" applyAlignment="1">
      <alignment horizontal="center" vertical="center"/>
    </xf>
    <xf numFmtId="180" fontId="18" fillId="0" borderId="30" xfId="1" applyNumberFormat="1" applyFont="1" applyBorder="1" applyAlignment="1">
      <alignment horizontal="center" vertical="center"/>
    </xf>
    <xf numFmtId="180" fontId="18" fillId="0" borderId="31" xfId="1" applyNumberFormat="1" applyFont="1" applyBorder="1" applyAlignment="1">
      <alignment horizontal="center" vertical="center"/>
    </xf>
    <xf numFmtId="182" fontId="18" fillId="0" borderId="28" xfId="1" applyNumberFormat="1" applyFont="1" applyBorder="1" applyAlignment="1">
      <alignment horizontal="center" vertical="center"/>
    </xf>
    <xf numFmtId="179" fontId="18" fillId="0" borderId="2" xfId="1" applyNumberFormat="1" applyFont="1" applyBorder="1" applyAlignment="1">
      <alignment horizontal="center" vertical="center"/>
    </xf>
    <xf numFmtId="179" fontId="18" fillId="0" borderId="3" xfId="1" applyNumberFormat="1" applyFont="1" applyBorder="1" applyAlignment="1">
      <alignment horizontal="center" vertical="center"/>
    </xf>
    <xf numFmtId="179" fontId="18" fillId="0" borderId="4" xfId="1" applyNumberFormat="1" applyFont="1" applyBorder="1" applyAlignment="1">
      <alignment horizontal="center" vertical="center"/>
    </xf>
    <xf numFmtId="182" fontId="18" fillId="0" borderId="1" xfId="1" applyNumberFormat="1" applyFont="1" applyBorder="1" applyAlignment="1">
      <alignment horizontal="center" vertical="center"/>
    </xf>
    <xf numFmtId="182" fontId="18" fillId="0" borderId="2" xfId="1" applyNumberFormat="1" applyFont="1" applyBorder="1" applyAlignment="1">
      <alignment horizontal="center" vertical="center"/>
    </xf>
    <xf numFmtId="182" fontId="18" fillId="0" borderId="3" xfId="1" applyNumberFormat="1" applyFont="1" applyBorder="1" applyAlignment="1">
      <alignment horizontal="center" vertical="center"/>
    </xf>
    <xf numFmtId="182" fontId="18" fillId="0" borderId="4" xfId="1" applyNumberFormat="1" applyFont="1" applyBorder="1" applyAlignment="1">
      <alignment horizontal="center" vertical="center"/>
    </xf>
    <xf numFmtId="179" fontId="18" fillId="0" borderId="1" xfId="1" applyNumberFormat="1" applyFont="1" applyBorder="1" applyAlignment="1">
      <alignment horizontal="center" vertical="center"/>
    </xf>
    <xf numFmtId="1" fontId="10" fillId="5" borderId="1" xfId="1" applyNumberFormat="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27" xfId="5" applyFont="1" applyFill="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6" borderId="9" xfId="1" applyFont="1" applyFill="1" applyBorder="1" applyAlignment="1">
      <alignment horizontal="center" vertical="center" shrinkToFit="1"/>
    </xf>
    <xf numFmtId="0" fontId="2" fillId="7" borderId="9" xfId="1" applyFont="1" applyFill="1" applyBorder="1" applyAlignment="1">
      <alignment horizontal="center" vertical="center"/>
    </xf>
    <xf numFmtId="176" fontId="10" fillId="5" borderId="2" xfId="1" applyNumberFormat="1" applyFont="1" applyFill="1" applyBorder="1" applyAlignment="1">
      <alignment horizontal="center" vertical="center"/>
    </xf>
    <xf numFmtId="176" fontId="10" fillId="5" borderId="3" xfId="1" applyNumberFormat="1" applyFont="1" applyFill="1" applyBorder="1" applyAlignment="1">
      <alignment horizontal="center" vertical="center"/>
    </xf>
    <xf numFmtId="176" fontId="10" fillId="5" borderId="4" xfId="1" applyNumberFormat="1" applyFont="1" applyFill="1" applyBorder="1" applyAlignment="1">
      <alignment horizontal="center" vertical="center"/>
    </xf>
    <xf numFmtId="0" fontId="10" fillId="5" borderId="1" xfId="1" applyFont="1" applyFill="1" applyBorder="1" applyAlignment="1">
      <alignment horizontal="center" vertical="center"/>
    </xf>
    <xf numFmtId="0" fontId="2" fillId="0" borderId="4" xfId="1" applyFont="1" applyBorder="1" applyAlignment="1">
      <alignment horizontal="center" vertical="center" shrinkToFit="1"/>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8" fontId="2" fillId="0" borderId="4" xfId="1" applyNumberFormat="1" applyFont="1" applyBorder="1" applyAlignment="1">
      <alignment horizontal="center" vertical="center"/>
    </xf>
    <xf numFmtId="178" fontId="2" fillId="0" borderId="1" xfId="1" applyNumberFormat="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10" fillId="0" borderId="0" xfId="1" applyNumberFormat="1" applyFont="1" applyAlignment="1">
      <alignment horizontal="center" vertical="center"/>
    </xf>
    <xf numFmtId="1" fontId="2" fillId="0" borderId="0" xfId="1" applyNumberFormat="1" applyFont="1" applyAlignment="1">
      <alignment horizontal="center" vertical="center"/>
    </xf>
    <xf numFmtId="178" fontId="2" fillId="0" borderId="0" xfId="1" applyNumberFormat="1" applyFont="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176" fontId="2" fillId="0" borderId="0" xfId="1" applyNumberFormat="1" applyFont="1" applyAlignment="1">
      <alignment horizontal="center" vertical="center"/>
    </xf>
    <xf numFmtId="0" fontId="10" fillId="0" borderId="0" xfId="1" applyFont="1" applyAlignment="1">
      <alignment horizontal="center" vertical="center"/>
    </xf>
    <xf numFmtId="1" fontId="10" fillId="0" borderId="0" xfId="1" applyNumberFormat="1" applyFont="1" applyAlignment="1">
      <alignment horizontal="center" vertical="center"/>
    </xf>
    <xf numFmtId="0" fontId="2" fillId="2" borderId="3" xfId="1" applyFont="1" applyFill="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176" fontId="2" fillId="0" borderId="0" xfId="1" applyNumberFormat="1" applyFont="1" applyAlignment="1">
      <alignment horizontal="right" vertical="center" shrinkToFit="1"/>
    </xf>
    <xf numFmtId="176" fontId="2" fillId="0" borderId="2" xfId="1" applyNumberFormat="1" applyFont="1" applyBorder="1" applyAlignment="1">
      <alignment horizontal="right" vertical="center" shrinkToFit="1"/>
    </xf>
    <xf numFmtId="176" fontId="2" fillId="0" borderId="3" xfId="1" applyNumberFormat="1" applyFont="1" applyBorder="1" applyAlignment="1">
      <alignment horizontal="right" vertical="center" shrinkToFit="1"/>
    </xf>
    <xf numFmtId="176" fontId="2" fillId="0" borderId="4" xfId="1" applyNumberFormat="1" applyFont="1" applyBorder="1" applyAlignment="1">
      <alignment horizontal="right" vertical="center" shrinkToFit="1"/>
    </xf>
    <xf numFmtId="0" fontId="13" fillId="0" borderId="0" xfId="1" applyFont="1" applyAlignment="1">
      <alignment horizontal="center" vertical="center" wrapText="1"/>
    </xf>
    <xf numFmtId="176" fontId="2" fillId="2" borderId="2" xfId="1" applyNumberFormat="1" applyFont="1" applyFill="1" applyBorder="1" applyAlignment="1">
      <alignment horizontal="right" vertical="center" shrinkToFit="1"/>
    </xf>
    <xf numFmtId="176" fontId="2" fillId="2" borderId="3" xfId="1" applyNumberFormat="1" applyFont="1" applyFill="1" applyBorder="1" applyAlignment="1">
      <alignment horizontal="right" vertical="center" shrinkToFit="1"/>
    </xf>
    <xf numFmtId="176" fontId="2" fillId="2" borderId="4" xfId="1" applyNumberFormat="1" applyFont="1" applyFill="1" applyBorder="1" applyAlignment="1">
      <alignment horizontal="right" vertical="center" shrinkToFit="1"/>
    </xf>
    <xf numFmtId="0" fontId="2" fillId="0" borderId="0" xfId="1" applyFont="1" applyAlignment="1">
      <alignment horizontal="left" vertical="center"/>
    </xf>
    <xf numFmtId="0" fontId="14" fillId="0" borderId="0" xfId="1" applyFont="1" applyAlignment="1">
      <alignment horizontal="center" vertical="center" wrapText="1"/>
    </xf>
    <xf numFmtId="176" fontId="2" fillId="4" borderId="0" xfId="1" applyNumberFormat="1" applyFont="1" applyFill="1" applyAlignment="1">
      <alignment horizontal="right" vertical="center" shrinkToFit="1"/>
    </xf>
    <xf numFmtId="177" fontId="2" fillId="0" borderId="12" xfId="1" applyNumberFormat="1" applyFont="1" applyBorder="1" applyAlignment="1">
      <alignment horizontal="right" vertical="center" shrinkToFit="1"/>
    </xf>
    <xf numFmtId="177" fontId="2" fillId="0" borderId="13" xfId="1" applyNumberFormat="1" applyFont="1" applyBorder="1" applyAlignment="1">
      <alignment horizontal="right" vertical="center" shrinkToFit="1"/>
    </xf>
    <xf numFmtId="177" fontId="2" fillId="0" borderId="14" xfId="1" applyNumberFormat="1" applyFont="1" applyBorder="1" applyAlignment="1">
      <alignment horizontal="right" vertical="center" shrinkToFit="1"/>
    </xf>
    <xf numFmtId="177" fontId="2" fillId="0" borderId="0" xfId="1" applyNumberFormat="1" applyFont="1" applyAlignment="1">
      <alignment horizontal="right" vertical="center" shrinkToFit="1"/>
    </xf>
    <xf numFmtId="0" fontId="2" fillId="2" borderId="1" xfId="1" applyFont="1" applyFill="1" applyBorder="1" applyAlignment="1">
      <alignment horizontal="center" vertical="center"/>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10" fillId="3" borderId="6" xfId="1" applyFont="1" applyFill="1" applyBorder="1" applyAlignment="1">
      <alignment horizontal="left" vertical="center" shrinkToFit="1"/>
    </xf>
    <xf numFmtId="0" fontId="7" fillId="0" borderId="1" xfId="2" applyFont="1" applyBorder="1" applyAlignment="1">
      <alignment horizontal="center" vertical="center"/>
    </xf>
    <xf numFmtId="0" fontId="7" fillId="2" borderId="2" xfId="2" applyFont="1" applyFill="1" applyBorder="1" applyAlignment="1" applyProtection="1">
      <alignment horizontal="center" vertical="center" shrinkToFit="1"/>
      <protection locked="0"/>
    </xf>
    <xf numFmtId="0" fontId="7" fillId="2" borderId="3" xfId="2" applyFont="1" applyFill="1" applyBorder="1" applyAlignment="1" applyProtection="1">
      <alignment horizontal="center" vertical="center" shrinkToFit="1"/>
      <protection locked="0"/>
    </xf>
    <xf numFmtId="0" fontId="7" fillId="2" borderId="4" xfId="2" applyFont="1" applyFill="1" applyBorder="1" applyAlignment="1" applyProtection="1">
      <alignment horizontal="center" vertical="center" shrinkToFit="1"/>
      <protection locked="0"/>
    </xf>
    <xf numFmtId="0" fontId="7" fillId="2" borderId="1" xfId="2" applyFont="1" applyFill="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30" fillId="8" borderId="0" xfId="7" applyFont="1" applyFill="1" applyAlignment="1">
      <alignment vertical="center"/>
    </xf>
    <xf numFmtId="0" fontId="29" fillId="8" borderId="0" xfId="7" applyFont="1" applyFill="1" applyAlignment="1">
      <alignment vertical="center"/>
    </xf>
    <xf numFmtId="0" fontId="32" fillId="8" borderId="16" xfId="7" applyFont="1" applyFill="1" applyBorder="1" applyAlignment="1">
      <alignment horizontal="center" vertical="center"/>
    </xf>
    <xf numFmtId="0" fontId="29" fillId="8" borderId="1" xfId="7" applyFont="1" applyFill="1" applyBorder="1" applyAlignment="1">
      <alignment vertical="center"/>
    </xf>
    <xf numFmtId="0" fontId="29" fillId="8" borderId="1" xfId="7" applyFont="1" applyFill="1" applyBorder="1" applyAlignment="1">
      <alignment horizontal="center" vertical="center"/>
    </xf>
    <xf numFmtId="0" fontId="29" fillId="8" borderId="4" xfId="7" applyFont="1" applyFill="1" applyBorder="1" applyAlignment="1">
      <alignment horizontal="center" vertical="center"/>
    </xf>
    <xf numFmtId="0" fontId="29" fillId="8" borderId="1" xfId="7" applyFont="1" applyFill="1" applyBorder="1" applyAlignment="1">
      <alignment horizontal="center" vertical="center" wrapText="1"/>
    </xf>
    <xf numFmtId="55" fontId="29" fillId="8" borderId="1" xfId="7" quotePrefix="1" applyNumberFormat="1" applyFont="1" applyFill="1" applyBorder="1" applyAlignment="1">
      <alignment horizontal="center" vertical="center"/>
    </xf>
    <xf numFmtId="9" fontId="29" fillId="8" borderId="1" xfId="7" quotePrefix="1" applyNumberFormat="1" applyFont="1" applyFill="1" applyBorder="1" applyAlignment="1">
      <alignment horizontal="center" vertical="center"/>
    </xf>
    <xf numFmtId="0" fontId="29" fillId="8" borderId="1" xfId="7" applyFont="1" applyFill="1" applyBorder="1" applyAlignment="1">
      <alignment horizontal="left" vertical="center"/>
    </xf>
    <xf numFmtId="55" fontId="29" fillId="8" borderId="1" xfId="7" quotePrefix="1" applyNumberFormat="1" applyFill="1" applyBorder="1" applyAlignment="1">
      <alignment horizontal="center" vertical="center"/>
    </xf>
    <xf numFmtId="0" fontId="29" fillId="8" borderId="4" xfId="7" applyFont="1" applyFill="1" applyBorder="1" applyAlignment="1">
      <alignment vertical="center"/>
    </xf>
    <xf numFmtId="0" fontId="32" fillId="8" borderId="0" xfId="7" applyFont="1" applyFill="1" applyAlignment="1">
      <alignment vertical="center"/>
    </xf>
    <xf numFmtId="0" fontId="29" fillId="8" borderId="0" xfId="7" applyFont="1" applyFill="1" applyBorder="1" applyAlignment="1">
      <alignment horizontal="left" vertical="center"/>
    </xf>
    <xf numFmtId="49" fontId="33" fillId="8" borderId="0" xfId="7" applyNumberFormat="1" applyFont="1" applyFill="1" applyAlignment="1">
      <alignment horizontal="center" vertical="center"/>
    </xf>
    <xf numFmtId="0" fontId="29" fillId="8" borderId="0" xfId="7" applyFill="1" applyAlignment="1">
      <alignment vertical="center"/>
    </xf>
    <xf numFmtId="0" fontId="29" fillId="8" borderId="45" xfId="7" applyFill="1" applyBorder="1" applyAlignment="1">
      <alignment horizontal="center" vertical="center"/>
    </xf>
    <xf numFmtId="0" fontId="29" fillId="8" borderId="1" xfId="7" applyFill="1" applyBorder="1" applyAlignment="1">
      <alignment horizontal="center" vertical="center"/>
    </xf>
    <xf numFmtId="0" fontId="29" fillId="8" borderId="11" xfId="7" applyFill="1" applyBorder="1" applyAlignment="1">
      <alignment horizontal="center" vertical="center"/>
    </xf>
    <xf numFmtId="0" fontId="29" fillId="8" borderId="1" xfId="7" applyFill="1" applyBorder="1" applyAlignment="1">
      <alignment horizontal="center" vertical="center"/>
    </xf>
    <xf numFmtId="187" fontId="29" fillId="8" borderId="1" xfId="7" applyNumberFormat="1" applyFill="1" applyBorder="1" applyAlignment="1">
      <alignment horizontal="center" vertical="center"/>
    </xf>
    <xf numFmtId="0" fontId="29" fillId="8" borderId="27" xfId="7" applyFill="1" applyBorder="1" applyAlignment="1">
      <alignment horizontal="center" vertical="center"/>
    </xf>
    <xf numFmtId="0" fontId="29" fillId="8" borderId="8" xfId="7" applyFill="1" applyBorder="1" applyAlignment="1" applyProtection="1">
      <alignment horizontal="center"/>
      <protection locked="0"/>
    </xf>
    <xf numFmtId="0" fontId="29" fillId="8" borderId="9" xfId="7" applyFill="1" applyBorder="1" applyAlignment="1" applyProtection="1">
      <alignment horizontal="center"/>
      <protection locked="0"/>
    </xf>
    <xf numFmtId="0" fontId="29" fillId="8" borderId="9" xfId="7" applyFill="1" applyBorder="1" applyAlignment="1">
      <alignment horizontal="center"/>
    </xf>
    <xf numFmtId="0" fontId="29" fillId="8" borderId="26" xfId="7" applyFill="1" applyBorder="1" applyAlignment="1" applyProtection="1">
      <protection locked="0"/>
    </xf>
    <xf numFmtId="0" fontId="29" fillId="0" borderId="0" xfId="7" applyBorder="1" applyAlignment="1">
      <alignment vertical="center"/>
    </xf>
    <xf numFmtId="0" fontId="29" fillId="8" borderId="0" xfId="7" applyFill="1" applyBorder="1" applyAlignment="1">
      <alignment vertical="center"/>
    </xf>
    <xf numFmtId="0" fontId="29" fillId="8" borderId="15" xfId="7" applyFill="1" applyBorder="1" applyAlignment="1" applyProtection="1">
      <alignment horizontal="center"/>
      <protection locked="0"/>
    </xf>
    <xf numFmtId="0" fontId="29" fillId="8" borderId="16" xfId="7" applyFill="1" applyBorder="1" applyAlignment="1" applyProtection="1">
      <alignment horizontal="center"/>
      <protection locked="0"/>
    </xf>
    <xf numFmtId="0" fontId="29" fillId="8" borderId="16" xfId="7" applyFill="1" applyBorder="1" applyAlignment="1">
      <alignment horizontal="center"/>
    </xf>
    <xf numFmtId="0" fontId="29" fillId="0" borderId="26" xfId="7" applyBorder="1" applyAlignment="1">
      <alignment vertical="center"/>
    </xf>
    <xf numFmtId="0" fontId="29" fillId="8" borderId="0" xfId="7" applyFill="1" applyBorder="1" applyAlignment="1">
      <alignment horizontal="center" vertical="center"/>
    </xf>
    <xf numFmtId="0" fontId="29" fillId="8" borderId="27" xfId="7" applyFill="1" applyBorder="1" applyAlignment="1">
      <alignment horizontal="center" vertical="center"/>
    </xf>
    <xf numFmtId="0" fontId="29" fillId="8" borderId="1" xfId="7" applyFill="1" applyBorder="1" applyAlignment="1" applyProtection="1">
      <alignment vertical="center"/>
      <protection locked="0"/>
    </xf>
    <xf numFmtId="0" fontId="29" fillId="8" borderId="1" xfId="7" applyFill="1" applyBorder="1" applyAlignment="1">
      <alignment vertical="center"/>
    </xf>
    <xf numFmtId="0" fontId="29" fillId="8" borderId="2" xfId="7" applyFill="1" applyBorder="1" applyAlignment="1">
      <alignment vertical="center"/>
    </xf>
    <xf numFmtId="0" fontId="29" fillId="8" borderId="26" xfId="7" applyFill="1" applyBorder="1" applyAlignment="1">
      <alignment vertical="center"/>
    </xf>
    <xf numFmtId="0" fontId="32" fillId="8" borderId="0" xfId="7" applyFont="1" applyFill="1" applyBorder="1" applyAlignment="1">
      <alignment horizontal="left" vertical="center"/>
    </xf>
    <xf numFmtId="0" fontId="29" fillId="8" borderId="0" xfId="7" applyFill="1" applyBorder="1" applyAlignment="1" applyProtection="1">
      <alignment vertical="center"/>
      <protection locked="0"/>
    </xf>
    <xf numFmtId="0" fontId="32" fillId="8" borderId="0" xfId="7" applyFont="1" applyFill="1" applyAlignment="1">
      <alignment horizontal="left" vertical="center"/>
    </xf>
    <xf numFmtId="0" fontId="29" fillId="8" borderId="10" xfId="7" applyFill="1" applyBorder="1" applyAlignment="1">
      <alignment horizontal="center"/>
    </xf>
    <xf numFmtId="0" fontId="29" fillId="8" borderId="17" xfId="7" applyFill="1" applyBorder="1" applyAlignment="1">
      <alignment horizontal="center"/>
    </xf>
    <xf numFmtId="0" fontId="29" fillId="8" borderId="16" xfId="7" applyFill="1" applyBorder="1" applyAlignment="1" applyProtection="1">
      <alignment horizontal="center" vertical="center"/>
      <protection locked="0"/>
    </xf>
    <xf numFmtId="0" fontId="29" fillId="8" borderId="0" xfId="7" applyFill="1" applyAlignment="1" applyProtection="1">
      <alignment vertical="center"/>
      <protection locked="0"/>
    </xf>
    <xf numFmtId="0" fontId="32" fillId="8" borderId="45" xfId="7" applyFont="1" applyFill="1" applyBorder="1" applyAlignment="1">
      <alignment horizontal="center" vertical="center"/>
    </xf>
    <xf numFmtId="0" fontId="32" fillId="8" borderId="45" xfId="7" applyFont="1" applyFill="1" applyBorder="1" applyAlignment="1">
      <alignment horizontal="center" vertical="center"/>
    </xf>
    <xf numFmtId="188" fontId="32" fillId="8" borderId="1" xfId="7" applyNumberFormat="1" applyFont="1" applyFill="1" applyBorder="1" applyAlignment="1" applyProtection="1">
      <alignment horizontal="center" vertical="center"/>
      <protection hidden="1"/>
    </xf>
    <xf numFmtId="0" fontId="32" fillId="8" borderId="0" xfId="7" applyFont="1" applyFill="1" applyAlignment="1">
      <alignment horizontal="center" vertical="center"/>
    </xf>
    <xf numFmtId="0" fontId="32" fillId="8" borderId="11" xfId="7" applyFont="1" applyFill="1" applyBorder="1" applyAlignment="1">
      <alignment horizontal="center" vertical="center"/>
    </xf>
    <xf numFmtId="0" fontId="32" fillId="8" borderId="11" xfId="7" applyFont="1" applyFill="1" applyBorder="1" applyAlignment="1">
      <alignment horizontal="center" vertical="center"/>
    </xf>
    <xf numFmtId="0" fontId="29" fillId="8" borderId="1" xfId="7" applyFill="1" applyBorder="1" applyAlignment="1" applyProtection="1">
      <alignment horizontal="center" vertical="center"/>
      <protection locked="0"/>
    </xf>
    <xf numFmtId="0" fontId="29" fillId="8" borderId="1" xfId="7" applyFill="1" applyBorder="1" applyAlignment="1" applyProtection="1">
      <alignment horizontal="center" vertical="center"/>
    </xf>
    <xf numFmtId="0" fontId="34" fillId="8" borderId="0" xfId="7" applyFont="1" applyFill="1" applyAlignment="1">
      <alignment vertical="center"/>
    </xf>
    <xf numFmtId="0" fontId="29" fillId="8" borderId="1" xfId="7" applyFill="1" applyBorder="1" applyAlignment="1" applyProtection="1">
      <alignment vertical="center"/>
    </xf>
    <xf numFmtId="0" fontId="29" fillId="8" borderId="0" xfId="7" applyFill="1" applyBorder="1" applyAlignment="1">
      <alignment horizontal="left" vertical="center"/>
    </xf>
    <xf numFmtId="0" fontId="32" fillId="8" borderId="0" xfId="7" applyFont="1" applyFill="1" applyAlignment="1">
      <alignment horizontal="right" vertical="center"/>
    </xf>
    <xf numFmtId="0" fontId="35" fillId="8" borderId="0" xfId="7" applyFont="1" applyFill="1" applyAlignment="1">
      <alignment vertical="center"/>
    </xf>
    <xf numFmtId="0" fontId="32" fillId="8" borderId="0" xfId="7" applyFont="1" applyFill="1" applyAlignment="1">
      <alignment vertical="top"/>
    </xf>
    <xf numFmtId="0" fontId="35" fillId="8" borderId="0" xfId="7" applyFont="1" applyFill="1" applyAlignment="1">
      <alignment vertical="center" wrapText="1"/>
    </xf>
    <xf numFmtId="0" fontId="29" fillId="8" borderId="0" xfId="7" applyFill="1" applyAlignment="1">
      <alignment vertical="center" wrapText="1"/>
    </xf>
    <xf numFmtId="49" fontId="33" fillId="8" borderId="0" xfId="7" applyNumberFormat="1" applyFont="1" applyFill="1" applyAlignment="1">
      <alignment horizontal="center" vertical="center"/>
    </xf>
    <xf numFmtId="0" fontId="36" fillId="8" borderId="0" xfId="7" applyFont="1" applyFill="1" applyAlignment="1">
      <alignment vertical="center"/>
    </xf>
    <xf numFmtId="0" fontId="37" fillId="8" borderId="0" xfId="8" applyFont="1" applyFill="1" applyAlignment="1">
      <alignment vertical="center" shrinkToFit="1"/>
    </xf>
    <xf numFmtId="0" fontId="37" fillId="8" borderId="0" xfId="8" applyFont="1" applyFill="1" applyAlignment="1">
      <alignment vertical="center"/>
    </xf>
    <xf numFmtId="0" fontId="38" fillId="8" borderId="0" xfId="8" applyFont="1" applyFill="1" applyAlignment="1">
      <alignment horizontal="center" vertical="center"/>
    </xf>
    <xf numFmtId="0" fontId="39" fillId="8" borderId="0" xfId="8" applyFont="1" applyFill="1" applyAlignment="1">
      <alignment vertical="center"/>
    </xf>
    <xf numFmtId="0" fontId="39" fillId="8" borderId="47" xfId="8" applyFont="1" applyFill="1" applyBorder="1" applyAlignment="1">
      <alignment horizontal="center" vertical="center"/>
    </xf>
    <xf numFmtId="0" fontId="39" fillId="8" borderId="48" xfId="8" applyFont="1" applyFill="1" applyBorder="1" applyAlignment="1">
      <alignment horizontal="center" vertical="center"/>
    </xf>
    <xf numFmtId="0" fontId="39" fillId="8" borderId="54" xfId="8" applyFont="1" applyFill="1" applyBorder="1" applyAlignment="1">
      <alignment horizontal="center" vertical="center"/>
    </xf>
    <xf numFmtId="0" fontId="39" fillId="8" borderId="52" xfId="8" applyFont="1" applyFill="1" applyBorder="1" applyAlignment="1">
      <alignment horizontal="center" vertical="center"/>
    </xf>
    <xf numFmtId="0" fontId="39" fillId="8" borderId="55" xfId="8" applyFont="1" applyFill="1" applyBorder="1" applyAlignment="1">
      <alignment horizontal="center" vertical="center"/>
    </xf>
    <xf numFmtId="0" fontId="39" fillId="8" borderId="56" xfId="8" applyFont="1" applyFill="1" applyBorder="1" applyAlignment="1">
      <alignment horizontal="center" vertical="center"/>
    </xf>
    <xf numFmtId="0" fontId="39" fillId="8" borderId="57" xfId="8" applyFont="1" applyFill="1" applyBorder="1" applyAlignment="1">
      <alignment horizontal="center" vertical="center"/>
    </xf>
    <xf numFmtId="0" fontId="39" fillId="8" borderId="53" xfId="8" applyFont="1" applyFill="1" applyBorder="1" applyAlignment="1">
      <alignment horizontal="center" vertical="center"/>
    </xf>
    <xf numFmtId="0" fontId="39" fillId="8" borderId="89" xfId="8" applyFont="1" applyFill="1" applyBorder="1" applyAlignment="1">
      <alignment horizontal="center" vertical="center"/>
    </xf>
    <xf numFmtId="0" fontId="39" fillId="8" borderId="38" xfId="8" applyFont="1" applyFill="1" applyBorder="1" applyAlignment="1">
      <alignment horizontal="center" vertical="center"/>
    </xf>
    <xf numFmtId="0" fontId="39" fillId="8" borderId="39" xfId="8" applyFont="1" applyFill="1" applyBorder="1" applyAlignment="1">
      <alignment horizontal="center" vertical="center"/>
    </xf>
    <xf numFmtId="0" fontId="39" fillId="8" borderId="39" xfId="8" applyFont="1" applyFill="1" applyBorder="1" applyAlignment="1">
      <alignment horizontal="center" vertical="center" wrapText="1"/>
    </xf>
    <xf numFmtId="0" fontId="39" fillId="8" borderId="37" xfId="8" applyFont="1" applyFill="1" applyBorder="1" applyAlignment="1">
      <alignment horizontal="center" vertical="center"/>
    </xf>
    <xf numFmtId="0" fontId="39" fillId="8" borderId="22" xfId="8" applyFont="1" applyFill="1" applyBorder="1" applyAlignment="1">
      <alignment horizontal="center" vertical="center"/>
    </xf>
    <xf numFmtId="0" fontId="39" fillId="8" borderId="52" xfId="8" applyFont="1" applyFill="1" applyBorder="1" applyAlignment="1">
      <alignment vertical="center"/>
    </xf>
    <xf numFmtId="0" fontId="39" fillId="8" borderId="55" xfId="8" applyFont="1" applyFill="1" applyBorder="1" applyAlignment="1">
      <alignment vertical="center"/>
    </xf>
    <xf numFmtId="0" fontId="39" fillId="8" borderId="40" xfId="8" applyFont="1" applyFill="1" applyBorder="1" applyAlignment="1">
      <alignment horizontal="center" vertical="center"/>
    </xf>
    <xf numFmtId="0" fontId="39" fillId="8" borderId="62" xfId="8" applyFont="1" applyFill="1" applyBorder="1" applyAlignment="1">
      <alignment horizontal="center" vertical="center"/>
    </xf>
    <xf numFmtId="0" fontId="39" fillId="8" borderId="62" xfId="8" applyFont="1" applyFill="1" applyBorder="1" applyAlignment="1">
      <alignment horizontal="center" vertical="center" wrapText="1"/>
    </xf>
    <xf numFmtId="0" fontId="39" fillId="8" borderId="40" xfId="8" applyFont="1" applyFill="1" applyBorder="1" applyAlignment="1">
      <alignment horizontal="center" vertical="center" wrapText="1"/>
    </xf>
    <xf numFmtId="0" fontId="39" fillId="8" borderId="69" xfId="8" applyFont="1" applyFill="1" applyBorder="1" applyAlignment="1">
      <alignment horizontal="center" vertical="center"/>
    </xf>
    <xf numFmtId="0" fontId="39" fillId="8" borderId="1" xfId="8" applyFont="1" applyFill="1" applyBorder="1" applyAlignment="1">
      <alignment horizontal="center" vertical="center"/>
    </xf>
    <xf numFmtId="0" fontId="39" fillId="8" borderId="1" xfId="8" applyFont="1" applyFill="1" applyBorder="1" applyAlignment="1">
      <alignment horizontal="center" vertical="center" wrapText="1"/>
    </xf>
    <xf numFmtId="0" fontId="39" fillId="8" borderId="26" xfId="8" applyFont="1" applyFill="1" applyBorder="1" applyAlignment="1">
      <alignment horizontal="center" vertical="center"/>
    </xf>
    <xf numFmtId="0" fontId="39" fillId="8" borderId="0" xfId="8" applyFont="1" applyFill="1" applyBorder="1" applyAlignment="1">
      <alignment horizontal="center" vertical="center"/>
    </xf>
    <xf numFmtId="0" fontId="39" fillId="8" borderId="4" xfId="8" applyFont="1" applyFill="1" applyBorder="1" applyAlignment="1">
      <alignment horizontal="center" vertical="center" shrinkToFit="1"/>
    </xf>
    <xf numFmtId="0" fontId="39" fillId="8" borderId="1" xfId="8" applyFont="1" applyFill="1" applyBorder="1" applyAlignment="1">
      <alignment horizontal="center" vertical="center" shrinkToFit="1"/>
    </xf>
    <xf numFmtId="0" fontId="39" fillId="8" borderId="70" xfId="8" applyFont="1" applyFill="1" applyBorder="1" applyAlignment="1">
      <alignment horizontal="center" vertical="center" shrinkToFit="1"/>
    </xf>
    <xf numFmtId="0" fontId="39" fillId="8" borderId="69" xfId="8" applyFont="1" applyFill="1" applyBorder="1" applyAlignment="1">
      <alignment horizontal="center" vertical="center" shrinkToFit="1"/>
    </xf>
    <xf numFmtId="0" fontId="39" fillId="8" borderId="4" xfId="8" applyFont="1" applyFill="1" applyBorder="1" applyAlignment="1">
      <alignment horizontal="center" vertical="center" wrapText="1"/>
    </xf>
    <xf numFmtId="0" fontId="39" fillId="8" borderId="70" xfId="8" applyFont="1" applyFill="1" applyBorder="1" applyAlignment="1">
      <alignment horizontal="center" vertical="center" wrapText="1"/>
    </xf>
    <xf numFmtId="0" fontId="39" fillId="8" borderId="15" xfId="8" applyFont="1" applyFill="1" applyBorder="1" applyAlignment="1">
      <alignment horizontal="center" vertical="center"/>
    </xf>
    <xf numFmtId="0" fontId="39" fillId="8" borderId="16" xfId="8" applyFont="1" applyFill="1" applyBorder="1" applyAlignment="1">
      <alignment horizontal="center" vertical="center"/>
    </xf>
    <xf numFmtId="0" fontId="39" fillId="8" borderId="75" xfId="8" applyFont="1" applyFill="1" applyBorder="1" applyAlignment="1">
      <alignment horizontal="center" vertical="center"/>
    </xf>
    <xf numFmtId="0" fontId="39" fillId="8" borderId="76" xfId="8" applyFont="1" applyFill="1" applyBorder="1" applyAlignment="1">
      <alignment horizontal="center" vertical="center"/>
    </xf>
    <xf numFmtId="0" fontId="39" fillId="8" borderId="97" xfId="8" applyFont="1" applyFill="1" applyBorder="1" applyAlignment="1">
      <alignment horizontal="center" vertical="center"/>
    </xf>
    <xf numFmtId="0" fontId="39" fillId="8" borderId="3" xfId="8" applyFont="1" applyFill="1" applyBorder="1" applyAlignment="1">
      <alignment horizontal="center" vertical="center"/>
    </xf>
    <xf numFmtId="0" fontId="39" fillId="8" borderId="4" xfId="8" applyFont="1" applyFill="1" applyBorder="1" applyAlignment="1">
      <alignment horizontal="center" vertical="center"/>
    </xf>
    <xf numFmtId="0" fontId="39" fillId="8" borderId="1" xfId="8" applyFont="1" applyFill="1" applyBorder="1" applyAlignment="1">
      <alignment horizontal="center" vertical="center" shrinkToFit="1"/>
    </xf>
    <xf numFmtId="0" fontId="39" fillId="8" borderId="11" xfId="8" applyFont="1" applyFill="1" applyBorder="1" applyAlignment="1">
      <alignment horizontal="center" vertical="center"/>
    </xf>
    <xf numFmtId="0" fontId="39" fillId="8" borderId="85" xfId="8" applyFont="1" applyFill="1" applyBorder="1" applyAlignment="1">
      <alignment horizontal="center" vertical="center"/>
    </xf>
    <xf numFmtId="0" fontId="39" fillId="8" borderId="17" xfId="8" applyFont="1" applyFill="1" applyBorder="1" applyAlignment="1">
      <alignment horizontal="center" vertical="center"/>
    </xf>
    <xf numFmtId="186" fontId="39" fillId="8" borderId="2" xfId="8" applyNumberFormat="1" applyFont="1" applyFill="1" applyBorder="1" applyAlignment="1">
      <alignment horizontal="center" vertical="center"/>
    </xf>
    <xf numFmtId="186" fontId="39" fillId="8" borderId="3" xfId="8" applyNumberFormat="1" applyFont="1" applyFill="1" applyBorder="1" applyAlignment="1">
      <alignment horizontal="center" vertical="center"/>
    </xf>
    <xf numFmtId="186" fontId="39" fillId="8" borderId="4" xfId="8" applyNumberFormat="1" applyFont="1" applyFill="1" applyBorder="1" applyAlignment="1">
      <alignment horizontal="center" vertical="center"/>
    </xf>
    <xf numFmtId="186" fontId="39" fillId="8" borderId="68" xfId="8" applyNumberFormat="1" applyFont="1" applyFill="1" applyBorder="1" applyAlignment="1">
      <alignment horizontal="center" vertical="center"/>
    </xf>
    <xf numFmtId="0" fontId="39" fillId="8" borderId="97" xfId="8" applyFont="1" applyFill="1" applyBorder="1" applyAlignment="1">
      <alignment horizontal="center" vertical="center" shrinkToFit="1"/>
    </xf>
    <xf numFmtId="0" fontId="39" fillId="8" borderId="3" xfId="8" applyFont="1" applyFill="1" applyBorder="1" applyAlignment="1">
      <alignment horizontal="center" vertical="center" shrinkToFit="1"/>
    </xf>
    <xf numFmtId="0" fontId="39" fillId="8" borderId="4" xfId="8" applyFont="1" applyFill="1" applyBorder="1" applyAlignment="1">
      <alignment horizontal="center" vertical="center" shrinkToFit="1"/>
    </xf>
    <xf numFmtId="0" fontId="39" fillId="8" borderId="11" xfId="8" applyFont="1" applyFill="1" applyBorder="1" applyAlignment="1">
      <alignment horizontal="center" vertical="center" shrinkToFit="1"/>
    </xf>
    <xf numFmtId="0" fontId="39" fillId="8" borderId="11" xfId="8" applyFont="1" applyFill="1" applyBorder="1" applyAlignment="1">
      <alignment horizontal="center" vertical="center" shrinkToFit="1"/>
    </xf>
    <xf numFmtId="186" fontId="39" fillId="8" borderId="15" xfId="8" applyNumberFormat="1" applyFont="1" applyFill="1" applyBorder="1" applyAlignment="1">
      <alignment horizontal="center" vertical="center"/>
    </xf>
    <xf numFmtId="186" fontId="39" fillId="8" borderId="16" xfId="8" applyNumberFormat="1" applyFont="1" applyFill="1" applyBorder="1" applyAlignment="1">
      <alignment horizontal="center" vertical="center"/>
    </xf>
    <xf numFmtId="186" fontId="39" fillId="8" borderId="17" xfId="8" applyNumberFormat="1" applyFont="1" applyFill="1" applyBorder="1" applyAlignment="1">
      <alignment horizontal="center" vertical="center"/>
    </xf>
    <xf numFmtId="186" fontId="39" fillId="8" borderId="86" xfId="8" applyNumberFormat="1" applyFont="1" applyFill="1" applyBorder="1" applyAlignment="1">
      <alignment horizontal="center" vertical="center"/>
    </xf>
    <xf numFmtId="0" fontId="39" fillId="8" borderId="33" xfId="8" applyFont="1" applyFill="1" applyBorder="1" applyAlignment="1">
      <alignment horizontal="center" vertical="center"/>
    </xf>
    <xf numFmtId="0" fontId="39" fillId="8" borderId="33" xfId="8" applyFont="1" applyFill="1" applyBorder="1" applyAlignment="1">
      <alignment horizontal="center" vertical="center" shrinkToFit="1"/>
    </xf>
    <xf numFmtId="0" fontId="39" fillId="8" borderId="33" xfId="8" applyFont="1" applyFill="1" applyBorder="1" applyAlignment="1">
      <alignment horizontal="center" vertical="center" shrinkToFit="1"/>
    </xf>
    <xf numFmtId="0" fontId="39" fillId="8" borderId="33" xfId="8" applyFont="1" applyFill="1" applyBorder="1" applyAlignment="1">
      <alignment horizontal="center" vertical="center" wrapText="1"/>
    </xf>
    <xf numFmtId="0" fontId="39" fillId="8" borderId="98" xfId="8" applyFont="1" applyFill="1" applyBorder="1" applyAlignment="1">
      <alignment horizontal="center" vertical="center"/>
    </xf>
    <xf numFmtId="0" fontId="39" fillId="8" borderId="61" xfId="8" applyFont="1" applyFill="1" applyBorder="1" applyAlignment="1">
      <alignment horizontal="center" vertical="center"/>
    </xf>
    <xf numFmtId="0" fontId="39" fillId="8" borderId="63" xfId="8" applyFont="1" applyFill="1" applyBorder="1" applyAlignment="1">
      <alignment horizontal="center" vertical="center" shrinkToFit="1"/>
    </xf>
    <xf numFmtId="0" fontId="39" fillId="8" borderId="61" xfId="8" applyFont="1" applyFill="1" applyBorder="1" applyAlignment="1">
      <alignment horizontal="center" vertical="center" shrinkToFit="1"/>
    </xf>
    <xf numFmtId="0" fontId="39" fillId="8" borderId="62" xfId="8" applyFont="1" applyFill="1" applyBorder="1" applyAlignment="1">
      <alignment horizontal="center" vertical="center" shrinkToFit="1"/>
    </xf>
    <xf numFmtId="0" fontId="39" fillId="8" borderId="63" xfId="8" applyFont="1" applyFill="1" applyBorder="1" applyAlignment="1">
      <alignment horizontal="center" vertical="center"/>
    </xf>
    <xf numFmtId="0" fontId="39" fillId="8" borderId="64" xfId="8" applyFont="1" applyFill="1" applyBorder="1" applyAlignment="1">
      <alignment horizontal="center" vertical="center"/>
    </xf>
    <xf numFmtId="0" fontId="39" fillId="8" borderId="38" xfId="8" applyFont="1" applyFill="1" applyBorder="1" applyAlignment="1">
      <alignment horizontal="center" vertical="center"/>
    </xf>
    <xf numFmtId="0" fontId="39" fillId="8" borderId="39" xfId="8" applyFont="1" applyFill="1" applyBorder="1" applyAlignment="1">
      <alignment horizontal="center" vertical="center"/>
    </xf>
    <xf numFmtId="0" fontId="39" fillId="8" borderId="40" xfId="8" applyFont="1" applyFill="1" applyBorder="1" applyAlignment="1">
      <alignment horizontal="center" vertical="center"/>
    </xf>
    <xf numFmtId="186" fontId="39" fillId="8" borderId="63" xfId="8" applyNumberFormat="1" applyFont="1" applyFill="1" applyBorder="1" applyAlignment="1">
      <alignment horizontal="center" vertical="center"/>
    </xf>
    <xf numFmtId="186" fontId="39" fillId="8" borderId="61" xfId="8" applyNumberFormat="1" applyFont="1" applyFill="1" applyBorder="1" applyAlignment="1">
      <alignment horizontal="center" vertical="center"/>
    </xf>
    <xf numFmtId="186" fontId="39" fillId="8" borderId="62" xfId="8" applyNumberFormat="1" applyFont="1" applyFill="1" applyBorder="1" applyAlignment="1">
      <alignment horizontal="center" vertical="center"/>
    </xf>
    <xf numFmtId="186" fontId="39" fillId="8" borderId="65" xfId="8" applyNumberFormat="1" applyFont="1" applyFill="1" applyBorder="1" applyAlignment="1">
      <alignment horizontal="center" vertical="center"/>
    </xf>
    <xf numFmtId="186" fontId="39" fillId="8" borderId="66" xfId="8" applyNumberFormat="1" applyFont="1" applyFill="1" applyBorder="1" applyAlignment="1">
      <alignment horizontal="center" vertical="center"/>
    </xf>
    <xf numFmtId="186" fontId="39" fillId="8" borderId="99" xfId="8" applyNumberFormat="1" applyFont="1" applyFill="1" applyBorder="1" applyAlignment="1">
      <alignment horizontal="center" vertical="center"/>
    </xf>
    <xf numFmtId="0" fontId="39" fillId="8" borderId="2" xfId="8" applyFont="1" applyFill="1" applyBorder="1" applyAlignment="1">
      <alignment horizontal="center" vertical="center" shrinkToFit="1"/>
    </xf>
    <xf numFmtId="0" fontId="39" fillId="8" borderId="2" xfId="8" applyFont="1" applyFill="1" applyBorder="1" applyAlignment="1">
      <alignment horizontal="center" vertical="center"/>
    </xf>
    <xf numFmtId="0" fontId="39" fillId="8" borderId="68" xfId="8" applyFont="1" applyFill="1" applyBorder="1" applyAlignment="1">
      <alignment horizontal="center" vertical="center"/>
    </xf>
    <xf numFmtId="0" fontId="39" fillId="8" borderId="69" xfId="8" applyFont="1" applyFill="1" applyBorder="1" applyAlignment="1">
      <alignment horizontal="center" vertical="center"/>
    </xf>
    <xf numFmtId="0" fontId="39" fillId="8" borderId="11" xfId="8" applyFont="1" applyFill="1" applyBorder="1" applyAlignment="1">
      <alignment horizontal="center" vertical="center"/>
    </xf>
    <xf numFmtId="0" fontId="39" fillId="8" borderId="1" xfId="8" applyFont="1" applyFill="1" applyBorder="1" applyAlignment="1">
      <alignment horizontal="center" vertical="center"/>
    </xf>
    <xf numFmtId="0" fontId="39" fillId="8" borderId="70" xfId="8" applyFont="1" applyFill="1" applyBorder="1" applyAlignment="1">
      <alignment horizontal="center" vertical="center"/>
    </xf>
    <xf numFmtId="0" fontId="39" fillId="8" borderId="4" xfId="8" applyFont="1" applyFill="1" applyBorder="1" applyAlignment="1">
      <alignment horizontal="center" vertical="center"/>
    </xf>
    <xf numFmtId="186" fontId="39" fillId="8" borderId="12" xfId="8" applyNumberFormat="1" applyFont="1" applyFill="1" applyBorder="1" applyAlignment="1">
      <alignment horizontal="center" vertical="center"/>
    </xf>
    <xf numFmtId="186" fontId="39" fillId="8" borderId="13" xfId="8" applyNumberFormat="1" applyFont="1" applyFill="1" applyBorder="1" applyAlignment="1">
      <alignment horizontal="center" vertical="center"/>
    </xf>
    <xf numFmtId="186" fontId="39" fillId="8" borderId="100" xfId="8" applyNumberFormat="1" applyFont="1" applyFill="1" applyBorder="1" applyAlignment="1">
      <alignment horizontal="center" vertical="center"/>
    </xf>
    <xf numFmtId="0" fontId="39" fillId="8" borderId="9" xfId="8" applyFont="1" applyFill="1" applyBorder="1" applyAlignment="1">
      <alignment horizontal="center" vertical="center"/>
    </xf>
    <xf numFmtId="0" fontId="39" fillId="8" borderId="10" xfId="8" applyFont="1" applyFill="1" applyBorder="1" applyAlignment="1">
      <alignment horizontal="center" vertical="center"/>
    </xf>
    <xf numFmtId="186" fontId="39" fillId="8" borderId="8" xfId="8" applyNumberFormat="1" applyFont="1" applyFill="1" applyBorder="1" applyAlignment="1">
      <alignment horizontal="center" vertical="center"/>
    </xf>
    <xf numFmtId="186" fontId="39" fillId="8" borderId="9" xfId="8" applyNumberFormat="1" applyFont="1" applyFill="1" applyBorder="1" applyAlignment="1">
      <alignment horizontal="center" vertical="center"/>
    </xf>
    <xf numFmtId="186" fontId="39" fillId="8" borderId="10" xfId="8" applyNumberFormat="1" applyFont="1" applyFill="1" applyBorder="1" applyAlignment="1">
      <alignment horizontal="center" vertical="center"/>
    </xf>
    <xf numFmtId="186" fontId="39" fillId="8" borderId="71" xfId="8" applyNumberFormat="1" applyFont="1" applyFill="1" applyBorder="1" applyAlignment="1">
      <alignment horizontal="center" vertical="center"/>
    </xf>
    <xf numFmtId="186" fontId="39" fillId="8" borderId="72" xfId="8" applyNumberFormat="1" applyFont="1" applyFill="1" applyBorder="1" applyAlignment="1">
      <alignment horizontal="center" vertical="center"/>
    </xf>
    <xf numFmtId="186" fontId="39" fillId="8" borderId="101" xfId="8" applyNumberFormat="1" applyFont="1" applyFill="1" applyBorder="1" applyAlignment="1">
      <alignment horizontal="center" vertical="center"/>
    </xf>
    <xf numFmtId="0" fontId="39" fillId="8" borderId="56" xfId="8" applyFont="1" applyFill="1" applyBorder="1" applyAlignment="1">
      <alignment horizontal="center" vertical="center" shrinkToFit="1"/>
    </xf>
    <xf numFmtId="0" fontId="39" fillId="8" borderId="57" xfId="8" applyFont="1" applyFill="1" applyBorder="1" applyAlignment="1">
      <alignment horizontal="center" vertical="center" shrinkToFit="1"/>
    </xf>
    <xf numFmtId="0" fontId="39" fillId="8" borderId="58" xfId="8" applyFont="1" applyFill="1" applyBorder="1" applyAlignment="1">
      <alignment horizontal="center" vertical="center" shrinkToFit="1"/>
    </xf>
    <xf numFmtId="38" fontId="39" fillId="8" borderId="89" xfId="9" applyFont="1" applyFill="1" applyBorder="1" applyAlignment="1">
      <alignment horizontal="center" vertical="center"/>
    </xf>
    <xf numFmtId="38" fontId="39" fillId="8" borderId="52" xfId="9" applyFont="1" applyFill="1" applyBorder="1" applyAlignment="1">
      <alignment horizontal="center" vertical="center"/>
    </xf>
    <xf numFmtId="38" fontId="39" fillId="8" borderId="53" xfId="9" applyFont="1" applyFill="1" applyBorder="1" applyAlignment="1">
      <alignment horizontal="center" vertical="center"/>
    </xf>
    <xf numFmtId="186" fontId="39" fillId="8" borderId="54" xfId="8" applyNumberFormat="1" applyFont="1" applyFill="1" applyBorder="1" applyAlignment="1">
      <alignment horizontal="center" vertical="center"/>
    </xf>
    <xf numFmtId="186" fontId="39" fillId="8" borderId="52" xfId="8" applyNumberFormat="1" applyFont="1" applyFill="1" applyBorder="1" applyAlignment="1">
      <alignment horizontal="center" vertical="center"/>
    </xf>
    <xf numFmtId="186" fontId="39" fillId="8" borderId="53" xfId="8" applyNumberFormat="1" applyFont="1" applyFill="1" applyBorder="1" applyAlignment="1">
      <alignment horizontal="center" vertical="center"/>
    </xf>
    <xf numFmtId="186" fontId="39" fillId="8" borderId="55" xfId="8" applyNumberFormat="1" applyFont="1" applyFill="1" applyBorder="1" applyAlignment="1">
      <alignment horizontal="center" vertical="center"/>
    </xf>
    <xf numFmtId="0" fontId="39" fillId="8" borderId="34" xfId="8" applyFont="1" applyFill="1" applyBorder="1" applyAlignment="1">
      <alignment horizontal="center" vertical="center"/>
    </xf>
    <xf numFmtId="0" fontId="40" fillId="8" borderId="0" xfId="8" applyFont="1" applyFill="1" applyAlignment="1">
      <alignment horizontal="left" vertical="center"/>
    </xf>
    <xf numFmtId="0" fontId="40" fillId="8" borderId="0" xfId="8" applyFont="1" applyFill="1" applyAlignment="1">
      <alignment vertical="center" wrapText="1"/>
    </xf>
    <xf numFmtId="0" fontId="40" fillId="8" borderId="0" xfId="8" applyFont="1" applyFill="1" applyAlignment="1">
      <alignment horizontal="left" vertical="center" wrapText="1"/>
    </xf>
    <xf numFmtId="0" fontId="39" fillId="8" borderId="3" xfId="8" applyFont="1" applyFill="1" applyBorder="1" applyAlignment="1">
      <alignment horizontal="center" vertical="center" shrinkToFit="1"/>
    </xf>
    <xf numFmtId="0" fontId="39" fillId="8" borderId="68" xfId="8" applyFont="1" applyFill="1" applyBorder="1" applyAlignment="1">
      <alignment horizontal="center" vertical="center" shrinkToFit="1"/>
    </xf>
    <xf numFmtId="0" fontId="37" fillId="8" borderId="0" xfId="8" applyFont="1" applyFill="1" applyAlignment="1">
      <alignment vertical="center" textRotation="255" shrinkToFit="1"/>
    </xf>
    <xf numFmtId="0" fontId="29" fillId="8" borderId="0" xfId="7" applyFill="1" applyAlignment="1">
      <alignment horizontal="right" vertical="center"/>
    </xf>
    <xf numFmtId="0" fontId="42" fillId="9" borderId="1" xfId="7" applyFont="1" applyFill="1" applyBorder="1" applyAlignment="1">
      <alignment horizontal="center" vertical="center"/>
    </xf>
    <xf numFmtId="0" fontId="42" fillId="8" borderId="0" xfId="7" applyFont="1" applyFill="1" applyAlignment="1">
      <alignment vertical="center"/>
    </xf>
    <xf numFmtId="0" fontId="29" fillId="8" borderId="0" xfId="7" applyFill="1" applyBorder="1" applyAlignment="1">
      <alignment horizontal="right" vertical="center"/>
    </xf>
    <xf numFmtId="0" fontId="42" fillId="0" borderId="0" xfId="7" applyFont="1" applyFill="1" applyAlignment="1">
      <alignment vertical="center"/>
    </xf>
    <xf numFmtId="0" fontId="29" fillId="8" borderId="16" xfId="7" applyFill="1" applyBorder="1" applyAlignment="1">
      <alignment horizontal="right" vertical="center"/>
    </xf>
    <xf numFmtId="0" fontId="29" fillId="8" borderId="8" xfId="7" applyFill="1" applyBorder="1" applyAlignment="1">
      <alignment horizontal="center" vertical="center"/>
    </xf>
    <xf numFmtId="0" fontId="29" fillId="8" borderId="9" xfId="7" applyFill="1" applyBorder="1" applyAlignment="1">
      <alignment horizontal="center" vertical="center"/>
    </xf>
    <xf numFmtId="0" fontId="29" fillId="8" borderId="10" xfId="7" applyFill="1" applyBorder="1" applyAlignment="1">
      <alignment horizontal="center" vertical="center"/>
    </xf>
    <xf numFmtId="0" fontId="29" fillId="8" borderId="45" xfId="7" applyFill="1" applyBorder="1" applyAlignment="1">
      <alignment horizontal="center" vertical="center"/>
    </xf>
    <xf numFmtId="0" fontId="29" fillId="8" borderId="8" xfId="7" applyFill="1" applyBorder="1" applyAlignment="1">
      <alignment horizontal="center" vertical="center"/>
    </xf>
    <xf numFmtId="0" fontId="29" fillId="8" borderId="9" xfId="7" applyFill="1" applyBorder="1" applyAlignment="1">
      <alignment horizontal="center" vertical="center"/>
    </xf>
    <xf numFmtId="0" fontId="29" fillId="8" borderId="10" xfId="7" applyFill="1" applyBorder="1" applyAlignment="1">
      <alignment horizontal="center" vertical="center"/>
    </xf>
    <xf numFmtId="0" fontId="29" fillId="8" borderId="15" xfId="7" applyFill="1" applyBorder="1" applyAlignment="1">
      <alignment horizontal="center" vertical="center"/>
    </xf>
    <xf numFmtId="0" fontId="29" fillId="8" borderId="16" xfId="7" applyFill="1" applyBorder="1" applyAlignment="1">
      <alignment horizontal="center" vertical="center"/>
    </xf>
    <xf numFmtId="0" fontId="29" fillId="8" borderId="17" xfId="7" applyFill="1" applyBorder="1" applyAlignment="1">
      <alignment horizontal="center" vertical="center"/>
    </xf>
    <xf numFmtId="0" fontId="29" fillId="8" borderId="11" xfId="7" applyFill="1" applyBorder="1" applyAlignment="1">
      <alignment horizontal="center" vertical="center"/>
    </xf>
    <xf numFmtId="0" fontId="29" fillId="8" borderId="15" xfId="7" applyFill="1" applyBorder="1" applyAlignment="1">
      <alignment horizontal="center" vertical="center"/>
    </xf>
    <xf numFmtId="0" fontId="29" fillId="8" borderId="16" xfId="7" applyFill="1" applyBorder="1" applyAlignment="1">
      <alignment horizontal="center" vertical="center"/>
    </xf>
    <xf numFmtId="0" fontId="29" fillId="8" borderId="17" xfId="7" applyFill="1" applyBorder="1" applyAlignment="1">
      <alignment horizontal="center" vertical="center"/>
    </xf>
    <xf numFmtId="0" fontId="42" fillId="8" borderId="2" xfId="7" applyFont="1" applyFill="1" applyBorder="1" applyAlignment="1">
      <alignment horizontal="center" vertical="center"/>
    </xf>
    <xf numFmtId="0" fontId="42" fillId="8" borderId="3" xfId="7" applyFont="1" applyFill="1" applyBorder="1" applyAlignment="1">
      <alignment horizontal="center" vertical="center"/>
    </xf>
    <xf numFmtId="0" fontId="42" fillId="8" borderId="4" xfId="7" applyFont="1" applyFill="1" applyBorder="1" applyAlignment="1">
      <alignment horizontal="center" vertical="center"/>
    </xf>
    <xf numFmtId="0" fontId="29" fillId="0" borderId="1" xfId="7" applyFont="1" applyBorder="1" applyAlignment="1">
      <alignment horizontal="center" vertical="center"/>
    </xf>
    <xf numFmtId="0" fontId="29" fillId="0" borderId="1" xfId="7" applyFont="1" applyBorder="1" applyAlignment="1">
      <alignment vertical="center"/>
    </xf>
    <xf numFmtId="0" fontId="43" fillId="8" borderId="2" xfId="7" applyFont="1" applyFill="1" applyBorder="1" applyAlignment="1">
      <alignment horizontal="left" vertical="center"/>
    </xf>
    <xf numFmtId="0" fontId="43" fillId="8" borderId="3" xfId="7" applyFont="1" applyFill="1" applyBorder="1" applyAlignment="1">
      <alignment vertical="center"/>
    </xf>
    <xf numFmtId="0" fontId="43" fillId="8" borderId="4" xfId="7" applyFont="1" applyFill="1" applyBorder="1" applyAlignment="1">
      <alignment vertical="center"/>
    </xf>
    <xf numFmtId="0" fontId="29" fillId="0" borderId="1" xfId="7" applyBorder="1" applyAlignment="1">
      <alignment horizontal="center" vertical="center"/>
    </xf>
    <xf numFmtId="0" fontId="29" fillId="0" borderId="1" xfId="7" applyBorder="1" applyAlignment="1">
      <alignment vertical="center"/>
    </xf>
    <xf numFmtId="0" fontId="29" fillId="0" borderId="11" xfId="7" applyFont="1" applyBorder="1" applyAlignment="1">
      <alignment horizontal="center" vertical="center"/>
    </xf>
    <xf numFmtId="0" fontId="29" fillId="0" borderId="11" xfId="7" applyBorder="1" applyAlignment="1">
      <alignment horizontal="center" vertical="center"/>
    </xf>
    <xf numFmtId="0" fontId="43" fillId="8" borderId="2" xfId="7" applyFont="1" applyFill="1" applyBorder="1" applyAlignment="1">
      <alignment horizontal="centerContinuous" vertical="center"/>
    </xf>
    <xf numFmtId="0" fontId="43" fillId="8" borderId="3" xfId="7" applyFont="1" applyFill="1" applyBorder="1" applyAlignment="1">
      <alignment horizontal="centerContinuous" vertical="center"/>
    </xf>
    <xf numFmtId="0" fontId="43" fillId="8" borderId="4" xfId="7" applyFont="1" applyFill="1" applyBorder="1" applyAlignment="1">
      <alignment horizontal="centerContinuous" vertical="center"/>
    </xf>
    <xf numFmtId="0" fontId="43" fillId="9" borderId="1" xfId="7" applyFont="1" applyFill="1" applyBorder="1" applyAlignment="1">
      <alignment vertical="center"/>
    </xf>
    <xf numFmtId="0" fontId="43" fillId="0" borderId="3" xfId="7" applyFont="1" applyBorder="1" applyAlignment="1">
      <alignment vertical="center"/>
    </xf>
    <xf numFmtId="0" fontId="43" fillId="0" borderId="4" xfId="7" applyFont="1" applyBorder="1" applyAlignment="1">
      <alignment vertical="center"/>
    </xf>
    <xf numFmtId="0" fontId="43" fillId="0" borderId="2" xfId="7" applyFont="1" applyFill="1" applyBorder="1" applyAlignment="1">
      <alignment horizontal="center" vertical="center" shrinkToFit="1"/>
    </xf>
    <xf numFmtId="0" fontId="43" fillId="0" borderId="3" xfId="7" applyFont="1" applyFill="1" applyBorder="1" applyAlignment="1">
      <alignment horizontal="center" vertical="center" shrinkToFit="1"/>
    </xf>
    <xf numFmtId="0" fontId="43" fillId="9" borderId="4" xfId="7" applyFont="1" applyFill="1" applyBorder="1" applyAlignment="1">
      <alignment horizontal="centerContinuous" vertical="center" shrinkToFit="1"/>
    </xf>
    <xf numFmtId="0" fontId="43" fillId="0" borderId="2" xfId="7" applyFont="1" applyFill="1" applyBorder="1" applyAlignment="1">
      <alignment horizontal="centerContinuous" vertical="center" shrinkToFit="1"/>
    </xf>
    <xf numFmtId="0" fontId="43" fillId="0" borderId="3" xfId="7" applyFont="1" applyFill="1" applyBorder="1" applyAlignment="1">
      <alignment horizontal="centerContinuous" vertical="center" shrinkToFit="1"/>
    </xf>
    <xf numFmtId="0" fontId="43" fillId="0" borderId="4" xfId="7" applyFont="1" applyFill="1" applyBorder="1" applyAlignment="1">
      <alignment horizontal="centerContinuous" vertical="center" shrinkToFit="1"/>
    </xf>
    <xf numFmtId="0" fontId="43" fillId="8" borderId="1" xfId="7" applyFont="1" applyFill="1" applyBorder="1" applyAlignment="1">
      <alignment horizontal="left" vertical="center"/>
    </xf>
    <xf numFmtId="0" fontId="43" fillId="9" borderId="1" xfId="7" applyFont="1" applyFill="1" applyBorder="1" applyAlignment="1">
      <alignment vertical="center" shrinkToFit="1"/>
    </xf>
    <xf numFmtId="0" fontId="29" fillId="0" borderId="45" xfId="7" applyBorder="1" applyAlignment="1">
      <alignment vertical="center"/>
    </xf>
    <xf numFmtId="0" fontId="43" fillId="0" borderId="2" xfId="7" applyFont="1" applyBorder="1" applyAlignment="1">
      <alignment horizontal="left" vertical="center"/>
    </xf>
    <xf numFmtId="0" fontId="43" fillId="0" borderId="3" xfId="7" applyFont="1" applyBorder="1" applyAlignment="1">
      <alignment horizontal="left" vertical="center"/>
    </xf>
    <xf numFmtId="0" fontId="43" fillId="0" borderId="4" xfId="7" applyFont="1" applyBorder="1" applyAlignment="1">
      <alignment horizontal="left" vertical="center"/>
    </xf>
    <xf numFmtId="0" fontId="43" fillId="0" borderId="3" xfId="7" applyFont="1" applyBorder="1" applyAlignment="1">
      <alignment horizontal="center" vertical="center"/>
    </xf>
    <xf numFmtId="0" fontId="43" fillId="0" borderId="4" xfId="7" applyFont="1" applyBorder="1" applyAlignment="1">
      <alignment horizontal="center" vertical="center"/>
    </xf>
    <xf numFmtId="0" fontId="42" fillId="0" borderId="2" xfId="7" applyFont="1" applyBorder="1" applyAlignment="1">
      <alignment vertical="center"/>
    </xf>
    <xf numFmtId="0" fontId="42" fillId="0" borderId="3" xfId="7" applyFont="1" applyBorder="1" applyAlignment="1">
      <alignment vertical="center"/>
    </xf>
    <xf numFmtId="0" fontId="42" fillId="0" borderId="4" xfId="7" applyFont="1" applyBorder="1" applyAlignment="1">
      <alignment vertical="center"/>
    </xf>
    <xf numFmtId="0" fontId="42" fillId="8" borderId="2" xfId="7" applyFont="1" applyFill="1" applyBorder="1" applyAlignment="1">
      <alignment horizontal="centerContinuous" vertical="center" shrinkToFit="1"/>
    </xf>
    <xf numFmtId="0" fontId="29" fillId="8" borderId="3" xfId="7" applyFont="1" applyFill="1" applyBorder="1" applyAlignment="1">
      <alignment horizontal="centerContinuous" vertical="center" shrinkToFit="1"/>
    </xf>
    <xf numFmtId="0" fontId="29" fillId="9" borderId="4" xfId="7" applyFont="1" applyFill="1" applyBorder="1" applyAlignment="1">
      <alignment horizontal="centerContinuous" vertical="center" shrinkToFit="1"/>
    </xf>
    <xf numFmtId="0" fontId="43" fillId="8" borderId="2" xfId="7" applyFont="1" applyFill="1" applyBorder="1" applyAlignment="1">
      <alignment horizontal="centerContinuous" vertical="center" shrinkToFit="1"/>
    </xf>
    <xf numFmtId="0" fontId="43" fillId="8" borderId="3" xfId="7" applyFont="1" applyFill="1" applyBorder="1" applyAlignment="1">
      <alignment horizontal="centerContinuous" vertical="center" shrinkToFit="1"/>
    </xf>
    <xf numFmtId="0" fontId="42" fillId="9" borderId="4" xfId="7" applyFont="1" applyFill="1" applyBorder="1" applyAlignment="1">
      <alignment vertical="center" shrinkToFit="1"/>
    </xf>
    <xf numFmtId="0" fontId="43" fillId="8" borderId="2" xfId="7" applyFont="1" applyFill="1" applyBorder="1" applyAlignment="1">
      <alignment horizontal="center" vertical="center" shrinkToFit="1"/>
    </xf>
    <xf numFmtId="0" fontId="43" fillId="8" borderId="3" xfId="7" applyFont="1" applyFill="1" applyBorder="1" applyAlignment="1">
      <alignment horizontal="center" vertical="center" shrinkToFit="1"/>
    </xf>
    <xf numFmtId="0" fontId="43" fillId="8" borderId="4" xfId="7" applyFont="1" applyFill="1" applyBorder="1" applyAlignment="1">
      <alignment horizontal="center" vertical="center" shrinkToFit="1"/>
    </xf>
    <xf numFmtId="0" fontId="43" fillId="8" borderId="2" xfId="7" applyFont="1" applyFill="1" applyBorder="1" applyAlignment="1">
      <alignment vertical="center"/>
    </xf>
    <xf numFmtId="0" fontId="43" fillId="8" borderId="3" xfId="7" applyFont="1" applyFill="1" applyBorder="1" applyAlignment="1">
      <alignment vertical="center"/>
    </xf>
    <xf numFmtId="0" fontId="43" fillId="8" borderId="4" xfId="7" applyFont="1" applyFill="1" applyBorder="1" applyAlignment="1">
      <alignment vertical="center"/>
    </xf>
    <xf numFmtId="0" fontId="43" fillId="8" borderId="8" xfId="7" applyFont="1" applyFill="1" applyBorder="1" applyAlignment="1">
      <alignment horizontal="centerContinuous" vertical="center" shrinkToFit="1"/>
    </xf>
    <xf numFmtId="0" fontId="43" fillId="8" borderId="9" xfId="7" applyFont="1" applyFill="1" applyBorder="1" applyAlignment="1">
      <alignment horizontal="centerContinuous" vertical="center" shrinkToFit="1"/>
    </xf>
    <xf numFmtId="0" fontId="43" fillId="8" borderId="10" xfId="7" applyFont="1" applyFill="1" applyBorder="1" applyAlignment="1">
      <alignment horizontal="centerContinuous" vertical="center" shrinkToFit="1"/>
    </xf>
    <xf numFmtId="0" fontId="43" fillId="0" borderId="2" xfId="7" applyFont="1" applyBorder="1" applyAlignment="1">
      <alignment vertical="center"/>
    </xf>
    <xf numFmtId="0" fontId="43" fillId="0" borderId="3" xfId="7" applyFont="1" applyBorder="1" applyAlignment="1">
      <alignment vertical="center"/>
    </xf>
    <xf numFmtId="0" fontId="43" fillId="0" borderId="4" xfId="7" applyFont="1" applyBorder="1" applyAlignment="1">
      <alignment vertical="center"/>
    </xf>
    <xf numFmtId="0" fontId="43" fillId="8" borderId="102" xfId="7" applyFont="1" applyFill="1" applyBorder="1" applyAlignment="1">
      <alignment horizontal="centerContinuous" vertical="center" shrinkToFit="1"/>
    </xf>
    <xf numFmtId="0" fontId="43" fillId="8" borderId="4" xfId="7" applyFont="1" applyFill="1" applyBorder="1" applyAlignment="1">
      <alignment horizontal="centerContinuous" vertical="center" shrinkToFit="1"/>
    </xf>
    <xf numFmtId="0" fontId="43" fillId="8" borderId="11" xfId="7" applyFont="1" applyFill="1" applyBorder="1" applyAlignment="1">
      <alignment horizontal="centerContinuous" vertical="center" shrinkToFit="1"/>
    </xf>
    <xf numFmtId="0" fontId="42" fillId="8" borderId="3" xfId="7" applyFont="1" applyFill="1" applyBorder="1" applyAlignment="1">
      <alignment horizontal="centerContinuous" vertical="center" shrinkToFit="1"/>
    </xf>
    <xf numFmtId="0" fontId="42" fillId="9" borderId="1" xfId="7" applyFont="1" applyFill="1" applyBorder="1" applyAlignment="1">
      <alignment vertical="center"/>
    </xf>
    <xf numFmtId="0" fontId="29" fillId="0" borderId="102" xfId="7" applyFont="1" applyBorder="1" applyAlignment="1">
      <alignment vertical="center"/>
    </xf>
    <xf numFmtId="0" fontId="29" fillId="0" borderId="2" xfId="7" applyFont="1" applyBorder="1" applyAlignment="1">
      <alignment horizontal="center" vertical="center"/>
    </xf>
    <xf numFmtId="0" fontId="29" fillId="0" borderId="3" xfId="7" applyFont="1" applyBorder="1" applyAlignment="1">
      <alignment horizontal="center" vertical="center"/>
    </xf>
    <xf numFmtId="0" fontId="29" fillId="0" borderId="4" xfId="7" applyFont="1" applyBorder="1" applyAlignment="1">
      <alignment horizontal="center" vertical="center"/>
    </xf>
    <xf numFmtId="0" fontId="29" fillId="0" borderId="102" xfId="7" applyBorder="1" applyAlignment="1">
      <alignment vertical="center"/>
    </xf>
    <xf numFmtId="0" fontId="29" fillId="8" borderId="2" xfId="7" applyFont="1" applyFill="1" applyBorder="1" applyAlignment="1">
      <alignment horizontal="centerContinuous" vertical="center"/>
    </xf>
    <xf numFmtId="0" fontId="29" fillId="8" borderId="3" xfId="7" applyFont="1" applyFill="1" applyBorder="1" applyAlignment="1">
      <alignment horizontal="centerContinuous" vertical="center"/>
    </xf>
    <xf numFmtId="0" fontId="29" fillId="8" borderId="4" xfId="7" applyFont="1" applyFill="1" applyBorder="1" applyAlignment="1">
      <alignment horizontal="centerContinuous" vertical="center"/>
    </xf>
    <xf numFmtId="0" fontId="29" fillId="8" borderId="103" xfId="7" applyFill="1" applyBorder="1" applyAlignment="1">
      <alignment vertical="center"/>
    </xf>
    <xf numFmtId="0" fontId="29" fillId="0" borderId="12" xfId="7" applyBorder="1" applyAlignment="1">
      <alignment horizontal="center" vertical="center"/>
    </xf>
    <xf numFmtId="0" fontId="29" fillId="0" borderId="13" xfId="7" applyBorder="1" applyAlignment="1">
      <alignment horizontal="center" vertical="center"/>
    </xf>
    <xf numFmtId="0" fontId="29" fillId="0" borderId="100" xfId="7" applyBorder="1" applyAlignment="1">
      <alignment horizontal="center" vertical="center"/>
    </xf>
    <xf numFmtId="0" fontId="29" fillId="8" borderId="89" xfId="7" applyFill="1" applyBorder="1" applyAlignment="1">
      <alignment horizontal="right" vertical="center"/>
    </xf>
    <xf numFmtId="0" fontId="29" fillId="8" borderId="55" xfId="7" applyFill="1" applyBorder="1" applyAlignment="1">
      <alignment horizontal="right" vertical="center"/>
    </xf>
    <xf numFmtId="0" fontId="45" fillId="8" borderId="0" xfId="7" applyFont="1" applyFill="1" applyAlignment="1">
      <alignment vertical="center"/>
    </xf>
    <xf numFmtId="0" fontId="29" fillId="8" borderId="2" xfId="7" applyFont="1" applyFill="1" applyBorder="1" applyAlignment="1">
      <alignment horizontal="center" vertical="center" wrapText="1"/>
    </xf>
    <xf numFmtId="0" fontId="29" fillId="8" borderId="4" xfId="7" applyFont="1" applyFill="1" applyBorder="1" applyAlignment="1">
      <alignment horizontal="center" vertical="center" wrapText="1"/>
    </xf>
    <xf numFmtId="0" fontId="29" fillId="8" borderId="2" xfId="7" applyFont="1" applyFill="1" applyBorder="1" applyAlignment="1">
      <alignment horizontal="center" vertical="center" wrapText="1"/>
    </xf>
    <xf numFmtId="0" fontId="29" fillId="8" borderId="1" xfId="7" applyFont="1" applyFill="1" applyBorder="1" applyAlignment="1">
      <alignment horizontal="center" vertical="center" shrinkToFit="1"/>
    </xf>
    <xf numFmtId="0" fontId="29" fillId="8" borderId="2" xfId="7" applyFill="1" applyBorder="1" applyAlignment="1">
      <alignment horizontal="right" vertical="center"/>
    </xf>
    <xf numFmtId="0" fontId="29" fillId="8" borderId="4" xfId="7" applyFill="1" applyBorder="1" applyAlignment="1">
      <alignment horizontal="right" vertical="center"/>
    </xf>
    <xf numFmtId="0" fontId="29" fillId="8" borderId="1" xfId="7" applyFill="1" applyBorder="1" applyAlignment="1">
      <alignment horizontal="right" vertical="center"/>
    </xf>
    <xf numFmtId="0" fontId="29" fillId="8" borderId="2" xfId="7" applyFill="1" applyBorder="1" applyAlignment="1">
      <alignment horizontal="right" vertical="center"/>
    </xf>
    <xf numFmtId="189" fontId="29" fillId="8" borderId="1" xfId="7" applyNumberFormat="1" applyFill="1" applyBorder="1" applyAlignment="1">
      <alignment horizontal="right" vertical="center"/>
    </xf>
    <xf numFmtId="189" fontId="29" fillId="8" borderId="0" xfId="7" applyNumberFormat="1" applyFill="1" applyBorder="1" applyAlignment="1">
      <alignment vertical="center"/>
    </xf>
    <xf numFmtId="0" fontId="29" fillId="8" borderId="2" xfId="7" applyFill="1" applyBorder="1" applyAlignment="1">
      <alignment horizontal="center" vertical="center"/>
    </xf>
    <xf numFmtId="0" fontId="29" fillId="8" borderId="4" xfId="7" applyFill="1" applyBorder="1" applyAlignment="1">
      <alignment horizontal="center" vertical="center"/>
    </xf>
    <xf numFmtId="0" fontId="29" fillId="8" borderId="26" xfId="7" applyFill="1" applyBorder="1" applyAlignment="1">
      <alignment horizontal="center" vertical="center"/>
    </xf>
    <xf numFmtId="0" fontId="29" fillId="8" borderId="1" xfId="7" applyFill="1" applyBorder="1" applyAlignment="1">
      <alignment horizontal="center" vertical="center" shrinkToFit="1"/>
    </xf>
    <xf numFmtId="0" fontId="29" fillId="8" borderId="1" xfId="7" applyFill="1" applyBorder="1" applyAlignment="1">
      <alignment vertical="center"/>
    </xf>
    <xf numFmtId="0" fontId="32" fillId="9" borderId="1" xfId="7" applyFont="1" applyFill="1" applyBorder="1" applyAlignment="1">
      <alignment horizontal="center" vertical="center"/>
    </xf>
    <xf numFmtId="0" fontId="32" fillId="9" borderId="0" xfId="7" applyFont="1" applyFill="1" applyBorder="1" applyAlignment="1">
      <alignment vertical="center"/>
    </xf>
    <xf numFmtId="0" fontId="29" fillId="8" borderId="0" xfId="7" applyFill="1" applyBorder="1" applyAlignment="1">
      <alignment horizontal="right" vertical="center"/>
    </xf>
    <xf numFmtId="0" fontId="42" fillId="8" borderId="8" xfId="7" applyFont="1" applyFill="1" applyBorder="1" applyAlignment="1">
      <alignment horizontal="centerContinuous" vertical="center"/>
    </xf>
    <xf numFmtId="0" fontId="29" fillId="8" borderId="9" xfId="7" applyFont="1" applyFill="1" applyBorder="1" applyAlignment="1">
      <alignment horizontal="centerContinuous" vertical="center"/>
    </xf>
    <xf numFmtId="0" fontId="29" fillId="8" borderId="10" xfId="7" applyFont="1" applyFill="1" applyBorder="1" applyAlignment="1">
      <alignment horizontal="centerContinuous" vertical="center"/>
    </xf>
    <xf numFmtId="0" fontId="29" fillId="0" borderId="3" xfId="7" applyFont="1" applyBorder="1" applyAlignment="1">
      <alignment vertical="center"/>
    </xf>
    <xf numFmtId="0" fontId="29" fillId="9" borderId="1" xfId="7" applyFont="1" applyFill="1" applyBorder="1" applyAlignment="1">
      <alignment vertical="center" shrinkToFit="1"/>
    </xf>
    <xf numFmtId="0" fontId="29" fillId="8" borderId="2" xfId="7" applyFont="1" applyFill="1" applyBorder="1" applyAlignment="1">
      <alignment horizontal="left" vertical="center"/>
    </xf>
    <xf numFmtId="0" fontId="29" fillId="0" borderId="4" xfId="7" applyFont="1" applyBorder="1" applyAlignment="1">
      <alignment vertical="center"/>
    </xf>
    <xf numFmtId="0" fontId="43" fillId="0" borderId="4" xfId="7" applyFont="1" applyFill="1" applyBorder="1" applyAlignment="1">
      <alignment horizontal="center" vertical="center" shrinkToFit="1"/>
    </xf>
    <xf numFmtId="0" fontId="46" fillId="0" borderId="3" xfId="7" applyFont="1" applyFill="1" applyBorder="1" applyAlignment="1">
      <alignment horizontal="centerContinuous" vertical="center" shrinkToFit="1"/>
    </xf>
    <xf numFmtId="0" fontId="29" fillId="0" borderId="3" xfId="7" applyFont="1" applyFill="1" applyBorder="1" applyAlignment="1">
      <alignment horizontal="centerContinuous" vertical="center" shrinkToFit="1"/>
    </xf>
    <xf numFmtId="0" fontId="29" fillId="0" borderId="2" xfId="7" applyBorder="1" applyAlignment="1">
      <alignment horizontal="center" vertical="center"/>
    </xf>
    <xf numFmtId="0" fontId="29" fillId="0" borderId="3" xfId="7" applyBorder="1" applyAlignment="1">
      <alignment horizontal="center" vertical="center"/>
    </xf>
    <xf numFmtId="0" fontId="29" fillId="0" borderId="4" xfId="7" applyBorder="1" applyAlignment="1">
      <alignment horizontal="center" vertical="center"/>
    </xf>
    <xf numFmtId="0" fontId="29" fillId="0" borderId="2" xfId="7" applyBorder="1" applyAlignment="1">
      <alignment horizontal="center" vertical="center"/>
    </xf>
    <xf numFmtId="0" fontId="29" fillId="0" borderId="3" xfId="7" applyBorder="1" applyAlignment="1">
      <alignment horizontal="center" vertical="center"/>
    </xf>
    <xf numFmtId="0" fontId="29" fillId="0" borderId="4" xfId="7" applyBorder="1" applyAlignment="1">
      <alignment horizontal="center" vertical="center"/>
    </xf>
    <xf numFmtId="0" fontId="43" fillId="8" borderId="2" xfId="7" applyFont="1" applyFill="1" applyBorder="1" applyAlignment="1">
      <alignment horizontal="center" vertical="center"/>
    </xf>
    <xf numFmtId="0" fontId="43" fillId="8" borderId="3" xfId="7" applyFont="1" applyFill="1" applyBorder="1" applyAlignment="1">
      <alignment horizontal="center" vertical="center"/>
    </xf>
    <xf numFmtId="0" fontId="43" fillId="8" borderId="4" xfId="7" applyFont="1" applyFill="1" applyBorder="1" applyAlignment="1">
      <alignment horizontal="center" vertical="center"/>
    </xf>
    <xf numFmtId="0" fontId="32" fillId="8" borderId="2" xfId="7" applyFont="1" applyFill="1" applyBorder="1" applyAlignment="1">
      <alignment horizontal="left" vertical="center"/>
    </xf>
    <xf numFmtId="0" fontId="45" fillId="8" borderId="2" xfId="7" applyFont="1" applyFill="1" applyBorder="1" applyAlignment="1">
      <alignment horizontal="left" vertical="center"/>
    </xf>
    <xf numFmtId="0" fontId="29" fillId="8" borderId="2" xfId="7" applyFont="1" applyFill="1" applyBorder="1" applyAlignment="1">
      <alignment horizontal="centerContinuous" vertical="center" shrinkToFit="1"/>
    </xf>
    <xf numFmtId="0" fontId="29" fillId="8" borderId="4" xfId="7" applyFont="1" applyFill="1" applyBorder="1" applyAlignment="1">
      <alignment horizontal="centerContinuous" vertical="center" shrinkToFit="1"/>
    </xf>
    <xf numFmtId="0" fontId="29" fillId="8" borderId="2" xfId="7" applyFont="1" applyFill="1" applyBorder="1" applyAlignment="1">
      <alignment horizontal="center" vertical="center"/>
    </xf>
    <xf numFmtId="0" fontId="29" fillId="8" borderId="3" xfId="7" applyFont="1" applyFill="1" applyBorder="1" applyAlignment="1">
      <alignment horizontal="center" vertical="center"/>
    </xf>
    <xf numFmtId="0" fontId="29" fillId="8" borderId="4" xfId="7" applyFont="1" applyFill="1" applyBorder="1" applyAlignment="1">
      <alignment horizontal="center" vertical="center"/>
    </xf>
    <xf numFmtId="0" fontId="29" fillId="8" borderId="8" xfId="7" applyFill="1" applyBorder="1" applyAlignment="1">
      <alignment horizontal="centerContinuous" vertical="center"/>
    </xf>
    <xf numFmtId="0" fontId="29" fillId="8" borderId="9" xfId="7" applyFill="1" applyBorder="1" applyAlignment="1">
      <alignment horizontal="centerContinuous" vertical="center"/>
    </xf>
    <xf numFmtId="0" fontId="29" fillId="8" borderId="10" xfId="7" applyFill="1" applyBorder="1" applyAlignment="1">
      <alignment horizontal="centerContinuous" vertical="center"/>
    </xf>
    <xf numFmtId="0" fontId="29" fillId="8" borderId="15" xfId="7" applyFill="1" applyBorder="1" applyAlignment="1">
      <alignment horizontal="centerContinuous" vertical="center"/>
    </xf>
    <xf numFmtId="0" fontId="29" fillId="8" borderId="16" xfId="7" applyFill="1" applyBorder="1" applyAlignment="1">
      <alignment horizontal="centerContinuous" vertical="center"/>
    </xf>
    <xf numFmtId="0" fontId="29" fillId="8" borderId="17" xfId="7" applyFill="1" applyBorder="1" applyAlignment="1">
      <alignment horizontal="centerContinuous" vertical="center"/>
    </xf>
    <xf numFmtId="0" fontId="32" fillId="8" borderId="8" xfId="7" applyFont="1" applyFill="1" applyBorder="1" applyAlignment="1">
      <alignment horizontal="centerContinuous" vertical="center"/>
    </xf>
    <xf numFmtId="0" fontId="32" fillId="8" borderId="9" xfId="7" applyFont="1" applyFill="1" applyBorder="1" applyAlignment="1">
      <alignment horizontal="centerContinuous" vertical="center"/>
    </xf>
    <xf numFmtId="0" fontId="32" fillId="8" borderId="10" xfId="7" applyFont="1" applyFill="1" applyBorder="1" applyAlignment="1">
      <alignment horizontal="centerContinuous" vertical="center"/>
    </xf>
    <xf numFmtId="0" fontId="29" fillId="0" borderId="3" xfId="7" applyBorder="1" applyAlignment="1">
      <alignment vertical="center"/>
    </xf>
    <xf numFmtId="0" fontId="29" fillId="0" borderId="4" xfId="7" applyBorder="1" applyAlignment="1">
      <alignment vertical="center"/>
    </xf>
    <xf numFmtId="0" fontId="32" fillId="8" borderId="102" xfId="7" applyFont="1" applyFill="1" applyBorder="1" applyAlignment="1">
      <alignment horizontal="centerContinuous" vertical="center"/>
    </xf>
    <xf numFmtId="0" fontId="47" fillId="8" borderId="3" xfId="7" applyFont="1" applyFill="1" applyBorder="1" applyAlignment="1">
      <alignment horizontal="centerContinuous" vertical="center"/>
    </xf>
    <xf numFmtId="0" fontId="48" fillId="8" borderId="4" xfId="7" applyFont="1" applyFill="1" applyBorder="1" applyAlignment="1">
      <alignment horizontal="centerContinuous" vertical="center"/>
    </xf>
    <xf numFmtId="0" fontId="29" fillId="9" borderId="10" xfId="7" applyFill="1" applyBorder="1" applyAlignment="1">
      <alignment vertical="center"/>
    </xf>
    <xf numFmtId="0" fontId="32" fillId="8" borderId="3" xfId="7" applyFont="1" applyFill="1" applyBorder="1" applyAlignment="1">
      <alignment horizontal="centerContinuous" vertical="center"/>
    </xf>
    <xf numFmtId="0" fontId="29" fillId="0" borderId="10" xfId="7" applyFill="1" applyBorder="1" applyAlignment="1">
      <alignment horizontal="centerContinuous" vertical="center"/>
    </xf>
    <xf numFmtId="0" fontId="45" fillId="8" borderId="2" xfId="7" applyFont="1" applyFill="1" applyBorder="1" applyAlignment="1">
      <alignment horizontal="centerContinuous" vertical="center"/>
    </xf>
    <xf numFmtId="0" fontId="32" fillId="8" borderId="4" xfId="7" applyFont="1" applyFill="1" applyBorder="1" applyAlignment="1">
      <alignment horizontal="centerContinuous" vertical="center"/>
    </xf>
    <xf numFmtId="0" fontId="32" fillId="8" borderId="2" xfId="7" applyFont="1" applyFill="1" applyBorder="1" applyAlignment="1">
      <alignment horizontal="centerContinuous" vertical="center"/>
    </xf>
    <xf numFmtId="0" fontId="29" fillId="9" borderId="1" xfId="7" applyFont="1" applyFill="1" applyBorder="1" applyAlignment="1">
      <alignment vertical="center"/>
    </xf>
    <xf numFmtId="0" fontId="32" fillId="0" borderId="2" xfId="7" applyFont="1" applyFill="1" applyBorder="1" applyAlignment="1">
      <alignment horizontal="centerContinuous" vertical="center" shrinkToFit="1"/>
    </xf>
    <xf numFmtId="0" fontId="32" fillId="0" borderId="3" xfId="7" applyFont="1" applyFill="1" applyBorder="1" applyAlignment="1">
      <alignment horizontal="centerContinuous" vertical="center" shrinkToFit="1"/>
    </xf>
    <xf numFmtId="0" fontId="32" fillId="0" borderId="4" xfId="7" applyFont="1" applyFill="1" applyBorder="1" applyAlignment="1">
      <alignment horizontal="centerContinuous" vertical="center" shrinkToFit="1"/>
    </xf>
    <xf numFmtId="0" fontId="42" fillId="0" borderId="2" xfId="7" applyFont="1" applyBorder="1" applyAlignment="1">
      <alignment vertical="center"/>
    </xf>
    <xf numFmtId="0" fontId="42" fillId="0" borderId="3" xfId="7" applyFont="1" applyBorder="1" applyAlignment="1">
      <alignment vertical="center"/>
    </xf>
    <xf numFmtId="0" fontId="32" fillId="8" borderId="3" xfId="7" applyFont="1" applyFill="1" applyBorder="1" applyAlignment="1">
      <alignment horizontal="centerContinuous" vertical="center" shrinkToFit="1"/>
    </xf>
    <xf numFmtId="0" fontId="32" fillId="8" borderId="4" xfId="7" applyFont="1" applyFill="1" applyBorder="1" applyAlignment="1">
      <alignment horizontal="centerContinuous" vertical="center" shrinkToFit="1"/>
    </xf>
    <xf numFmtId="0" fontId="32" fillId="8" borderId="8" xfId="7" applyFont="1" applyFill="1" applyBorder="1" applyAlignment="1">
      <alignment horizontal="centerContinuous" vertical="center" shrinkToFit="1"/>
    </xf>
    <xf numFmtId="0" fontId="32" fillId="8" borderId="9" xfId="7" applyFont="1" applyFill="1" applyBorder="1" applyAlignment="1">
      <alignment horizontal="centerContinuous" vertical="center" shrinkToFit="1"/>
    </xf>
    <xf numFmtId="0" fontId="32" fillId="8" borderId="10" xfId="7" applyFont="1" applyFill="1" applyBorder="1" applyAlignment="1">
      <alignment horizontal="centerContinuous" vertical="center" shrinkToFit="1"/>
    </xf>
    <xf numFmtId="0" fontId="42" fillId="0" borderId="2" xfId="7" applyFont="1" applyBorder="1" applyAlignment="1">
      <alignment horizontal="center" vertical="center"/>
    </xf>
    <xf numFmtId="0" fontId="42" fillId="0" borderId="3" xfId="7" applyFont="1" applyBorder="1" applyAlignment="1">
      <alignment horizontal="center" vertical="center"/>
    </xf>
    <xf numFmtId="0" fontId="42" fillId="0" borderId="4" xfId="7" applyFont="1" applyBorder="1" applyAlignment="1">
      <alignment horizontal="center" vertical="center"/>
    </xf>
    <xf numFmtId="0" fontId="32" fillId="8" borderId="102" xfId="7" applyFont="1" applyFill="1" applyBorder="1" applyAlignment="1">
      <alignment horizontal="centerContinuous" vertical="center" shrinkToFit="1"/>
    </xf>
    <xf numFmtId="0" fontId="32" fillId="8" borderId="2" xfId="7" applyFont="1" applyFill="1" applyBorder="1" applyAlignment="1">
      <alignment horizontal="centerContinuous" vertical="center" shrinkToFit="1"/>
    </xf>
    <xf numFmtId="0" fontId="32" fillId="8" borderId="11" xfId="7" applyFont="1" applyFill="1" applyBorder="1" applyAlignment="1">
      <alignment horizontal="centerContinuous" vertical="center" shrinkToFit="1"/>
    </xf>
    <xf numFmtId="0" fontId="32" fillId="8" borderId="1" xfId="7" applyFont="1" applyFill="1" applyBorder="1" applyAlignment="1">
      <alignment horizontal="left" vertical="center"/>
    </xf>
    <xf numFmtId="0" fontId="29" fillId="9" borderId="1" xfId="7" applyFill="1" applyBorder="1" applyAlignment="1">
      <alignment vertical="center" shrinkToFit="1"/>
    </xf>
    <xf numFmtId="0" fontId="45" fillId="8" borderId="2" xfId="7" applyFont="1" applyFill="1" applyBorder="1" applyAlignment="1">
      <alignment horizontal="centerContinuous" vertical="center" shrinkToFit="1"/>
    </xf>
    <xf numFmtId="0" fontId="29" fillId="9" borderId="1" xfId="7" applyFill="1" applyBorder="1" applyAlignment="1">
      <alignment vertical="center"/>
    </xf>
    <xf numFmtId="0" fontId="29" fillId="0" borderId="2" xfId="7" applyFont="1" applyBorder="1" applyAlignment="1">
      <alignment vertical="center"/>
    </xf>
    <xf numFmtId="0" fontId="29" fillId="0" borderId="3" xfId="7" applyFont="1" applyBorder="1" applyAlignment="1">
      <alignment vertical="center"/>
    </xf>
    <xf numFmtId="0" fontId="29" fillId="0" borderId="4" xfId="7" applyFont="1" applyBorder="1" applyAlignment="1">
      <alignment vertical="center"/>
    </xf>
    <xf numFmtId="0" fontId="30" fillId="8" borderId="0" xfId="7" applyFont="1" applyFill="1" applyBorder="1" applyAlignment="1">
      <alignment vertical="center"/>
    </xf>
    <xf numFmtId="0" fontId="30" fillId="8" borderId="0" xfId="10" applyFont="1" applyFill="1">
      <alignment vertical="center"/>
    </xf>
    <xf numFmtId="0" fontId="29" fillId="8" borderId="0" xfId="10" applyFill="1" applyBorder="1" applyAlignment="1">
      <alignment horizontal="center" vertical="center"/>
    </xf>
    <xf numFmtId="0" fontId="29" fillId="8" borderId="0" xfId="10" applyFill="1" applyBorder="1">
      <alignment vertical="center"/>
    </xf>
    <xf numFmtId="0" fontId="29" fillId="8" borderId="0" xfId="10" applyFill="1">
      <alignment vertical="center"/>
    </xf>
    <xf numFmtId="0" fontId="29" fillId="8" borderId="0" xfId="10" applyFill="1" applyAlignment="1">
      <alignment vertical="center"/>
    </xf>
    <xf numFmtId="0" fontId="29" fillId="8" borderId="45" xfId="10" applyFill="1" applyBorder="1" applyAlignment="1">
      <alignment horizontal="center" vertical="center"/>
    </xf>
    <xf numFmtId="0" fontId="29" fillId="8" borderId="45" xfId="10" applyFill="1" applyBorder="1" applyAlignment="1">
      <alignment horizontal="center" vertical="center" wrapText="1"/>
    </xf>
    <xf numFmtId="0" fontId="29" fillId="8" borderId="2" xfId="10" applyFill="1" applyBorder="1" applyAlignment="1">
      <alignment horizontal="center" vertical="center" wrapText="1"/>
    </xf>
    <xf numFmtId="0" fontId="29" fillId="8" borderId="3" xfId="10" applyFill="1" applyBorder="1" applyAlignment="1">
      <alignment horizontal="center" vertical="center" wrapText="1"/>
    </xf>
    <xf numFmtId="0" fontId="29" fillId="8" borderId="4" xfId="10" applyFill="1" applyBorder="1" applyAlignment="1">
      <alignment horizontal="center" vertical="center" wrapText="1"/>
    </xf>
    <xf numFmtId="0" fontId="29" fillId="8" borderId="11" xfId="10" applyFill="1" applyBorder="1" applyAlignment="1">
      <alignment horizontal="center" vertical="center"/>
    </xf>
    <xf numFmtId="0" fontId="29" fillId="8" borderId="11" xfId="10" applyFill="1" applyBorder="1" applyAlignment="1">
      <alignment horizontal="center" vertical="center" wrapText="1"/>
    </xf>
    <xf numFmtId="0" fontId="33" fillId="8" borderId="1" xfId="10" applyFont="1" applyFill="1" applyBorder="1" applyAlignment="1">
      <alignment horizontal="center" vertical="center" wrapText="1"/>
    </xf>
    <xf numFmtId="0" fontId="29" fillId="8" borderId="104" xfId="10" applyFill="1" applyBorder="1" applyAlignment="1">
      <alignment vertical="center"/>
    </xf>
    <xf numFmtId="0" fontId="29" fillId="8" borderId="105" xfId="10" applyFill="1" applyBorder="1" applyAlignment="1">
      <alignment vertical="center"/>
    </xf>
    <xf numFmtId="0" fontId="29" fillId="8" borderId="106" xfId="10" applyFill="1" applyBorder="1" applyAlignment="1">
      <alignment vertical="center"/>
    </xf>
    <xf numFmtId="0" fontId="32" fillId="8" borderId="0" xfId="10" applyFont="1" applyFill="1" applyAlignment="1">
      <alignment horizontal="left" vertical="center"/>
    </xf>
    <xf numFmtId="0" fontId="29" fillId="8" borderId="0" xfId="10" applyFill="1" applyBorder="1" applyAlignment="1">
      <alignment vertical="center"/>
    </xf>
    <xf numFmtId="0" fontId="29" fillId="8" borderId="0" xfId="10" applyFill="1" applyBorder="1" applyAlignment="1">
      <alignment horizontal="left" vertical="center"/>
    </xf>
    <xf numFmtId="0" fontId="29" fillId="8" borderId="1" xfId="10" applyFill="1" applyBorder="1" applyAlignment="1">
      <alignment horizontal="center" vertical="center"/>
    </xf>
    <xf numFmtId="0" fontId="29" fillId="8" borderId="1" xfId="10" applyFill="1" applyBorder="1" applyAlignment="1">
      <alignment horizontal="center" vertical="center"/>
    </xf>
    <xf numFmtId="0" fontId="29" fillId="8" borderId="2" xfId="10" applyFill="1" applyBorder="1" applyAlignment="1">
      <alignment horizontal="center" vertical="center"/>
    </xf>
    <xf numFmtId="0" fontId="29" fillId="8" borderId="3" xfId="10" applyFill="1" applyBorder="1" applyAlignment="1">
      <alignment horizontal="center" vertical="center"/>
    </xf>
    <xf numFmtId="0" fontId="29" fillId="8" borderId="4" xfId="10" applyFill="1" applyBorder="1" applyAlignment="1">
      <alignment horizontal="center" vertical="center"/>
    </xf>
    <xf numFmtId="0" fontId="29" fillId="8" borderId="1" xfId="10" applyFill="1" applyBorder="1" applyAlignment="1">
      <alignment vertical="center" wrapText="1"/>
    </xf>
    <xf numFmtId="0" fontId="29" fillId="8" borderId="0" xfId="10" applyFill="1" applyBorder="1" applyAlignment="1">
      <alignment vertical="center" wrapText="1"/>
    </xf>
    <xf numFmtId="49" fontId="33" fillId="8" borderId="0" xfId="10" applyNumberFormat="1" applyFont="1" applyFill="1" applyAlignment="1">
      <alignment horizontal="center" vertical="center"/>
    </xf>
    <xf numFmtId="190" fontId="32" fillId="8" borderId="1" xfId="7" applyNumberFormat="1" applyFont="1" applyFill="1" applyBorder="1" applyAlignment="1" applyProtection="1">
      <alignment horizontal="center" vertical="center"/>
      <protection hidden="1"/>
    </xf>
  </cellXfs>
  <cellStyles count="11">
    <cellStyle name="桁区切り 2" xfId="9"/>
    <cellStyle name="標準" xfId="0" builtinId="0"/>
    <cellStyle name="標準 2" xfId="5"/>
    <cellStyle name="標準 2 2" xfId="10"/>
    <cellStyle name="標準 3" xfId="7"/>
    <cellStyle name="標準 4" xfId="6"/>
    <cellStyle name="標準 4_001239182" xfId="2"/>
    <cellStyle name="標準_001239182" xfId="4"/>
    <cellStyle name="標準_③-２加算様式（就労）" xfId="3"/>
    <cellStyle name="標準_③-２加算様式（就労） 2" xfId="8"/>
    <cellStyle name="標準_③-２加算様式（就労）_001239182" xfId="1"/>
  </cellStyles>
  <dxfs count="48">
    <dxf>
      <fill>
        <patternFill>
          <bgColor indexed="47"/>
        </patternFill>
      </fill>
    </dxf>
    <dxf>
      <font>
        <condense val="0"/>
        <extend val="0"/>
        <color indexed="9"/>
      </font>
    </dxf>
    <dxf>
      <fill>
        <patternFill>
          <bgColor indexed="47"/>
        </patternFill>
      </fill>
    </dxf>
    <dxf>
      <fill>
        <patternFill>
          <bgColor indexed="47"/>
        </patternFill>
      </fill>
    </dxf>
    <dxf>
      <fill>
        <patternFill>
          <bgColor indexed="9"/>
        </patternFill>
      </fill>
    </dxf>
    <dxf>
      <font>
        <condense val="0"/>
        <extend val="0"/>
        <color indexed="9"/>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165100</xdr:colOff>
      <xdr:row>15</xdr:row>
      <xdr:rowOff>57150</xdr:rowOff>
    </xdr:from>
    <xdr:to>
      <xdr:col>26</xdr:col>
      <xdr:colOff>219098</xdr:colOff>
      <xdr:row>16</xdr:row>
      <xdr:rowOff>3271</xdr:rowOff>
    </xdr:to>
    <xdr:sp macro="" textlink="" fLocksText="0">
      <xdr:nvSpPr>
        <xdr:cNvPr id="2" name="Rectangle 16">
          <a:extLst>
            <a:ext uri="{FF2B5EF4-FFF2-40B4-BE49-F238E27FC236}">
              <a16:creationId xmlns:a16="http://schemas.microsoft.com/office/drawing/2014/main" id="{840E74D5-117C-46BD-93FC-555FC02B268C}"/>
            </a:ext>
          </a:extLst>
        </xdr:cNvPr>
        <xdr:cNvSpPr/>
      </xdr:nvSpPr>
      <xdr:spPr bwMode="auto">
        <a:xfrm>
          <a:off x="8566150" y="2686050"/>
          <a:ext cx="377848" cy="20329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朝食</a:t>
          </a:r>
        </a:p>
      </xdr:txBody>
    </xdr:sp>
    <xdr:clientData/>
  </xdr:twoCellAnchor>
  <xdr:twoCellAnchor>
    <xdr:from>
      <xdr:col>25</xdr:col>
      <xdr:colOff>184150</xdr:colOff>
      <xdr:row>16</xdr:row>
      <xdr:rowOff>98425</xdr:rowOff>
    </xdr:from>
    <xdr:to>
      <xdr:col>26</xdr:col>
      <xdr:colOff>219404</xdr:colOff>
      <xdr:row>17</xdr:row>
      <xdr:rowOff>22225</xdr:rowOff>
    </xdr:to>
    <xdr:sp macro="" textlink="" fLocksText="0">
      <xdr:nvSpPr>
        <xdr:cNvPr id="3" name="Rectangle 17">
          <a:extLst>
            <a:ext uri="{FF2B5EF4-FFF2-40B4-BE49-F238E27FC236}">
              <a16:creationId xmlns:a16="http://schemas.microsoft.com/office/drawing/2014/main" id="{52F7ED7C-3506-4BF8-8E3C-D8241C57C086}"/>
            </a:ext>
          </a:extLst>
        </xdr:cNvPr>
        <xdr:cNvSpPr/>
      </xdr:nvSpPr>
      <xdr:spPr bwMode="auto">
        <a:xfrm>
          <a:off x="8585200" y="2984500"/>
          <a:ext cx="359104" cy="180975"/>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夕食</a:t>
          </a:r>
        </a:p>
      </xdr:txBody>
    </xdr:sp>
    <xdr:clientData/>
  </xdr:twoCellAnchor>
  <xdr:twoCellAnchor>
    <xdr:from>
      <xdr:col>25</xdr:col>
      <xdr:colOff>184150</xdr:colOff>
      <xdr:row>17</xdr:row>
      <xdr:rowOff>133350</xdr:rowOff>
    </xdr:from>
    <xdr:to>
      <xdr:col>27</xdr:col>
      <xdr:colOff>448083</xdr:colOff>
      <xdr:row>18</xdr:row>
      <xdr:rowOff>60431</xdr:rowOff>
    </xdr:to>
    <xdr:sp macro="" textlink="" fLocksText="0">
      <xdr:nvSpPr>
        <xdr:cNvPr id="4" name="Rectangle 18">
          <a:extLst>
            <a:ext uri="{FF2B5EF4-FFF2-40B4-BE49-F238E27FC236}">
              <a16:creationId xmlns:a16="http://schemas.microsoft.com/office/drawing/2014/main" id="{73CAA014-1FE5-4FB2-AA69-2CE028125A18}"/>
            </a:ext>
          </a:extLst>
        </xdr:cNvPr>
        <xdr:cNvSpPr/>
      </xdr:nvSpPr>
      <xdr:spPr bwMode="auto">
        <a:xfrm>
          <a:off x="8585200" y="3276600"/>
          <a:ext cx="911633" cy="18425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自由時間</a:t>
          </a:r>
        </a:p>
      </xdr:txBody>
    </xdr:sp>
    <xdr:clientData/>
  </xdr:twoCellAnchor>
  <xdr:twoCellAnchor>
    <xdr:from>
      <xdr:col>25</xdr:col>
      <xdr:colOff>184150</xdr:colOff>
      <xdr:row>18</xdr:row>
      <xdr:rowOff>171450</xdr:rowOff>
    </xdr:from>
    <xdr:to>
      <xdr:col>27</xdr:col>
      <xdr:colOff>448083</xdr:colOff>
      <xdr:row>19</xdr:row>
      <xdr:rowOff>98531</xdr:rowOff>
    </xdr:to>
    <xdr:sp macro="" textlink="" fLocksText="0">
      <xdr:nvSpPr>
        <xdr:cNvPr id="5" name="Rectangle 19">
          <a:extLst>
            <a:ext uri="{FF2B5EF4-FFF2-40B4-BE49-F238E27FC236}">
              <a16:creationId xmlns:a16="http://schemas.microsoft.com/office/drawing/2014/main" id="{1ADDF204-F706-42E5-939D-AAD93A725319}"/>
            </a:ext>
          </a:extLst>
        </xdr:cNvPr>
        <xdr:cNvSpPr/>
      </xdr:nvSpPr>
      <xdr:spPr bwMode="auto">
        <a:xfrm>
          <a:off x="8585200" y="3571875"/>
          <a:ext cx="911633" cy="184256"/>
        </a:xfrm>
        <a:prstGeom prst="rect">
          <a:avLst/>
        </a:prstGeom>
        <a:solidFill>
          <a:srgbClr val="FFFFFF"/>
        </a:solidFill>
        <a:ln w="9525">
          <a:solidFill>
            <a:srgbClr val="000000"/>
          </a:solidFill>
          <a:miter lim="800000"/>
        </a:ln>
      </xdr:spPr>
      <xdr:txBody>
        <a:bodyPr vertOverflow="clip" wrap="square" lIns="18288" tIns="0" rIns="0" bIns="0" anchor="t" upright="1"/>
        <a:lstStyle/>
        <a:p>
          <a:pPr algn="ctr" rtl="0"/>
          <a:endParaRPr lang="ja-JP" altLang="en-US"/>
        </a:p>
      </xdr:txBody>
    </xdr:sp>
    <xdr:clientData/>
  </xdr:twoCellAnchor>
  <xdr:twoCellAnchor>
    <xdr:from>
      <xdr:col>8</xdr:col>
      <xdr:colOff>63500</xdr:colOff>
      <xdr:row>32</xdr:row>
      <xdr:rowOff>136525</xdr:rowOff>
    </xdr:from>
    <xdr:to>
      <xdr:col>9</xdr:col>
      <xdr:colOff>117719</xdr:colOff>
      <xdr:row>33</xdr:row>
      <xdr:rowOff>95349</xdr:rowOff>
    </xdr:to>
    <xdr:sp macro="" textlink="" fLocksText="0">
      <xdr:nvSpPr>
        <xdr:cNvPr id="6" name="Rectangle 21">
          <a:extLst>
            <a:ext uri="{FF2B5EF4-FFF2-40B4-BE49-F238E27FC236}">
              <a16:creationId xmlns:a16="http://schemas.microsoft.com/office/drawing/2014/main" id="{A65F3E82-D7E1-4954-9EE2-4BAC6833BB25}"/>
            </a:ext>
          </a:extLst>
        </xdr:cNvPr>
        <xdr:cNvSpPr/>
      </xdr:nvSpPr>
      <xdr:spPr bwMode="auto">
        <a:xfrm>
          <a:off x="2959100" y="6022975"/>
          <a:ext cx="378069"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朝食</a:t>
          </a:r>
        </a:p>
      </xdr:txBody>
    </xdr:sp>
    <xdr:clientData/>
  </xdr:twoCellAnchor>
  <xdr:twoCellAnchor>
    <xdr:from>
      <xdr:col>6</xdr:col>
      <xdr:colOff>282575</xdr:colOff>
      <xdr:row>32</xdr:row>
      <xdr:rowOff>136525</xdr:rowOff>
    </xdr:from>
    <xdr:to>
      <xdr:col>8</xdr:col>
      <xdr:colOff>22373</xdr:colOff>
      <xdr:row>33</xdr:row>
      <xdr:rowOff>95349</xdr:rowOff>
    </xdr:to>
    <xdr:sp macro="" textlink="" fLocksText="0">
      <xdr:nvSpPr>
        <xdr:cNvPr id="7" name="Rectangle 22">
          <a:extLst>
            <a:ext uri="{FF2B5EF4-FFF2-40B4-BE49-F238E27FC236}">
              <a16:creationId xmlns:a16="http://schemas.microsoft.com/office/drawing/2014/main" id="{D4ED4D49-FFE7-494B-B480-FE325A69E25C}"/>
            </a:ext>
          </a:extLst>
        </xdr:cNvPr>
        <xdr:cNvSpPr/>
      </xdr:nvSpPr>
      <xdr:spPr bwMode="auto">
        <a:xfrm>
          <a:off x="2530475" y="6022975"/>
          <a:ext cx="387498"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起床</a:t>
          </a:r>
        </a:p>
      </xdr:txBody>
    </xdr:sp>
    <xdr:clientData/>
  </xdr:twoCellAnchor>
  <xdr:twoCellAnchor>
    <xdr:from>
      <xdr:col>20</xdr:col>
      <xdr:colOff>63500</xdr:colOff>
      <xdr:row>32</xdr:row>
      <xdr:rowOff>155575</xdr:rowOff>
    </xdr:from>
    <xdr:to>
      <xdr:col>22</xdr:col>
      <xdr:colOff>219374</xdr:colOff>
      <xdr:row>33</xdr:row>
      <xdr:rowOff>95359</xdr:rowOff>
    </xdr:to>
    <xdr:sp macro="" textlink="" fLocksText="0">
      <xdr:nvSpPr>
        <xdr:cNvPr id="8" name="Rectangle 23">
          <a:extLst>
            <a:ext uri="{FF2B5EF4-FFF2-40B4-BE49-F238E27FC236}">
              <a16:creationId xmlns:a16="http://schemas.microsoft.com/office/drawing/2014/main" id="{B5A8803A-C4C6-4157-84E0-44FB2A0AAEA8}"/>
            </a:ext>
          </a:extLst>
        </xdr:cNvPr>
        <xdr:cNvSpPr/>
      </xdr:nvSpPr>
      <xdr:spPr bwMode="auto">
        <a:xfrm>
          <a:off x="6845300" y="6042025"/>
          <a:ext cx="803574" cy="19695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自由時間</a:t>
          </a:r>
        </a:p>
      </xdr:txBody>
    </xdr:sp>
    <xdr:clientData/>
  </xdr:twoCellAnchor>
  <xdr:twoCellAnchor>
    <xdr:from>
      <xdr:col>18</xdr:col>
      <xdr:colOff>266700</xdr:colOff>
      <xdr:row>32</xdr:row>
      <xdr:rowOff>155575</xdr:rowOff>
    </xdr:from>
    <xdr:to>
      <xdr:col>20</xdr:col>
      <xdr:colOff>19050</xdr:colOff>
      <xdr:row>33</xdr:row>
      <xdr:rowOff>114399</xdr:rowOff>
    </xdr:to>
    <xdr:sp macro="" textlink="" fLocksText="0">
      <xdr:nvSpPr>
        <xdr:cNvPr id="9" name="Rectangle 24">
          <a:extLst>
            <a:ext uri="{FF2B5EF4-FFF2-40B4-BE49-F238E27FC236}">
              <a16:creationId xmlns:a16="http://schemas.microsoft.com/office/drawing/2014/main" id="{A9BCF8AF-4F2C-4297-B7B2-159A0D73CDBE}"/>
            </a:ext>
          </a:extLst>
        </xdr:cNvPr>
        <xdr:cNvSpPr/>
      </xdr:nvSpPr>
      <xdr:spPr bwMode="auto">
        <a:xfrm>
          <a:off x="6400800" y="6042025"/>
          <a:ext cx="400050"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夕食</a:t>
          </a:r>
        </a:p>
      </xdr:txBody>
    </xdr:sp>
    <xdr:clientData/>
  </xdr:twoCellAnchor>
  <xdr:twoCellAnchor>
    <xdr:from>
      <xdr:col>10</xdr:col>
      <xdr:colOff>22225</xdr:colOff>
      <xdr:row>32</xdr:row>
      <xdr:rowOff>155575</xdr:rowOff>
    </xdr:from>
    <xdr:to>
      <xdr:col>17</xdr:col>
      <xdr:colOff>22225</xdr:colOff>
      <xdr:row>33</xdr:row>
      <xdr:rowOff>95359</xdr:rowOff>
    </xdr:to>
    <xdr:sp macro="" textlink="" fLocksText="0">
      <xdr:nvSpPr>
        <xdr:cNvPr id="10" name="Rectangle 25">
          <a:extLst>
            <a:ext uri="{FF2B5EF4-FFF2-40B4-BE49-F238E27FC236}">
              <a16:creationId xmlns:a16="http://schemas.microsoft.com/office/drawing/2014/main" id="{9334E9B5-93F4-4A9C-8EFC-66449F871838}"/>
            </a:ext>
          </a:extLst>
        </xdr:cNvPr>
        <xdr:cNvSpPr/>
      </xdr:nvSpPr>
      <xdr:spPr bwMode="auto">
        <a:xfrm>
          <a:off x="3565525" y="6042025"/>
          <a:ext cx="2266950" cy="19695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日中活動（事業所・就労先）</a:t>
          </a:r>
        </a:p>
      </xdr:txBody>
    </xdr:sp>
    <xdr:clientData/>
  </xdr:twoCellAnchor>
  <xdr:twoCellAnchor>
    <xdr:from>
      <xdr:col>22</xdr:col>
      <xdr:colOff>282575</xdr:colOff>
      <xdr:row>32</xdr:row>
      <xdr:rowOff>152400</xdr:rowOff>
    </xdr:from>
    <xdr:to>
      <xdr:col>24</xdr:col>
      <xdr:colOff>22373</xdr:colOff>
      <xdr:row>33</xdr:row>
      <xdr:rowOff>98521</xdr:rowOff>
    </xdr:to>
    <xdr:sp macro="" textlink="" fLocksText="0">
      <xdr:nvSpPr>
        <xdr:cNvPr id="11" name="Rectangle 26">
          <a:extLst>
            <a:ext uri="{FF2B5EF4-FFF2-40B4-BE49-F238E27FC236}">
              <a16:creationId xmlns:a16="http://schemas.microsoft.com/office/drawing/2014/main" id="{E0E58367-B58F-4FFF-8E42-01B94E729BCC}"/>
            </a:ext>
          </a:extLst>
        </xdr:cNvPr>
        <xdr:cNvSpPr/>
      </xdr:nvSpPr>
      <xdr:spPr bwMode="auto">
        <a:xfrm>
          <a:off x="7712075" y="6038850"/>
          <a:ext cx="387498" cy="20329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就寝</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38735</xdr:colOff>
      <xdr:row>0</xdr:row>
      <xdr:rowOff>86995</xdr:rowOff>
    </xdr:from>
    <xdr:to>
      <xdr:col>35</xdr:col>
      <xdr:colOff>194310</xdr:colOff>
      <xdr:row>2</xdr:row>
      <xdr:rowOff>31115</xdr:rowOff>
    </xdr:to>
    <xdr:sp macro="" textlink="">
      <xdr:nvSpPr>
        <xdr:cNvPr id="2" name="AutoShape 1"/>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xdr:cNvSpPr/>
      </xdr:nvSpPr>
      <xdr:spPr>
        <a:xfrm rot="5400000">
          <a:off x="2239010" y="7620000"/>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xdr:cNvSpPr/>
      </xdr:nvSpPr>
      <xdr:spPr>
        <a:xfrm rot="5400000">
          <a:off x="6520180" y="7620000"/>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xdr:cNvSpPr/>
      </xdr:nvSpPr>
      <xdr:spPr>
        <a:xfrm rot="5400000">
          <a:off x="10788650" y="7620635"/>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xdr:cNvSpPr/>
      </xdr:nvSpPr>
      <xdr:spPr>
        <a:xfrm rot="5400000">
          <a:off x="15056802" y="7635558"/>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205740</xdr:rowOff>
    </xdr:from>
    <xdr:to>
      <xdr:col>81</xdr:col>
      <xdr:colOff>137795</xdr:colOff>
      <xdr:row>2</xdr:row>
      <xdr:rowOff>215265</xdr:rowOff>
    </xdr:to>
    <xdr:sp macro="" textlink="">
      <xdr:nvSpPr>
        <xdr:cNvPr id="9" name="角丸四角形 2"/>
        <xdr:cNvSpPr/>
      </xdr:nvSpPr>
      <xdr:spPr>
        <a:xfrm>
          <a:off x="19457035" y="205740"/>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1069;&#25552;&#20986;&#36039;&#26009;&#65288;&#20849;&#21516;&#29983;&#27963;&#25588;&#2116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P1"/>
      <sheetName val="P2"/>
      <sheetName val="P3"/>
      <sheetName val="P4"/>
      <sheetName val="P5-1（ｻｰﾋﾞｽ包括型）"/>
      <sheetName val="P5-2（外部ｻｰﾋﾞｽ利用型）"/>
      <sheetName val="P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view="pageBreakPreview" zoomScale="85" zoomScaleNormal="100" zoomScaleSheetLayoutView="85" workbookViewId="0">
      <pane xSplit="3" ySplit="2" topLeftCell="D3" activePane="bottomRight" state="frozen"/>
      <selection pane="topRight" activeCell="D1" sqref="D1"/>
      <selection pane="bottomLeft" activeCell="A3" sqref="A3"/>
      <selection pane="bottomRight" activeCell="C7" sqref="C7"/>
    </sheetView>
  </sheetViews>
  <sheetFormatPr defaultRowHeight="13.5"/>
  <cols>
    <col min="1" max="2" width="3.125" style="485" customWidth="1"/>
    <col min="3" max="3" width="19.875" style="485" customWidth="1"/>
    <col min="4" max="4" width="18.375" style="485" customWidth="1"/>
    <col min="5" max="5" width="6.625" style="485" customWidth="1"/>
    <col min="6" max="6" width="13.25" style="485" customWidth="1"/>
    <col min="7" max="7" width="9" style="485" bestFit="1" customWidth="1"/>
    <col min="8" max="8" width="10.625" style="485" customWidth="1"/>
    <col min="9" max="9" width="24.625" style="485" customWidth="1"/>
    <col min="10" max="10" width="16.125" style="485" customWidth="1"/>
    <col min="11" max="11" width="18.625" style="485" customWidth="1"/>
    <col min="12" max="256" width="9" style="485"/>
    <col min="257" max="258" width="3.125" style="485" customWidth="1"/>
    <col min="259" max="259" width="19.875" style="485" customWidth="1"/>
    <col min="260" max="260" width="18.375" style="485" customWidth="1"/>
    <col min="261" max="261" width="6.625" style="485" customWidth="1"/>
    <col min="262" max="262" width="13.25" style="485" customWidth="1"/>
    <col min="263" max="263" width="9" style="485" bestFit="1" customWidth="1"/>
    <col min="264" max="264" width="10.625" style="485" customWidth="1"/>
    <col min="265" max="265" width="24.625" style="485" customWidth="1"/>
    <col min="266" max="266" width="16.125" style="485" customWidth="1"/>
    <col min="267" max="267" width="18.625" style="485" customWidth="1"/>
    <col min="268" max="512" width="9" style="485"/>
    <col min="513" max="514" width="3.125" style="485" customWidth="1"/>
    <col min="515" max="515" width="19.875" style="485" customWidth="1"/>
    <col min="516" max="516" width="18.375" style="485" customWidth="1"/>
    <col min="517" max="517" width="6.625" style="485" customWidth="1"/>
    <col min="518" max="518" width="13.25" style="485" customWidth="1"/>
    <col min="519" max="519" width="9" style="485" bestFit="1" customWidth="1"/>
    <col min="520" max="520" width="10.625" style="485" customWidth="1"/>
    <col min="521" max="521" width="24.625" style="485" customWidth="1"/>
    <col min="522" max="522" width="16.125" style="485" customWidth="1"/>
    <col min="523" max="523" width="18.625" style="485" customWidth="1"/>
    <col min="524" max="768" width="9" style="485"/>
    <col min="769" max="770" width="3.125" style="485" customWidth="1"/>
    <col min="771" max="771" width="19.875" style="485" customWidth="1"/>
    <col min="772" max="772" width="18.375" style="485" customWidth="1"/>
    <col min="773" max="773" width="6.625" style="485" customWidth="1"/>
    <col min="774" max="774" width="13.25" style="485" customWidth="1"/>
    <col min="775" max="775" width="9" style="485" bestFit="1" customWidth="1"/>
    <col min="776" max="776" width="10.625" style="485" customWidth="1"/>
    <col min="777" max="777" width="24.625" style="485" customWidth="1"/>
    <col min="778" max="778" width="16.125" style="485" customWidth="1"/>
    <col min="779" max="779" width="18.625" style="485" customWidth="1"/>
    <col min="780" max="1024" width="9" style="485"/>
    <col min="1025" max="1026" width="3.125" style="485" customWidth="1"/>
    <col min="1027" max="1027" width="19.875" style="485" customWidth="1"/>
    <col min="1028" max="1028" width="18.375" style="485" customWidth="1"/>
    <col min="1029" max="1029" width="6.625" style="485" customWidth="1"/>
    <col min="1030" max="1030" width="13.25" style="485" customWidth="1"/>
    <col min="1031" max="1031" width="9" style="485" bestFit="1" customWidth="1"/>
    <col min="1032" max="1032" width="10.625" style="485" customWidth="1"/>
    <col min="1033" max="1033" width="24.625" style="485" customWidth="1"/>
    <col min="1034" max="1034" width="16.125" style="485" customWidth="1"/>
    <col min="1035" max="1035" width="18.625" style="485" customWidth="1"/>
    <col min="1036" max="1280" width="9" style="485"/>
    <col min="1281" max="1282" width="3.125" style="485" customWidth="1"/>
    <col min="1283" max="1283" width="19.875" style="485" customWidth="1"/>
    <col min="1284" max="1284" width="18.375" style="485" customWidth="1"/>
    <col min="1285" max="1285" width="6.625" style="485" customWidth="1"/>
    <col min="1286" max="1286" width="13.25" style="485" customWidth="1"/>
    <col min="1287" max="1287" width="9" style="485" bestFit="1" customWidth="1"/>
    <col min="1288" max="1288" width="10.625" style="485" customWidth="1"/>
    <col min="1289" max="1289" width="24.625" style="485" customWidth="1"/>
    <col min="1290" max="1290" width="16.125" style="485" customWidth="1"/>
    <col min="1291" max="1291" width="18.625" style="485" customWidth="1"/>
    <col min="1292" max="1536" width="9" style="485"/>
    <col min="1537" max="1538" width="3.125" style="485" customWidth="1"/>
    <col min="1539" max="1539" width="19.875" style="485" customWidth="1"/>
    <col min="1540" max="1540" width="18.375" style="485" customWidth="1"/>
    <col min="1541" max="1541" width="6.625" style="485" customWidth="1"/>
    <col min="1542" max="1542" width="13.25" style="485" customWidth="1"/>
    <col min="1543" max="1543" width="9" style="485" bestFit="1" customWidth="1"/>
    <col min="1544" max="1544" width="10.625" style="485" customWidth="1"/>
    <col min="1545" max="1545" width="24.625" style="485" customWidth="1"/>
    <col min="1546" max="1546" width="16.125" style="485" customWidth="1"/>
    <col min="1547" max="1547" width="18.625" style="485" customWidth="1"/>
    <col min="1548" max="1792" width="9" style="485"/>
    <col min="1793" max="1794" width="3.125" style="485" customWidth="1"/>
    <col min="1795" max="1795" width="19.875" style="485" customWidth="1"/>
    <col min="1796" max="1796" width="18.375" style="485" customWidth="1"/>
    <col min="1797" max="1797" width="6.625" style="485" customWidth="1"/>
    <col min="1798" max="1798" width="13.25" style="485" customWidth="1"/>
    <col min="1799" max="1799" width="9" style="485" bestFit="1" customWidth="1"/>
    <col min="1800" max="1800" width="10.625" style="485" customWidth="1"/>
    <col min="1801" max="1801" width="24.625" style="485" customWidth="1"/>
    <col min="1802" max="1802" width="16.125" style="485" customWidth="1"/>
    <col min="1803" max="1803" width="18.625" style="485" customWidth="1"/>
    <col min="1804" max="2048" width="9" style="485"/>
    <col min="2049" max="2050" width="3.125" style="485" customWidth="1"/>
    <col min="2051" max="2051" width="19.875" style="485" customWidth="1"/>
    <col min="2052" max="2052" width="18.375" style="485" customWidth="1"/>
    <col min="2053" max="2053" width="6.625" style="485" customWidth="1"/>
    <col min="2054" max="2054" width="13.25" style="485" customWidth="1"/>
    <col min="2055" max="2055" width="9" style="485" bestFit="1" customWidth="1"/>
    <col min="2056" max="2056" width="10.625" style="485" customWidth="1"/>
    <col min="2057" max="2057" width="24.625" style="485" customWidth="1"/>
    <col min="2058" max="2058" width="16.125" style="485" customWidth="1"/>
    <col min="2059" max="2059" width="18.625" style="485" customWidth="1"/>
    <col min="2060" max="2304" width="9" style="485"/>
    <col min="2305" max="2306" width="3.125" style="485" customWidth="1"/>
    <col min="2307" max="2307" width="19.875" style="485" customWidth="1"/>
    <col min="2308" max="2308" width="18.375" style="485" customWidth="1"/>
    <col min="2309" max="2309" width="6.625" style="485" customWidth="1"/>
    <col min="2310" max="2310" width="13.25" style="485" customWidth="1"/>
    <col min="2311" max="2311" width="9" style="485" bestFit="1" customWidth="1"/>
    <col min="2312" max="2312" width="10.625" style="485" customWidth="1"/>
    <col min="2313" max="2313" width="24.625" style="485" customWidth="1"/>
    <col min="2314" max="2314" width="16.125" style="485" customWidth="1"/>
    <col min="2315" max="2315" width="18.625" style="485" customWidth="1"/>
    <col min="2316" max="2560" width="9" style="485"/>
    <col min="2561" max="2562" width="3.125" style="485" customWidth="1"/>
    <col min="2563" max="2563" width="19.875" style="485" customWidth="1"/>
    <col min="2564" max="2564" width="18.375" style="485" customWidth="1"/>
    <col min="2565" max="2565" width="6.625" style="485" customWidth="1"/>
    <col min="2566" max="2566" width="13.25" style="485" customWidth="1"/>
    <col min="2567" max="2567" width="9" style="485" bestFit="1" customWidth="1"/>
    <col min="2568" max="2568" width="10.625" style="485" customWidth="1"/>
    <col min="2569" max="2569" width="24.625" style="485" customWidth="1"/>
    <col min="2570" max="2570" width="16.125" style="485" customWidth="1"/>
    <col min="2571" max="2571" width="18.625" style="485" customWidth="1"/>
    <col min="2572" max="2816" width="9" style="485"/>
    <col min="2817" max="2818" width="3.125" style="485" customWidth="1"/>
    <col min="2819" max="2819" width="19.875" style="485" customWidth="1"/>
    <col min="2820" max="2820" width="18.375" style="485" customWidth="1"/>
    <col min="2821" max="2821" width="6.625" style="485" customWidth="1"/>
    <col min="2822" max="2822" width="13.25" style="485" customWidth="1"/>
    <col min="2823" max="2823" width="9" style="485" bestFit="1" customWidth="1"/>
    <col min="2824" max="2824" width="10.625" style="485" customWidth="1"/>
    <col min="2825" max="2825" width="24.625" style="485" customWidth="1"/>
    <col min="2826" max="2826" width="16.125" style="485" customWidth="1"/>
    <col min="2827" max="2827" width="18.625" style="485" customWidth="1"/>
    <col min="2828" max="3072" width="9" style="485"/>
    <col min="3073" max="3074" width="3.125" style="485" customWidth="1"/>
    <col min="3075" max="3075" width="19.875" style="485" customWidth="1"/>
    <col min="3076" max="3076" width="18.375" style="485" customWidth="1"/>
    <col min="3077" max="3077" width="6.625" style="485" customWidth="1"/>
    <col min="3078" max="3078" width="13.25" style="485" customWidth="1"/>
    <col min="3079" max="3079" width="9" style="485" bestFit="1" customWidth="1"/>
    <col min="3080" max="3080" width="10.625" style="485" customWidth="1"/>
    <col min="3081" max="3081" width="24.625" style="485" customWidth="1"/>
    <col min="3082" max="3082" width="16.125" style="485" customWidth="1"/>
    <col min="3083" max="3083" width="18.625" style="485" customWidth="1"/>
    <col min="3084" max="3328" width="9" style="485"/>
    <col min="3329" max="3330" width="3.125" style="485" customWidth="1"/>
    <col min="3331" max="3331" width="19.875" style="485" customWidth="1"/>
    <col min="3332" max="3332" width="18.375" style="485" customWidth="1"/>
    <col min="3333" max="3333" width="6.625" style="485" customWidth="1"/>
    <col min="3334" max="3334" width="13.25" style="485" customWidth="1"/>
    <col min="3335" max="3335" width="9" style="485" bestFit="1" customWidth="1"/>
    <col min="3336" max="3336" width="10.625" style="485" customWidth="1"/>
    <col min="3337" max="3337" width="24.625" style="485" customWidth="1"/>
    <col min="3338" max="3338" width="16.125" style="485" customWidth="1"/>
    <col min="3339" max="3339" width="18.625" style="485" customWidth="1"/>
    <col min="3340" max="3584" width="9" style="485"/>
    <col min="3585" max="3586" width="3.125" style="485" customWidth="1"/>
    <col min="3587" max="3587" width="19.875" style="485" customWidth="1"/>
    <col min="3588" max="3588" width="18.375" style="485" customWidth="1"/>
    <col min="3589" max="3589" width="6.625" style="485" customWidth="1"/>
    <col min="3590" max="3590" width="13.25" style="485" customWidth="1"/>
    <col min="3591" max="3591" width="9" style="485" bestFit="1" customWidth="1"/>
    <col min="3592" max="3592" width="10.625" style="485" customWidth="1"/>
    <col min="3593" max="3593" width="24.625" style="485" customWidth="1"/>
    <col min="3594" max="3594" width="16.125" style="485" customWidth="1"/>
    <col min="3595" max="3595" width="18.625" style="485" customWidth="1"/>
    <col min="3596" max="3840" width="9" style="485"/>
    <col min="3841" max="3842" width="3.125" style="485" customWidth="1"/>
    <col min="3843" max="3843" width="19.875" style="485" customWidth="1"/>
    <col min="3844" max="3844" width="18.375" style="485" customWidth="1"/>
    <col min="3845" max="3845" width="6.625" style="485" customWidth="1"/>
    <col min="3846" max="3846" width="13.25" style="485" customWidth="1"/>
    <col min="3847" max="3847" width="9" style="485" bestFit="1" customWidth="1"/>
    <col min="3848" max="3848" width="10.625" style="485" customWidth="1"/>
    <col min="3849" max="3849" width="24.625" style="485" customWidth="1"/>
    <col min="3850" max="3850" width="16.125" style="485" customWidth="1"/>
    <col min="3851" max="3851" width="18.625" style="485" customWidth="1"/>
    <col min="3852" max="4096" width="9" style="485"/>
    <col min="4097" max="4098" width="3.125" style="485" customWidth="1"/>
    <col min="4099" max="4099" width="19.875" style="485" customWidth="1"/>
    <col min="4100" max="4100" width="18.375" style="485" customWidth="1"/>
    <col min="4101" max="4101" width="6.625" style="485" customWidth="1"/>
    <col min="4102" max="4102" width="13.25" style="485" customWidth="1"/>
    <col min="4103" max="4103" width="9" style="485" bestFit="1" customWidth="1"/>
    <col min="4104" max="4104" width="10.625" style="485" customWidth="1"/>
    <col min="4105" max="4105" width="24.625" style="485" customWidth="1"/>
    <col min="4106" max="4106" width="16.125" style="485" customWidth="1"/>
    <col min="4107" max="4107" width="18.625" style="485" customWidth="1"/>
    <col min="4108" max="4352" width="9" style="485"/>
    <col min="4353" max="4354" width="3.125" style="485" customWidth="1"/>
    <col min="4355" max="4355" width="19.875" style="485" customWidth="1"/>
    <col min="4356" max="4356" width="18.375" style="485" customWidth="1"/>
    <col min="4357" max="4357" width="6.625" style="485" customWidth="1"/>
    <col min="4358" max="4358" width="13.25" style="485" customWidth="1"/>
    <col min="4359" max="4359" width="9" style="485" bestFit="1" customWidth="1"/>
    <col min="4360" max="4360" width="10.625" style="485" customWidth="1"/>
    <col min="4361" max="4361" width="24.625" style="485" customWidth="1"/>
    <col min="4362" max="4362" width="16.125" style="485" customWidth="1"/>
    <col min="4363" max="4363" width="18.625" style="485" customWidth="1"/>
    <col min="4364" max="4608" width="9" style="485"/>
    <col min="4609" max="4610" width="3.125" style="485" customWidth="1"/>
    <col min="4611" max="4611" width="19.875" style="485" customWidth="1"/>
    <col min="4612" max="4612" width="18.375" style="485" customWidth="1"/>
    <col min="4613" max="4613" width="6.625" style="485" customWidth="1"/>
    <col min="4614" max="4614" width="13.25" style="485" customWidth="1"/>
    <col min="4615" max="4615" width="9" style="485" bestFit="1" customWidth="1"/>
    <col min="4616" max="4616" width="10.625" style="485" customWidth="1"/>
    <col min="4617" max="4617" width="24.625" style="485" customWidth="1"/>
    <col min="4618" max="4618" width="16.125" style="485" customWidth="1"/>
    <col min="4619" max="4619" width="18.625" style="485" customWidth="1"/>
    <col min="4620" max="4864" width="9" style="485"/>
    <col min="4865" max="4866" width="3.125" style="485" customWidth="1"/>
    <col min="4867" max="4867" width="19.875" style="485" customWidth="1"/>
    <col min="4868" max="4868" width="18.375" style="485" customWidth="1"/>
    <col min="4869" max="4869" width="6.625" style="485" customWidth="1"/>
    <col min="4870" max="4870" width="13.25" style="485" customWidth="1"/>
    <col min="4871" max="4871" width="9" style="485" bestFit="1" customWidth="1"/>
    <col min="4872" max="4872" width="10.625" style="485" customWidth="1"/>
    <col min="4873" max="4873" width="24.625" style="485" customWidth="1"/>
    <col min="4874" max="4874" width="16.125" style="485" customWidth="1"/>
    <col min="4875" max="4875" width="18.625" style="485" customWidth="1"/>
    <col min="4876" max="5120" width="9" style="485"/>
    <col min="5121" max="5122" width="3.125" style="485" customWidth="1"/>
    <col min="5123" max="5123" width="19.875" style="485" customWidth="1"/>
    <col min="5124" max="5124" width="18.375" style="485" customWidth="1"/>
    <col min="5125" max="5125" width="6.625" style="485" customWidth="1"/>
    <col min="5126" max="5126" width="13.25" style="485" customWidth="1"/>
    <col min="5127" max="5127" width="9" style="485" bestFit="1" customWidth="1"/>
    <col min="5128" max="5128" width="10.625" style="485" customWidth="1"/>
    <col min="5129" max="5129" width="24.625" style="485" customWidth="1"/>
    <col min="5130" max="5130" width="16.125" style="485" customWidth="1"/>
    <col min="5131" max="5131" width="18.625" style="485" customWidth="1"/>
    <col min="5132" max="5376" width="9" style="485"/>
    <col min="5377" max="5378" width="3.125" style="485" customWidth="1"/>
    <col min="5379" max="5379" width="19.875" style="485" customWidth="1"/>
    <col min="5380" max="5380" width="18.375" style="485" customWidth="1"/>
    <col min="5381" max="5381" width="6.625" style="485" customWidth="1"/>
    <col min="5382" max="5382" width="13.25" style="485" customWidth="1"/>
    <col min="5383" max="5383" width="9" style="485" bestFit="1" customWidth="1"/>
    <col min="5384" max="5384" width="10.625" style="485" customWidth="1"/>
    <col min="5385" max="5385" width="24.625" style="485" customWidth="1"/>
    <col min="5386" max="5386" width="16.125" style="485" customWidth="1"/>
    <col min="5387" max="5387" width="18.625" style="485" customWidth="1"/>
    <col min="5388" max="5632" width="9" style="485"/>
    <col min="5633" max="5634" width="3.125" style="485" customWidth="1"/>
    <col min="5635" max="5635" width="19.875" style="485" customWidth="1"/>
    <col min="5636" max="5636" width="18.375" style="485" customWidth="1"/>
    <col min="5637" max="5637" width="6.625" style="485" customWidth="1"/>
    <col min="5638" max="5638" width="13.25" style="485" customWidth="1"/>
    <col min="5639" max="5639" width="9" style="485" bestFit="1" customWidth="1"/>
    <col min="5640" max="5640" width="10.625" style="485" customWidth="1"/>
    <col min="5641" max="5641" width="24.625" style="485" customWidth="1"/>
    <col min="5642" max="5642" width="16.125" style="485" customWidth="1"/>
    <col min="5643" max="5643" width="18.625" style="485" customWidth="1"/>
    <col min="5644" max="5888" width="9" style="485"/>
    <col min="5889" max="5890" width="3.125" style="485" customWidth="1"/>
    <col min="5891" max="5891" width="19.875" style="485" customWidth="1"/>
    <col min="5892" max="5892" width="18.375" style="485" customWidth="1"/>
    <col min="5893" max="5893" width="6.625" style="485" customWidth="1"/>
    <col min="5894" max="5894" width="13.25" style="485" customWidth="1"/>
    <col min="5895" max="5895" width="9" style="485" bestFit="1" customWidth="1"/>
    <col min="5896" max="5896" width="10.625" style="485" customWidth="1"/>
    <col min="5897" max="5897" width="24.625" style="485" customWidth="1"/>
    <col min="5898" max="5898" width="16.125" style="485" customWidth="1"/>
    <col min="5899" max="5899" width="18.625" style="485" customWidth="1"/>
    <col min="5900" max="6144" width="9" style="485"/>
    <col min="6145" max="6146" width="3.125" style="485" customWidth="1"/>
    <col min="6147" max="6147" width="19.875" style="485" customWidth="1"/>
    <col min="6148" max="6148" width="18.375" style="485" customWidth="1"/>
    <col min="6149" max="6149" width="6.625" style="485" customWidth="1"/>
    <col min="6150" max="6150" width="13.25" style="485" customWidth="1"/>
    <col min="6151" max="6151" width="9" style="485" bestFit="1" customWidth="1"/>
    <col min="6152" max="6152" width="10.625" style="485" customWidth="1"/>
    <col min="6153" max="6153" width="24.625" style="485" customWidth="1"/>
    <col min="6154" max="6154" width="16.125" style="485" customWidth="1"/>
    <col min="6155" max="6155" width="18.625" style="485" customWidth="1"/>
    <col min="6156" max="6400" width="9" style="485"/>
    <col min="6401" max="6402" width="3.125" style="485" customWidth="1"/>
    <col min="6403" max="6403" width="19.875" style="485" customWidth="1"/>
    <col min="6404" max="6404" width="18.375" style="485" customWidth="1"/>
    <col min="6405" max="6405" width="6.625" style="485" customWidth="1"/>
    <col min="6406" max="6406" width="13.25" style="485" customWidth="1"/>
    <col min="6407" max="6407" width="9" style="485" bestFit="1" customWidth="1"/>
    <col min="6408" max="6408" width="10.625" style="485" customWidth="1"/>
    <col min="6409" max="6409" width="24.625" style="485" customWidth="1"/>
    <col min="6410" max="6410" width="16.125" style="485" customWidth="1"/>
    <col min="6411" max="6411" width="18.625" style="485" customWidth="1"/>
    <col min="6412" max="6656" width="9" style="485"/>
    <col min="6657" max="6658" width="3.125" style="485" customWidth="1"/>
    <col min="6659" max="6659" width="19.875" style="485" customWidth="1"/>
    <col min="6660" max="6660" width="18.375" style="485" customWidth="1"/>
    <col min="6661" max="6661" width="6.625" style="485" customWidth="1"/>
    <col min="6662" max="6662" width="13.25" style="485" customWidth="1"/>
    <col min="6663" max="6663" width="9" style="485" bestFit="1" customWidth="1"/>
    <col min="6664" max="6664" width="10.625" style="485" customWidth="1"/>
    <col min="6665" max="6665" width="24.625" style="485" customWidth="1"/>
    <col min="6666" max="6666" width="16.125" style="485" customWidth="1"/>
    <col min="6667" max="6667" width="18.625" style="485" customWidth="1"/>
    <col min="6668" max="6912" width="9" style="485"/>
    <col min="6913" max="6914" width="3.125" style="485" customWidth="1"/>
    <col min="6915" max="6915" width="19.875" style="485" customWidth="1"/>
    <col min="6916" max="6916" width="18.375" style="485" customWidth="1"/>
    <col min="6917" max="6917" width="6.625" style="485" customWidth="1"/>
    <col min="6918" max="6918" width="13.25" style="485" customWidth="1"/>
    <col min="6919" max="6919" width="9" style="485" bestFit="1" customWidth="1"/>
    <col min="6920" max="6920" width="10.625" style="485" customWidth="1"/>
    <col min="6921" max="6921" width="24.625" style="485" customWidth="1"/>
    <col min="6922" max="6922" width="16.125" style="485" customWidth="1"/>
    <col min="6923" max="6923" width="18.625" style="485" customWidth="1"/>
    <col min="6924" max="7168" width="9" style="485"/>
    <col min="7169" max="7170" width="3.125" style="485" customWidth="1"/>
    <col min="7171" max="7171" width="19.875" style="485" customWidth="1"/>
    <col min="7172" max="7172" width="18.375" style="485" customWidth="1"/>
    <col min="7173" max="7173" width="6.625" style="485" customWidth="1"/>
    <col min="7174" max="7174" width="13.25" style="485" customWidth="1"/>
    <col min="7175" max="7175" width="9" style="485" bestFit="1" customWidth="1"/>
    <col min="7176" max="7176" width="10.625" style="485" customWidth="1"/>
    <col min="7177" max="7177" width="24.625" style="485" customWidth="1"/>
    <col min="7178" max="7178" width="16.125" style="485" customWidth="1"/>
    <col min="7179" max="7179" width="18.625" style="485" customWidth="1"/>
    <col min="7180" max="7424" width="9" style="485"/>
    <col min="7425" max="7426" width="3.125" style="485" customWidth="1"/>
    <col min="7427" max="7427" width="19.875" style="485" customWidth="1"/>
    <col min="7428" max="7428" width="18.375" style="485" customWidth="1"/>
    <col min="7429" max="7429" width="6.625" style="485" customWidth="1"/>
    <col min="7430" max="7430" width="13.25" style="485" customWidth="1"/>
    <col min="7431" max="7431" width="9" style="485" bestFit="1" customWidth="1"/>
    <col min="7432" max="7432" width="10.625" style="485" customWidth="1"/>
    <col min="7433" max="7433" width="24.625" style="485" customWidth="1"/>
    <col min="7434" max="7434" width="16.125" style="485" customWidth="1"/>
    <col min="7435" max="7435" width="18.625" style="485" customWidth="1"/>
    <col min="7436" max="7680" width="9" style="485"/>
    <col min="7681" max="7682" width="3.125" style="485" customWidth="1"/>
    <col min="7683" max="7683" width="19.875" style="485" customWidth="1"/>
    <col min="7684" max="7684" width="18.375" style="485" customWidth="1"/>
    <col min="7685" max="7685" width="6.625" style="485" customWidth="1"/>
    <col min="7686" max="7686" width="13.25" style="485" customWidth="1"/>
    <col min="7687" max="7687" width="9" style="485" bestFit="1" customWidth="1"/>
    <col min="7688" max="7688" width="10.625" style="485" customWidth="1"/>
    <col min="7689" max="7689" width="24.625" style="485" customWidth="1"/>
    <col min="7690" max="7690" width="16.125" style="485" customWidth="1"/>
    <col min="7691" max="7691" width="18.625" style="485" customWidth="1"/>
    <col min="7692" max="7936" width="9" style="485"/>
    <col min="7937" max="7938" width="3.125" style="485" customWidth="1"/>
    <col min="7939" max="7939" width="19.875" style="485" customWidth="1"/>
    <col min="7940" max="7940" width="18.375" style="485" customWidth="1"/>
    <col min="7941" max="7941" width="6.625" style="485" customWidth="1"/>
    <col min="7942" max="7942" width="13.25" style="485" customWidth="1"/>
    <col min="7943" max="7943" width="9" style="485" bestFit="1" customWidth="1"/>
    <col min="7944" max="7944" width="10.625" style="485" customWidth="1"/>
    <col min="7945" max="7945" width="24.625" style="485" customWidth="1"/>
    <col min="7946" max="7946" width="16.125" style="485" customWidth="1"/>
    <col min="7947" max="7947" width="18.625" style="485" customWidth="1"/>
    <col min="7948" max="8192" width="9" style="485"/>
    <col min="8193" max="8194" width="3.125" style="485" customWidth="1"/>
    <col min="8195" max="8195" width="19.875" style="485" customWidth="1"/>
    <col min="8196" max="8196" width="18.375" style="485" customWidth="1"/>
    <col min="8197" max="8197" width="6.625" style="485" customWidth="1"/>
    <col min="8198" max="8198" width="13.25" style="485" customWidth="1"/>
    <col min="8199" max="8199" width="9" style="485" bestFit="1" customWidth="1"/>
    <col min="8200" max="8200" width="10.625" style="485" customWidth="1"/>
    <col min="8201" max="8201" width="24.625" style="485" customWidth="1"/>
    <col min="8202" max="8202" width="16.125" style="485" customWidth="1"/>
    <col min="8203" max="8203" width="18.625" style="485" customWidth="1"/>
    <col min="8204" max="8448" width="9" style="485"/>
    <col min="8449" max="8450" width="3.125" style="485" customWidth="1"/>
    <col min="8451" max="8451" width="19.875" style="485" customWidth="1"/>
    <col min="8452" max="8452" width="18.375" style="485" customWidth="1"/>
    <col min="8453" max="8453" width="6.625" style="485" customWidth="1"/>
    <col min="8454" max="8454" width="13.25" style="485" customWidth="1"/>
    <col min="8455" max="8455" width="9" style="485" bestFit="1" customWidth="1"/>
    <col min="8456" max="8456" width="10.625" style="485" customWidth="1"/>
    <col min="8457" max="8457" width="24.625" style="485" customWidth="1"/>
    <col min="8458" max="8458" width="16.125" style="485" customWidth="1"/>
    <col min="8459" max="8459" width="18.625" style="485" customWidth="1"/>
    <col min="8460" max="8704" width="9" style="485"/>
    <col min="8705" max="8706" width="3.125" style="485" customWidth="1"/>
    <col min="8707" max="8707" width="19.875" style="485" customWidth="1"/>
    <col min="8708" max="8708" width="18.375" style="485" customWidth="1"/>
    <col min="8709" max="8709" width="6.625" style="485" customWidth="1"/>
    <col min="8710" max="8710" width="13.25" style="485" customWidth="1"/>
    <col min="8711" max="8711" width="9" style="485" bestFit="1" customWidth="1"/>
    <col min="8712" max="8712" width="10.625" style="485" customWidth="1"/>
    <col min="8713" max="8713" width="24.625" style="485" customWidth="1"/>
    <col min="8714" max="8714" width="16.125" style="485" customWidth="1"/>
    <col min="8715" max="8715" width="18.625" style="485" customWidth="1"/>
    <col min="8716" max="8960" width="9" style="485"/>
    <col min="8961" max="8962" width="3.125" style="485" customWidth="1"/>
    <col min="8963" max="8963" width="19.875" style="485" customWidth="1"/>
    <col min="8964" max="8964" width="18.375" style="485" customWidth="1"/>
    <col min="8965" max="8965" width="6.625" style="485" customWidth="1"/>
    <col min="8966" max="8966" width="13.25" style="485" customWidth="1"/>
    <col min="8967" max="8967" width="9" style="485" bestFit="1" customWidth="1"/>
    <col min="8968" max="8968" width="10.625" style="485" customWidth="1"/>
    <col min="8969" max="8969" width="24.625" style="485" customWidth="1"/>
    <col min="8970" max="8970" width="16.125" style="485" customWidth="1"/>
    <col min="8971" max="8971" width="18.625" style="485" customWidth="1"/>
    <col min="8972" max="9216" width="9" style="485"/>
    <col min="9217" max="9218" width="3.125" style="485" customWidth="1"/>
    <col min="9219" max="9219" width="19.875" style="485" customWidth="1"/>
    <col min="9220" max="9220" width="18.375" style="485" customWidth="1"/>
    <col min="9221" max="9221" width="6.625" style="485" customWidth="1"/>
    <col min="9222" max="9222" width="13.25" style="485" customWidth="1"/>
    <col min="9223" max="9223" width="9" style="485" bestFit="1" customWidth="1"/>
    <col min="9224" max="9224" width="10.625" style="485" customWidth="1"/>
    <col min="9225" max="9225" width="24.625" style="485" customWidth="1"/>
    <col min="9226" max="9226" width="16.125" style="485" customWidth="1"/>
    <col min="9227" max="9227" width="18.625" style="485" customWidth="1"/>
    <col min="9228" max="9472" width="9" style="485"/>
    <col min="9473" max="9474" width="3.125" style="485" customWidth="1"/>
    <col min="9475" max="9475" width="19.875" style="485" customWidth="1"/>
    <col min="9476" max="9476" width="18.375" style="485" customWidth="1"/>
    <col min="9477" max="9477" width="6.625" style="485" customWidth="1"/>
    <col min="9478" max="9478" width="13.25" style="485" customWidth="1"/>
    <col min="9479" max="9479" width="9" style="485" bestFit="1" customWidth="1"/>
    <col min="9480" max="9480" width="10.625" style="485" customWidth="1"/>
    <col min="9481" max="9481" width="24.625" style="485" customWidth="1"/>
    <col min="9482" max="9482" width="16.125" style="485" customWidth="1"/>
    <col min="9483" max="9483" width="18.625" style="485" customWidth="1"/>
    <col min="9484" max="9728" width="9" style="485"/>
    <col min="9729" max="9730" width="3.125" style="485" customWidth="1"/>
    <col min="9731" max="9731" width="19.875" style="485" customWidth="1"/>
    <col min="9732" max="9732" width="18.375" style="485" customWidth="1"/>
    <col min="9733" max="9733" width="6.625" style="485" customWidth="1"/>
    <col min="9734" max="9734" width="13.25" style="485" customWidth="1"/>
    <col min="9735" max="9735" width="9" style="485" bestFit="1" customWidth="1"/>
    <col min="9736" max="9736" width="10.625" style="485" customWidth="1"/>
    <col min="9737" max="9737" width="24.625" style="485" customWidth="1"/>
    <col min="9738" max="9738" width="16.125" style="485" customWidth="1"/>
    <col min="9739" max="9739" width="18.625" style="485" customWidth="1"/>
    <col min="9740" max="9984" width="9" style="485"/>
    <col min="9985" max="9986" width="3.125" style="485" customWidth="1"/>
    <col min="9987" max="9987" width="19.875" style="485" customWidth="1"/>
    <col min="9988" max="9988" width="18.375" style="485" customWidth="1"/>
    <col min="9989" max="9989" width="6.625" style="485" customWidth="1"/>
    <col min="9990" max="9990" width="13.25" style="485" customWidth="1"/>
    <col min="9991" max="9991" width="9" style="485" bestFit="1" customWidth="1"/>
    <col min="9992" max="9992" width="10.625" style="485" customWidth="1"/>
    <col min="9993" max="9993" width="24.625" style="485" customWidth="1"/>
    <col min="9994" max="9994" width="16.125" style="485" customWidth="1"/>
    <col min="9995" max="9995" width="18.625" style="485" customWidth="1"/>
    <col min="9996" max="10240" width="9" style="485"/>
    <col min="10241" max="10242" width="3.125" style="485" customWidth="1"/>
    <col min="10243" max="10243" width="19.875" style="485" customWidth="1"/>
    <col min="10244" max="10244" width="18.375" style="485" customWidth="1"/>
    <col min="10245" max="10245" width="6.625" style="485" customWidth="1"/>
    <col min="10246" max="10246" width="13.25" style="485" customWidth="1"/>
    <col min="10247" max="10247" width="9" style="485" bestFit="1" customWidth="1"/>
    <col min="10248" max="10248" width="10.625" style="485" customWidth="1"/>
    <col min="10249" max="10249" width="24.625" style="485" customWidth="1"/>
    <col min="10250" max="10250" width="16.125" style="485" customWidth="1"/>
    <col min="10251" max="10251" width="18.625" style="485" customWidth="1"/>
    <col min="10252" max="10496" width="9" style="485"/>
    <col min="10497" max="10498" width="3.125" style="485" customWidth="1"/>
    <col min="10499" max="10499" width="19.875" style="485" customWidth="1"/>
    <col min="10500" max="10500" width="18.375" style="485" customWidth="1"/>
    <col min="10501" max="10501" width="6.625" style="485" customWidth="1"/>
    <col min="10502" max="10502" width="13.25" style="485" customWidth="1"/>
    <col min="10503" max="10503" width="9" style="485" bestFit="1" customWidth="1"/>
    <col min="10504" max="10504" width="10.625" style="485" customWidth="1"/>
    <col min="10505" max="10505" width="24.625" style="485" customWidth="1"/>
    <col min="10506" max="10506" width="16.125" style="485" customWidth="1"/>
    <col min="10507" max="10507" width="18.625" style="485" customWidth="1"/>
    <col min="10508" max="10752" width="9" style="485"/>
    <col min="10753" max="10754" width="3.125" style="485" customWidth="1"/>
    <col min="10755" max="10755" width="19.875" style="485" customWidth="1"/>
    <col min="10756" max="10756" width="18.375" style="485" customWidth="1"/>
    <col min="10757" max="10757" width="6.625" style="485" customWidth="1"/>
    <col min="10758" max="10758" width="13.25" style="485" customWidth="1"/>
    <col min="10759" max="10759" width="9" style="485" bestFit="1" customWidth="1"/>
    <col min="10760" max="10760" width="10.625" style="485" customWidth="1"/>
    <col min="10761" max="10761" width="24.625" style="485" customWidth="1"/>
    <col min="10762" max="10762" width="16.125" style="485" customWidth="1"/>
    <col min="10763" max="10763" width="18.625" style="485" customWidth="1"/>
    <col min="10764" max="11008" width="9" style="485"/>
    <col min="11009" max="11010" width="3.125" style="485" customWidth="1"/>
    <col min="11011" max="11011" width="19.875" style="485" customWidth="1"/>
    <col min="11012" max="11012" width="18.375" style="485" customWidth="1"/>
    <col min="11013" max="11013" width="6.625" style="485" customWidth="1"/>
    <col min="11014" max="11014" width="13.25" style="485" customWidth="1"/>
    <col min="11015" max="11015" width="9" style="485" bestFit="1" customWidth="1"/>
    <col min="11016" max="11016" width="10.625" style="485" customWidth="1"/>
    <col min="11017" max="11017" width="24.625" style="485" customWidth="1"/>
    <col min="11018" max="11018" width="16.125" style="485" customWidth="1"/>
    <col min="11019" max="11019" width="18.625" style="485" customWidth="1"/>
    <col min="11020" max="11264" width="9" style="485"/>
    <col min="11265" max="11266" width="3.125" style="485" customWidth="1"/>
    <col min="11267" max="11267" width="19.875" style="485" customWidth="1"/>
    <col min="11268" max="11268" width="18.375" style="485" customWidth="1"/>
    <col min="11269" max="11269" width="6.625" style="485" customWidth="1"/>
    <col min="11270" max="11270" width="13.25" style="485" customWidth="1"/>
    <col min="11271" max="11271" width="9" style="485" bestFit="1" customWidth="1"/>
    <col min="11272" max="11272" width="10.625" style="485" customWidth="1"/>
    <col min="11273" max="11273" width="24.625" style="485" customWidth="1"/>
    <col min="11274" max="11274" width="16.125" style="485" customWidth="1"/>
    <col min="11275" max="11275" width="18.625" style="485" customWidth="1"/>
    <col min="11276" max="11520" width="9" style="485"/>
    <col min="11521" max="11522" width="3.125" style="485" customWidth="1"/>
    <col min="11523" max="11523" width="19.875" style="485" customWidth="1"/>
    <col min="11524" max="11524" width="18.375" style="485" customWidth="1"/>
    <col min="11525" max="11525" width="6.625" style="485" customWidth="1"/>
    <col min="11526" max="11526" width="13.25" style="485" customWidth="1"/>
    <col min="11527" max="11527" width="9" style="485" bestFit="1" customWidth="1"/>
    <col min="11528" max="11528" width="10.625" style="485" customWidth="1"/>
    <col min="11529" max="11529" width="24.625" style="485" customWidth="1"/>
    <col min="11530" max="11530" width="16.125" style="485" customWidth="1"/>
    <col min="11531" max="11531" width="18.625" style="485" customWidth="1"/>
    <col min="11532" max="11776" width="9" style="485"/>
    <col min="11777" max="11778" width="3.125" style="485" customWidth="1"/>
    <col min="11779" max="11779" width="19.875" style="485" customWidth="1"/>
    <col min="11780" max="11780" width="18.375" style="485" customWidth="1"/>
    <col min="11781" max="11781" width="6.625" style="485" customWidth="1"/>
    <col min="11782" max="11782" width="13.25" style="485" customWidth="1"/>
    <col min="11783" max="11783" width="9" style="485" bestFit="1" customWidth="1"/>
    <col min="11784" max="11784" width="10.625" style="485" customWidth="1"/>
    <col min="11785" max="11785" width="24.625" style="485" customWidth="1"/>
    <col min="11786" max="11786" width="16.125" style="485" customWidth="1"/>
    <col min="11787" max="11787" width="18.625" style="485" customWidth="1"/>
    <col min="11788" max="12032" width="9" style="485"/>
    <col min="12033" max="12034" width="3.125" style="485" customWidth="1"/>
    <col min="12035" max="12035" width="19.875" style="485" customWidth="1"/>
    <col min="12036" max="12036" width="18.375" style="485" customWidth="1"/>
    <col min="12037" max="12037" width="6.625" style="485" customWidth="1"/>
    <col min="12038" max="12038" width="13.25" style="485" customWidth="1"/>
    <col min="12039" max="12039" width="9" style="485" bestFit="1" customWidth="1"/>
    <col min="12040" max="12040" width="10.625" style="485" customWidth="1"/>
    <col min="12041" max="12041" width="24.625" style="485" customWidth="1"/>
    <col min="12042" max="12042" width="16.125" style="485" customWidth="1"/>
    <col min="12043" max="12043" width="18.625" style="485" customWidth="1"/>
    <col min="12044" max="12288" width="9" style="485"/>
    <col min="12289" max="12290" width="3.125" style="485" customWidth="1"/>
    <col min="12291" max="12291" width="19.875" style="485" customWidth="1"/>
    <col min="12292" max="12292" width="18.375" style="485" customWidth="1"/>
    <col min="12293" max="12293" width="6.625" style="485" customWidth="1"/>
    <col min="12294" max="12294" width="13.25" style="485" customWidth="1"/>
    <col min="12295" max="12295" width="9" style="485" bestFit="1" customWidth="1"/>
    <col min="12296" max="12296" width="10.625" style="485" customWidth="1"/>
    <col min="12297" max="12297" width="24.625" style="485" customWidth="1"/>
    <col min="12298" max="12298" width="16.125" style="485" customWidth="1"/>
    <col min="12299" max="12299" width="18.625" style="485" customWidth="1"/>
    <col min="12300" max="12544" width="9" style="485"/>
    <col min="12545" max="12546" width="3.125" style="485" customWidth="1"/>
    <col min="12547" max="12547" width="19.875" style="485" customWidth="1"/>
    <col min="12548" max="12548" width="18.375" style="485" customWidth="1"/>
    <col min="12549" max="12549" width="6.625" style="485" customWidth="1"/>
    <col min="12550" max="12550" width="13.25" style="485" customWidth="1"/>
    <col min="12551" max="12551" width="9" style="485" bestFit="1" customWidth="1"/>
    <col min="12552" max="12552" width="10.625" style="485" customWidth="1"/>
    <col min="12553" max="12553" width="24.625" style="485" customWidth="1"/>
    <col min="12554" max="12554" width="16.125" style="485" customWidth="1"/>
    <col min="12555" max="12555" width="18.625" style="485" customWidth="1"/>
    <col min="12556" max="12800" width="9" style="485"/>
    <col min="12801" max="12802" width="3.125" style="485" customWidth="1"/>
    <col min="12803" max="12803" width="19.875" style="485" customWidth="1"/>
    <col min="12804" max="12804" width="18.375" style="485" customWidth="1"/>
    <col min="12805" max="12805" width="6.625" style="485" customWidth="1"/>
    <col min="12806" max="12806" width="13.25" style="485" customWidth="1"/>
    <col min="12807" max="12807" width="9" style="485" bestFit="1" customWidth="1"/>
    <col min="12808" max="12808" width="10.625" style="485" customWidth="1"/>
    <col min="12809" max="12809" width="24.625" style="485" customWidth="1"/>
    <col min="12810" max="12810" width="16.125" style="485" customWidth="1"/>
    <col min="12811" max="12811" width="18.625" style="485" customWidth="1"/>
    <col min="12812" max="13056" width="9" style="485"/>
    <col min="13057" max="13058" width="3.125" style="485" customWidth="1"/>
    <col min="13059" max="13059" width="19.875" style="485" customWidth="1"/>
    <col min="13060" max="13060" width="18.375" style="485" customWidth="1"/>
    <col min="13061" max="13061" width="6.625" style="485" customWidth="1"/>
    <col min="13062" max="13062" width="13.25" style="485" customWidth="1"/>
    <col min="13063" max="13063" width="9" style="485" bestFit="1" customWidth="1"/>
    <col min="13064" max="13064" width="10.625" style="485" customWidth="1"/>
    <col min="13065" max="13065" width="24.625" style="485" customWidth="1"/>
    <col min="13066" max="13066" width="16.125" style="485" customWidth="1"/>
    <col min="13067" max="13067" width="18.625" style="485" customWidth="1"/>
    <col min="13068" max="13312" width="9" style="485"/>
    <col min="13313" max="13314" width="3.125" style="485" customWidth="1"/>
    <col min="13315" max="13315" width="19.875" style="485" customWidth="1"/>
    <col min="13316" max="13316" width="18.375" style="485" customWidth="1"/>
    <col min="13317" max="13317" width="6.625" style="485" customWidth="1"/>
    <col min="13318" max="13318" width="13.25" style="485" customWidth="1"/>
    <col min="13319" max="13319" width="9" style="485" bestFit="1" customWidth="1"/>
    <col min="13320" max="13320" width="10.625" style="485" customWidth="1"/>
    <col min="13321" max="13321" width="24.625" style="485" customWidth="1"/>
    <col min="13322" max="13322" width="16.125" style="485" customWidth="1"/>
    <col min="13323" max="13323" width="18.625" style="485" customWidth="1"/>
    <col min="13324" max="13568" width="9" style="485"/>
    <col min="13569" max="13570" width="3.125" style="485" customWidth="1"/>
    <col min="13571" max="13571" width="19.875" style="485" customWidth="1"/>
    <col min="13572" max="13572" width="18.375" style="485" customWidth="1"/>
    <col min="13573" max="13573" width="6.625" style="485" customWidth="1"/>
    <col min="13574" max="13574" width="13.25" style="485" customWidth="1"/>
    <col min="13575" max="13575" width="9" style="485" bestFit="1" customWidth="1"/>
    <col min="13576" max="13576" width="10.625" style="485" customWidth="1"/>
    <col min="13577" max="13577" width="24.625" style="485" customWidth="1"/>
    <col min="13578" max="13578" width="16.125" style="485" customWidth="1"/>
    <col min="13579" max="13579" width="18.625" style="485" customWidth="1"/>
    <col min="13580" max="13824" width="9" style="485"/>
    <col min="13825" max="13826" width="3.125" style="485" customWidth="1"/>
    <col min="13827" max="13827" width="19.875" style="485" customWidth="1"/>
    <col min="13828" max="13828" width="18.375" style="485" customWidth="1"/>
    <col min="13829" max="13829" width="6.625" style="485" customWidth="1"/>
    <col min="13830" max="13830" width="13.25" style="485" customWidth="1"/>
    <col min="13831" max="13831" width="9" style="485" bestFit="1" customWidth="1"/>
    <col min="13832" max="13832" width="10.625" style="485" customWidth="1"/>
    <col min="13833" max="13833" width="24.625" style="485" customWidth="1"/>
    <col min="13834" max="13834" width="16.125" style="485" customWidth="1"/>
    <col min="13835" max="13835" width="18.625" style="485" customWidth="1"/>
    <col min="13836" max="14080" width="9" style="485"/>
    <col min="14081" max="14082" width="3.125" style="485" customWidth="1"/>
    <col min="14083" max="14083" width="19.875" style="485" customWidth="1"/>
    <col min="14084" max="14084" width="18.375" style="485" customWidth="1"/>
    <col min="14085" max="14085" width="6.625" style="485" customWidth="1"/>
    <col min="14086" max="14086" width="13.25" style="485" customWidth="1"/>
    <col min="14087" max="14087" width="9" style="485" bestFit="1" customWidth="1"/>
    <col min="14088" max="14088" width="10.625" style="485" customWidth="1"/>
    <col min="14089" max="14089" width="24.625" style="485" customWidth="1"/>
    <col min="14090" max="14090" width="16.125" style="485" customWidth="1"/>
    <col min="14091" max="14091" width="18.625" style="485" customWidth="1"/>
    <col min="14092" max="14336" width="9" style="485"/>
    <col min="14337" max="14338" width="3.125" style="485" customWidth="1"/>
    <col min="14339" max="14339" width="19.875" style="485" customWidth="1"/>
    <col min="14340" max="14340" width="18.375" style="485" customWidth="1"/>
    <col min="14341" max="14341" width="6.625" style="485" customWidth="1"/>
    <col min="14342" max="14342" width="13.25" style="485" customWidth="1"/>
    <col min="14343" max="14343" width="9" style="485" bestFit="1" customWidth="1"/>
    <col min="14344" max="14344" width="10.625" style="485" customWidth="1"/>
    <col min="14345" max="14345" width="24.625" style="485" customWidth="1"/>
    <col min="14346" max="14346" width="16.125" style="485" customWidth="1"/>
    <col min="14347" max="14347" width="18.625" style="485" customWidth="1"/>
    <col min="14348" max="14592" width="9" style="485"/>
    <col min="14593" max="14594" width="3.125" style="485" customWidth="1"/>
    <col min="14595" max="14595" width="19.875" style="485" customWidth="1"/>
    <col min="14596" max="14596" width="18.375" style="485" customWidth="1"/>
    <col min="14597" max="14597" width="6.625" style="485" customWidth="1"/>
    <col min="14598" max="14598" width="13.25" style="485" customWidth="1"/>
    <col min="14599" max="14599" width="9" style="485" bestFit="1" customWidth="1"/>
    <col min="14600" max="14600" width="10.625" style="485" customWidth="1"/>
    <col min="14601" max="14601" width="24.625" style="485" customWidth="1"/>
    <col min="14602" max="14602" width="16.125" style="485" customWidth="1"/>
    <col min="14603" max="14603" width="18.625" style="485" customWidth="1"/>
    <col min="14604" max="14848" width="9" style="485"/>
    <col min="14849" max="14850" width="3.125" style="485" customWidth="1"/>
    <col min="14851" max="14851" width="19.875" style="485" customWidth="1"/>
    <col min="14852" max="14852" width="18.375" style="485" customWidth="1"/>
    <col min="14853" max="14853" width="6.625" style="485" customWidth="1"/>
    <col min="14854" max="14854" width="13.25" style="485" customWidth="1"/>
    <col min="14855" max="14855" width="9" style="485" bestFit="1" customWidth="1"/>
    <col min="14856" max="14856" width="10.625" style="485" customWidth="1"/>
    <col min="14857" max="14857" width="24.625" style="485" customWidth="1"/>
    <col min="14858" max="14858" width="16.125" style="485" customWidth="1"/>
    <col min="14859" max="14859" width="18.625" style="485" customWidth="1"/>
    <col min="14860" max="15104" width="9" style="485"/>
    <col min="15105" max="15106" width="3.125" style="485" customWidth="1"/>
    <col min="15107" max="15107" width="19.875" style="485" customWidth="1"/>
    <col min="15108" max="15108" width="18.375" style="485" customWidth="1"/>
    <col min="15109" max="15109" width="6.625" style="485" customWidth="1"/>
    <col min="15110" max="15110" width="13.25" style="485" customWidth="1"/>
    <col min="15111" max="15111" width="9" style="485" bestFit="1" customWidth="1"/>
    <col min="15112" max="15112" width="10.625" style="485" customWidth="1"/>
    <col min="15113" max="15113" width="24.625" style="485" customWidth="1"/>
    <col min="15114" max="15114" width="16.125" style="485" customWidth="1"/>
    <col min="15115" max="15115" width="18.625" style="485" customWidth="1"/>
    <col min="15116" max="15360" width="9" style="485"/>
    <col min="15361" max="15362" width="3.125" style="485" customWidth="1"/>
    <col min="15363" max="15363" width="19.875" style="485" customWidth="1"/>
    <col min="15364" max="15364" width="18.375" style="485" customWidth="1"/>
    <col min="15365" max="15365" width="6.625" style="485" customWidth="1"/>
    <col min="15366" max="15366" width="13.25" style="485" customWidth="1"/>
    <col min="15367" max="15367" width="9" style="485" bestFit="1" customWidth="1"/>
    <col min="15368" max="15368" width="10.625" style="485" customWidth="1"/>
    <col min="15369" max="15369" width="24.625" style="485" customWidth="1"/>
    <col min="15370" max="15370" width="16.125" style="485" customWidth="1"/>
    <col min="15371" max="15371" width="18.625" style="485" customWidth="1"/>
    <col min="15372" max="15616" width="9" style="485"/>
    <col min="15617" max="15618" width="3.125" style="485" customWidth="1"/>
    <col min="15619" max="15619" width="19.875" style="485" customWidth="1"/>
    <col min="15620" max="15620" width="18.375" style="485" customWidth="1"/>
    <col min="15621" max="15621" width="6.625" style="485" customWidth="1"/>
    <col min="15622" max="15622" width="13.25" style="485" customWidth="1"/>
    <col min="15623" max="15623" width="9" style="485" bestFit="1" customWidth="1"/>
    <col min="15624" max="15624" width="10.625" style="485" customWidth="1"/>
    <col min="15625" max="15625" width="24.625" style="485" customWidth="1"/>
    <col min="15626" max="15626" width="16.125" style="485" customWidth="1"/>
    <col min="15627" max="15627" width="18.625" style="485" customWidth="1"/>
    <col min="15628" max="15872" width="9" style="485"/>
    <col min="15873" max="15874" width="3.125" style="485" customWidth="1"/>
    <col min="15875" max="15875" width="19.875" style="485" customWidth="1"/>
    <col min="15876" max="15876" width="18.375" style="485" customWidth="1"/>
    <col min="15877" max="15877" width="6.625" style="485" customWidth="1"/>
    <col min="15878" max="15878" width="13.25" style="485" customWidth="1"/>
    <col min="15879" max="15879" width="9" style="485" bestFit="1" customWidth="1"/>
    <col min="15880" max="15880" width="10.625" style="485" customWidth="1"/>
    <col min="15881" max="15881" width="24.625" style="485" customWidth="1"/>
    <col min="15882" max="15882" width="16.125" style="485" customWidth="1"/>
    <col min="15883" max="15883" width="18.625" style="485" customWidth="1"/>
    <col min="15884" max="16128" width="9" style="485"/>
    <col min="16129" max="16130" width="3.125" style="485" customWidth="1"/>
    <col min="16131" max="16131" width="19.875" style="485" customWidth="1"/>
    <col min="16132" max="16132" width="18.375" style="485" customWidth="1"/>
    <col min="16133" max="16133" width="6.625" style="485" customWidth="1"/>
    <col min="16134" max="16134" width="13.25" style="485" customWidth="1"/>
    <col min="16135" max="16135" width="9" style="485" bestFit="1" customWidth="1"/>
    <col min="16136" max="16136" width="10.625" style="485" customWidth="1"/>
    <col min="16137" max="16137" width="24.625" style="485" customWidth="1"/>
    <col min="16138" max="16138" width="16.125" style="485" customWidth="1"/>
    <col min="16139" max="16139" width="18.625" style="485" customWidth="1"/>
    <col min="16140" max="16384" width="9" style="485"/>
  </cols>
  <sheetData>
    <row r="1" spans="1:11" ht="18.75" customHeight="1">
      <c r="A1" s="484" t="s">
        <v>89</v>
      </c>
      <c r="J1" s="486" t="s">
        <v>90</v>
      </c>
      <c r="K1" s="486"/>
    </row>
    <row r="2" spans="1:11" ht="32.25" customHeight="1">
      <c r="B2" s="487"/>
      <c r="C2" s="488" t="s">
        <v>91</v>
      </c>
      <c r="D2" s="489" t="s">
        <v>92</v>
      </c>
      <c r="E2" s="488" t="s">
        <v>93</v>
      </c>
      <c r="F2" s="488" t="s">
        <v>94</v>
      </c>
      <c r="G2" s="490" t="s">
        <v>95</v>
      </c>
      <c r="H2" s="490" t="s">
        <v>96</v>
      </c>
      <c r="I2" s="490" t="s">
        <v>97</v>
      </c>
      <c r="J2" s="490" t="s">
        <v>98</v>
      </c>
      <c r="K2" s="488" t="s">
        <v>99</v>
      </c>
    </row>
    <row r="3" spans="1:11" ht="27" customHeight="1">
      <c r="B3" s="488" t="s">
        <v>100</v>
      </c>
      <c r="C3" s="487" t="s">
        <v>101</v>
      </c>
      <c r="D3" s="489" t="s">
        <v>102</v>
      </c>
      <c r="E3" s="488">
        <v>50</v>
      </c>
      <c r="F3" s="488" t="s">
        <v>103</v>
      </c>
      <c r="G3" s="488" t="s">
        <v>104</v>
      </c>
      <c r="H3" s="491" t="s">
        <v>105</v>
      </c>
      <c r="I3" s="488" t="s">
        <v>106</v>
      </c>
      <c r="J3" s="492" t="s">
        <v>107</v>
      </c>
      <c r="K3" s="493"/>
    </row>
    <row r="4" spans="1:11" ht="27" customHeight="1">
      <c r="B4" s="488" t="s">
        <v>100</v>
      </c>
      <c r="C4" s="487" t="s">
        <v>108</v>
      </c>
      <c r="D4" s="489" t="s">
        <v>109</v>
      </c>
      <c r="E4" s="488">
        <v>45</v>
      </c>
      <c r="F4" s="488" t="s">
        <v>110</v>
      </c>
      <c r="G4" s="488" t="s">
        <v>111</v>
      </c>
      <c r="H4" s="494" t="s">
        <v>112</v>
      </c>
      <c r="I4" s="493"/>
      <c r="J4" s="488"/>
      <c r="K4" s="493"/>
    </row>
    <row r="5" spans="1:11" ht="27" customHeight="1">
      <c r="B5" s="488" t="s">
        <v>100</v>
      </c>
      <c r="C5" s="487" t="s">
        <v>113</v>
      </c>
      <c r="D5" s="489" t="s">
        <v>114</v>
      </c>
      <c r="E5" s="488">
        <v>30</v>
      </c>
      <c r="F5" s="488" t="s">
        <v>115</v>
      </c>
      <c r="G5" s="488" t="s">
        <v>111</v>
      </c>
      <c r="H5" s="494" t="s">
        <v>116</v>
      </c>
      <c r="I5" s="493"/>
      <c r="J5" s="488"/>
      <c r="K5" s="493"/>
    </row>
    <row r="6" spans="1:11" ht="27" customHeight="1">
      <c r="B6" s="487">
        <v>1</v>
      </c>
      <c r="C6" s="487"/>
      <c r="D6" s="495"/>
      <c r="E6" s="487"/>
      <c r="F6" s="487"/>
      <c r="G6" s="487"/>
      <c r="H6" s="487"/>
      <c r="I6" s="493"/>
      <c r="J6" s="488"/>
      <c r="K6" s="493"/>
    </row>
    <row r="7" spans="1:11" ht="27" customHeight="1">
      <c r="B7" s="487">
        <v>2</v>
      </c>
      <c r="C7" s="487"/>
      <c r="D7" s="495"/>
      <c r="E7" s="487"/>
      <c r="F7" s="487"/>
      <c r="G7" s="487"/>
      <c r="H7" s="487"/>
      <c r="I7" s="493"/>
      <c r="J7" s="488"/>
      <c r="K7" s="493"/>
    </row>
    <row r="8" spans="1:11" ht="27" customHeight="1">
      <c r="B8" s="487">
        <v>3</v>
      </c>
      <c r="C8" s="487"/>
      <c r="D8" s="495"/>
      <c r="E8" s="487"/>
      <c r="F8" s="487"/>
      <c r="G8" s="487"/>
      <c r="H8" s="487"/>
      <c r="I8" s="493"/>
      <c r="J8" s="488"/>
      <c r="K8" s="493"/>
    </row>
    <row r="9" spans="1:11" ht="27" customHeight="1">
      <c r="B9" s="487">
        <v>4</v>
      </c>
      <c r="C9" s="487"/>
      <c r="D9" s="495"/>
      <c r="E9" s="487"/>
      <c r="F9" s="487"/>
      <c r="G9" s="487"/>
      <c r="H9" s="487"/>
      <c r="I9" s="493"/>
      <c r="J9" s="488"/>
      <c r="K9" s="493"/>
    </row>
    <row r="10" spans="1:11" ht="27" customHeight="1">
      <c r="B10" s="487">
        <v>5</v>
      </c>
      <c r="C10" s="487"/>
      <c r="D10" s="495"/>
      <c r="E10" s="487"/>
      <c r="F10" s="487"/>
      <c r="G10" s="487"/>
      <c r="H10" s="487"/>
      <c r="I10" s="493"/>
      <c r="J10" s="488"/>
      <c r="K10" s="493"/>
    </row>
    <row r="11" spans="1:11" ht="27" customHeight="1">
      <c r="B11" s="487">
        <v>6</v>
      </c>
      <c r="C11" s="487"/>
      <c r="D11" s="495"/>
      <c r="E11" s="487"/>
      <c r="F11" s="487"/>
      <c r="G11" s="487"/>
      <c r="H11" s="487"/>
      <c r="I11" s="493"/>
      <c r="J11" s="488"/>
      <c r="K11" s="493"/>
    </row>
    <row r="12" spans="1:11" ht="27" customHeight="1">
      <c r="B12" s="487">
        <v>7</v>
      </c>
      <c r="C12" s="487"/>
      <c r="D12" s="495"/>
      <c r="E12" s="487"/>
      <c r="F12" s="487"/>
      <c r="G12" s="487"/>
      <c r="H12" s="487"/>
      <c r="I12" s="493"/>
      <c r="J12" s="488"/>
      <c r="K12" s="493"/>
    </row>
    <row r="13" spans="1:11" ht="27" customHeight="1">
      <c r="B13" s="487">
        <v>8</v>
      </c>
      <c r="C13" s="487"/>
      <c r="D13" s="495"/>
      <c r="E13" s="487"/>
      <c r="F13" s="487"/>
      <c r="G13" s="487"/>
      <c r="H13" s="487"/>
      <c r="I13" s="493"/>
      <c r="J13" s="488"/>
      <c r="K13" s="493"/>
    </row>
    <row r="14" spans="1:11" ht="27" customHeight="1">
      <c r="B14" s="487">
        <v>9</v>
      </c>
      <c r="C14" s="487"/>
      <c r="D14" s="495"/>
      <c r="E14" s="487"/>
      <c r="F14" s="487"/>
      <c r="G14" s="487"/>
      <c r="H14" s="487"/>
      <c r="I14" s="493"/>
      <c r="J14" s="488"/>
      <c r="K14" s="493"/>
    </row>
    <row r="15" spans="1:11" ht="27" customHeight="1">
      <c r="B15" s="487">
        <v>10</v>
      </c>
      <c r="C15" s="487"/>
      <c r="D15" s="495"/>
      <c r="E15" s="487"/>
      <c r="F15" s="487"/>
      <c r="G15" s="487"/>
      <c r="H15" s="487"/>
      <c r="I15" s="493"/>
      <c r="J15" s="488"/>
      <c r="K15" s="493"/>
    </row>
    <row r="16" spans="1:11" ht="27" customHeight="1">
      <c r="B16" s="487">
        <v>11</v>
      </c>
      <c r="C16" s="487"/>
      <c r="D16" s="495"/>
      <c r="E16" s="487"/>
      <c r="F16" s="487"/>
      <c r="G16" s="487"/>
      <c r="H16" s="487"/>
      <c r="I16" s="493"/>
      <c r="J16" s="488"/>
      <c r="K16" s="493"/>
    </row>
    <row r="17" spans="2:11" ht="27" customHeight="1">
      <c r="B17" s="487">
        <v>12</v>
      </c>
      <c r="C17" s="487"/>
      <c r="D17" s="495"/>
      <c r="E17" s="487"/>
      <c r="F17" s="487"/>
      <c r="G17" s="487"/>
      <c r="H17" s="487"/>
      <c r="I17" s="493"/>
      <c r="J17" s="488"/>
      <c r="K17" s="493"/>
    </row>
    <row r="18" spans="2:11" ht="14.25" customHeight="1">
      <c r="B18" s="485" t="s">
        <v>117</v>
      </c>
      <c r="C18" s="496" t="s">
        <v>118</v>
      </c>
    </row>
    <row r="19" spans="2:11">
      <c r="B19" s="496"/>
      <c r="C19" s="496" t="s">
        <v>119</v>
      </c>
      <c r="D19" s="497"/>
    </row>
    <row r="20" spans="2:11">
      <c r="B20" s="496"/>
      <c r="C20" s="496" t="s">
        <v>120</v>
      </c>
    </row>
    <row r="21" spans="2:11">
      <c r="B21" s="496"/>
      <c r="C21" s="496" t="s">
        <v>121</v>
      </c>
    </row>
    <row r="22" spans="2:11">
      <c r="B22" s="496"/>
      <c r="C22" s="496" t="s">
        <v>122</v>
      </c>
    </row>
    <row r="23" spans="2:11">
      <c r="B23" s="496"/>
      <c r="C23" s="496"/>
    </row>
    <row r="25" spans="2:11">
      <c r="J25" s="498"/>
      <c r="K25" s="498"/>
    </row>
  </sheetData>
  <mergeCells count="2">
    <mergeCell ref="J1:K1"/>
    <mergeCell ref="J25:K25"/>
  </mergeCells>
  <phoneticPr fontId="3"/>
  <pageMargins left="0.62992125984251968" right="0.47244094488188981" top="0.74803149606299213" bottom="0.74803149606299213" header="0.51181102362204722" footer="0.51181102362204722"/>
  <pageSetup paperSize="9" scale="86" orientation="landscape" r:id="rId1"/>
  <headerFooter alignWithMargins="0">
    <oddHeader>&amp;L(添付資料）</oddHeader>
    <oddFooter>&amp;C共同生活援助-&amp;A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view="pageBreakPreview" topLeftCell="D1" zoomScaleNormal="100" zoomScaleSheetLayoutView="100" workbookViewId="0"/>
  </sheetViews>
  <sheetFormatPr defaultRowHeight="13.5"/>
  <cols>
    <col min="1" max="1" width="3.125" style="499" customWidth="1"/>
    <col min="2" max="2" width="9.375" style="499" customWidth="1"/>
    <col min="3" max="27" width="4.25" style="499" customWidth="1"/>
    <col min="28" max="256" width="9" style="499"/>
    <col min="257" max="257" width="3.125" style="499" customWidth="1"/>
    <col min="258" max="258" width="9.375" style="499" customWidth="1"/>
    <col min="259" max="283" width="4.25" style="499" customWidth="1"/>
    <col min="284" max="512" width="9" style="499"/>
    <col min="513" max="513" width="3.125" style="499" customWidth="1"/>
    <col min="514" max="514" width="9.375" style="499" customWidth="1"/>
    <col min="515" max="539" width="4.25" style="499" customWidth="1"/>
    <col min="540" max="768" width="9" style="499"/>
    <col min="769" max="769" width="3.125" style="499" customWidth="1"/>
    <col min="770" max="770" width="9.375" style="499" customWidth="1"/>
    <col min="771" max="795" width="4.25" style="499" customWidth="1"/>
    <col min="796" max="1024" width="9" style="499"/>
    <col min="1025" max="1025" width="3.125" style="499" customWidth="1"/>
    <col min="1026" max="1026" width="9.375" style="499" customWidth="1"/>
    <col min="1027" max="1051" width="4.25" style="499" customWidth="1"/>
    <col min="1052" max="1280" width="9" style="499"/>
    <col min="1281" max="1281" width="3.125" style="499" customWidth="1"/>
    <col min="1282" max="1282" width="9.375" style="499" customWidth="1"/>
    <col min="1283" max="1307" width="4.25" style="499" customWidth="1"/>
    <col min="1308" max="1536" width="9" style="499"/>
    <col min="1537" max="1537" width="3.125" style="499" customWidth="1"/>
    <col min="1538" max="1538" width="9.375" style="499" customWidth="1"/>
    <col min="1539" max="1563" width="4.25" style="499" customWidth="1"/>
    <col min="1564" max="1792" width="9" style="499"/>
    <col min="1793" max="1793" width="3.125" style="499" customWidth="1"/>
    <col min="1794" max="1794" width="9.375" style="499" customWidth="1"/>
    <col min="1795" max="1819" width="4.25" style="499" customWidth="1"/>
    <col min="1820" max="2048" width="9" style="499"/>
    <col min="2049" max="2049" width="3.125" style="499" customWidth="1"/>
    <col min="2050" max="2050" width="9.375" style="499" customWidth="1"/>
    <col min="2051" max="2075" width="4.25" style="499" customWidth="1"/>
    <col min="2076" max="2304" width="9" style="499"/>
    <col min="2305" max="2305" width="3.125" style="499" customWidth="1"/>
    <col min="2306" max="2306" width="9.375" style="499" customWidth="1"/>
    <col min="2307" max="2331" width="4.25" style="499" customWidth="1"/>
    <col min="2332" max="2560" width="9" style="499"/>
    <col min="2561" max="2561" width="3.125" style="499" customWidth="1"/>
    <col min="2562" max="2562" width="9.375" style="499" customWidth="1"/>
    <col min="2563" max="2587" width="4.25" style="499" customWidth="1"/>
    <col min="2588" max="2816" width="9" style="499"/>
    <col min="2817" max="2817" width="3.125" style="499" customWidth="1"/>
    <col min="2818" max="2818" width="9.375" style="499" customWidth="1"/>
    <col min="2819" max="2843" width="4.25" style="499" customWidth="1"/>
    <col min="2844" max="3072" width="9" style="499"/>
    <col min="3073" max="3073" width="3.125" style="499" customWidth="1"/>
    <col min="3074" max="3074" width="9.375" style="499" customWidth="1"/>
    <col min="3075" max="3099" width="4.25" style="499" customWidth="1"/>
    <col min="3100" max="3328" width="9" style="499"/>
    <col min="3329" max="3329" width="3.125" style="499" customWidth="1"/>
    <col min="3330" max="3330" width="9.375" style="499" customWidth="1"/>
    <col min="3331" max="3355" width="4.25" style="499" customWidth="1"/>
    <col min="3356" max="3584" width="9" style="499"/>
    <col min="3585" max="3585" width="3.125" style="499" customWidth="1"/>
    <col min="3586" max="3586" width="9.375" style="499" customWidth="1"/>
    <col min="3587" max="3611" width="4.25" style="499" customWidth="1"/>
    <col min="3612" max="3840" width="9" style="499"/>
    <col min="3841" max="3841" width="3.125" style="499" customWidth="1"/>
    <col min="3842" max="3842" width="9.375" style="499" customWidth="1"/>
    <col min="3843" max="3867" width="4.25" style="499" customWidth="1"/>
    <col min="3868" max="4096" width="9" style="499"/>
    <col min="4097" max="4097" width="3.125" style="499" customWidth="1"/>
    <col min="4098" max="4098" width="9.375" style="499" customWidth="1"/>
    <col min="4099" max="4123" width="4.25" style="499" customWidth="1"/>
    <col min="4124" max="4352" width="9" style="499"/>
    <col min="4353" max="4353" width="3.125" style="499" customWidth="1"/>
    <col min="4354" max="4354" width="9.375" style="499" customWidth="1"/>
    <col min="4355" max="4379" width="4.25" style="499" customWidth="1"/>
    <col min="4380" max="4608" width="9" style="499"/>
    <col min="4609" max="4609" width="3.125" style="499" customWidth="1"/>
    <col min="4610" max="4610" width="9.375" style="499" customWidth="1"/>
    <col min="4611" max="4635" width="4.25" style="499" customWidth="1"/>
    <col min="4636" max="4864" width="9" style="499"/>
    <col min="4865" max="4865" width="3.125" style="499" customWidth="1"/>
    <col min="4866" max="4866" width="9.375" style="499" customWidth="1"/>
    <col min="4867" max="4891" width="4.25" style="499" customWidth="1"/>
    <col min="4892" max="5120" width="9" style="499"/>
    <col min="5121" max="5121" width="3.125" style="499" customWidth="1"/>
    <col min="5122" max="5122" width="9.375" style="499" customWidth="1"/>
    <col min="5123" max="5147" width="4.25" style="499" customWidth="1"/>
    <col min="5148" max="5376" width="9" style="499"/>
    <col min="5377" max="5377" width="3.125" style="499" customWidth="1"/>
    <col min="5378" max="5378" width="9.375" style="499" customWidth="1"/>
    <col min="5379" max="5403" width="4.25" style="499" customWidth="1"/>
    <col min="5404" max="5632" width="9" style="499"/>
    <col min="5633" max="5633" width="3.125" style="499" customWidth="1"/>
    <col min="5634" max="5634" width="9.375" style="499" customWidth="1"/>
    <col min="5635" max="5659" width="4.25" style="499" customWidth="1"/>
    <col min="5660" max="5888" width="9" style="499"/>
    <col min="5889" max="5889" width="3.125" style="499" customWidth="1"/>
    <col min="5890" max="5890" width="9.375" style="499" customWidth="1"/>
    <col min="5891" max="5915" width="4.25" style="499" customWidth="1"/>
    <col min="5916" max="6144" width="9" style="499"/>
    <col min="6145" max="6145" width="3.125" style="499" customWidth="1"/>
    <col min="6146" max="6146" width="9.375" style="499" customWidth="1"/>
    <col min="6147" max="6171" width="4.25" style="499" customWidth="1"/>
    <col min="6172" max="6400" width="9" style="499"/>
    <col min="6401" max="6401" width="3.125" style="499" customWidth="1"/>
    <col min="6402" max="6402" width="9.375" style="499" customWidth="1"/>
    <col min="6403" max="6427" width="4.25" style="499" customWidth="1"/>
    <col min="6428" max="6656" width="9" style="499"/>
    <col min="6657" max="6657" width="3.125" style="499" customWidth="1"/>
    <col min="6658" max="6658" width="9.375" style="499" customWidth="1"/>
    <col min="6659" max="6683" width="4.25" style="499" customWidth="1"/>
    <col min="6684" max="6912" width="9" style="499"/>
    <col min="6913" max="6913" width="3.125" style="499" customWidth="1"/>
    <col min="6914" max="6914" width="9.375" style="499" customWidth="1"/>
    <col min="6915" max="6939" width="4.25" style="499" customWidth="1"/>
    <col min="6940" max="7168" width="9" style="499"/>
    <col min="7169" max="7169" width="3.125" style="499" customWidth="1"/>
    <col min="7170" max="7170" width="9.375" style="499" customWidth="1"/>
    <col min="7171" max="7195" width="4.25" style="499" customWidth="1"/>
    <col min="7196" max="7424" width="9" style="499"/>
    <col min="7425" max="7425" width="3.125" style="499" customWidth="1"/>
    <col min="7426" max="7426" width="9.375" style="499" customWidth="1"/>
    <col min="7427" max="7451" width="4.25" style="499" customWidth="1"/>
    <col min="7452" max="7680" width="9" style="499"/>
    <col min="7681" max="7681" width="3.125" style="499" customWidth="1"/>
    <col min="7682" max="7682" width="9.375" style="499" customWidth="1"/>
    <col min="7683" max="7707" width="4.25" style="499" customWidth="1"/>
    <col min="7708" max="7936" width="9" style="499"/>
    <col min="7937" max="7937" width="3.125" style="499" customWidth="1"/>
    <col min="7938" max="7938" width="9.375" style="499" customWidth="1"/>
    <col min="7939" max="7963" width="4.25" style="499" customWidth="1"/>
    <col min="7964" max="8192" width="9" style="499"/>
    <col min="8193" max="8193" width="3.125" style="499" customWidth="1"/>
    <col min="8194" max="8194" width="9.375" style="499" customWidth="1"/>
    <col min="8195" max="8219" width="4.25" style="499" customWidth="1"/>
    <col min="8220" max="8448" width="9" style="499"/>
    <col min="8449" max="8449" width="3.125" style="499" customWidth="1"/>
    <col min="8450" max="8450" width="9.375" style="499" customWidth="1"/>
    <col min="8451" max="8475" width="4.25" style="499" customWidth="1"/>
    <col min="8476" max="8704" width="9" style="499"/>
    <col min="8705" max="8705" width="3.125" style="499" customWidth="1"/>
    <col min="8706" max="8706" width="9.375" style="499" customWidth="1"/>
    <col min="8707" max="8731" width="4.25" style="499" customWidth="1"/>
    <col min="8732" max="8960" width="9" style="499"/>
    <col min="8961" max="8961" width="3.125" style="499" customWidth="1"/>
    <col min="8962" max="8962" width="9.375" style="499" customWidth="1"/>
    <col min="8963" max="8987" width="4.25" style="499" customWidth="1"/>
    <col min="8988" max="9216" width="9" style="499"/>
    <col min="9217" max="9217" width="3.125" style="499" customWidth="1"/>
    <col min="9218" max="9218" width="9.375" style="499" customWidth="1"/>
    <col min="9219" max="9243" width="4.25" style="499" customWidth="1"/>
    <col min="9244" max="9472" width="9" style="499"/>
    <col min="9473" max="9473" width="3.125" style="499" customWidth="1"/>
    <col min="9474" max="9474" width="9.375" style="499" customWidth="1"/>
    <col min="9475" max="9499" width="4.25" style="499" customWidth="1"/>
    <col min="9500" max="9728" width="9" style="499"/>
    <col min="9729" max="9729" width="3.125" style="499" customWidth="1"/>
    <col min="9730" max="9730" width="9.375" style="499" customWidth="1"/>
    <col min="9731" max="9755" width="4.25" style="499" customWidth="1"/>
    <col min="9756" max="9984" width="9" style="499"/>
    <col min="9985" max="9985" width="3.125" style="499" customWidth="1"/>
    <col min="9986" max="9986" width="9.375" style="499" customWidth="1"/>
    <col min="9987" max="10011" width="4.25" style="499" customWidth="1"/>
    <col min="10012" max="10240" width="9" style="499"/>
    <col min="10241" max="10241" width="3.125" style="499" customWidth="1"/>
    <col min="10242" max="10242" width="9.375" style="499" customWidth="1"/>
    <col min="10243" max="10267" width="4.25" style="499" customWidth="1"/>
    <col min="10268" max="10496" width="9" style="499"/>
    <col min="10497" max="10497" width="3.125" style="499" customWidth="1"/>
    <col min="10498" max="10498" width="9.375" style="499" customWidth="1"/>
    <col min="10499" max="10523" width="4.25" style="499" customWidth="1"/>
    <col min="10524" max="10752" width="9" style="499"/>
    <col min="10753" max="10753" width="3.125" style="499" customWidth="1"/>
    <col min="10754" max="10754" width="9.375" style="499" customWidth="1"/>
    <col min="10755" max="10779" width="4.25" style="499" customWidth="1"/>
    <col min="10780" max="11008" width="9" style="499"/>
    <col min="11009" max="11009" width="3.125" style="499" customWidth="1"/>
    <col min="11010" max="11010" width="9.375" style="499" customWidth="1"/>
    <col min="11011" max="11035" width="4.25" style="499" customWidth="1"/>
    <col min="11036" max="11264" width="9" style="499"/>
    <col min="11265" max="11265" width="3.125" style="499" customWidth="1"/>
    <col min="11266" max="11266" width="9.375" style="499" customWidth="1"/>
    <col min="11267" max="11291" width="4.25" style="499" customWidth="1"/>
    <col min="11292" max="11520" width="9" style="499"/>
    <col min="11521" max="11521" width="3.125" style="499" customWidth="1"/>
    <col min="11522" max="11522" width="9.375" style="499" customWidth="1"/>
    <col min="11523" max="11547" width="4.25" style="499" customWidth="1"/>
    <col min="11548" max="11776" width="9" style="499"/>
    <col min="11777" max="11777" width="3.125" style="499" customWidth="1"/>
    <col min="11778" max="11778" width="9.375" style="499" customWidth="1"/>
    <col min="11779" max="11803" width="4.25" style="499" customWidth="1"/>
    <col min="11804" max="12032" width="9" style="499"/>
    <col min="12033" max="12033" width="3.125" style="499" customWidth="1"/>
    <col min="12034" max="12034" width="9.375" style="499" customWidth="1"/>
    <col min="12035" max="12059" width="4.25" style="499" customWidth="1"/>
    <col min="12060" max="12288" width="9" style="499"/>
    <col min="12289" max="12289" width="3.125" style="499" customWidth="1"/>
    <col min="12290" max="12290" width="9.375" style="499" customWidth="1"/>
    <col min="12291" max="12315" width="4.25" style="499" customWidth="1"/>
    <col min="12316" max="12544" width="9" style="499"/>
    <col min="12545" max="12545" width="3.125" style="499" customWidth="1"/>
    <col min="12546" max="12546" width="9.375" style="499" customWidth="1"/>
    <col min="12547" max="12571" width="4.25" style="499" customWidth="1"/>
    <col min="12572" max="12800" width="9" style="499"/>
    <col min="12801" max="12801" width="3.125" style="499" customWidth="1"/>
    <col min="12802" max="12802" width="9.375" style="499" customWidth="1"/>
    <col min="12803" max="12827" width="4.25" style="499" customWidth="1"/>
    <col min="12828" max="13056" width="9" style="499"/>
    <col min="13057" max="13057" width="3.125" style="499" customWidth="1"/>
    <col min="13058" max="13058" width="9.375" style="499" customWidth="1"/>
    <col min="13059" max="13083" width="4.25" style="499" customWidth="1"/>
    <col min="13084" max="13312" width="9" style="499"/>
    <col min="13313" max="13313" width="3.125" style="499" customWidth="1"/>
    <col min="13314" max="13314" width="9.375" style="499" customWidth="1"/>
    <col min="13315" max="13339" width="4.25" style="499" customWidth="1"/>
    <col min="13340" max="13568" width="9" style="499"/>
    <col min="13569" max="13569" width="3.125" style="499" customWidth="1"/>
    <col min="13570" max="13570" width="9.375" style="499" customWidth="1"/>
    <col min="13571" max="13595" width="4.25" style="499" customWidth="1"/>
    <col min="13596" max="13824" width="9" style="499"/>
    <col min="13825" max="13825" width="3.125" style="499" customWidth="1"/>
    <col min="13826" max="13826" width="9.375" style="499" customWidth="1"/>
    <col min="13827" max="13851" width="4.25" style="499" customWidth="1"/>
    <col min="13852" max="14080" width="9" style="499"/>
    <col min="14081" max="14081" width="3.125" style="499" customWidth="1"/>
    <col min="14082" max="14082" width="9.375" style="499" customWidth="1"/>
    <col min="14083" max="14107" width="4.25" style="499" customWidth="1"/>
    <col min="14108" max="14336" width="9" style="499"/>
    <col min="14337" max="14337" width="3.125" style="499" customWidth="1"/>
    <col min="14338" max="14338" width="9.375" style="499" customWidth="1"/>
    <col min="14339" max="14363" width="4.25" style="499" customWidth="1"/>
    <col min="14364" max="14592" width="9" style="499"/>
    <col min="14593" max="14593" width="3.125" style="499" customWidth="1"/>
    <col min="14594" max="14594" width="9.375" style="499" customWidth="1"/>
    <col min="14595" max="14619" width="4.25" style="499" customWidth="1"/>
    <col min="14620" max="14848" width="9" style="499"/>
    <col min="14849" max="14849" width="3.125" style="499" customWidth="1"/>
    <col min="14850" max="14850" width="9.375" style="499" customWidth="1"/>
    <col min="14851" max="14875" width="4.25" style="499" customWidth="1"/>
    <col min="14876" max="15104" width="9" style="499"/>
    <col min="15105" max="15105" width="3.125" style="499" customWidth="1"/>
    <col min="15106" max="15106" width="9.375" style="499" customWidth="1"/>
    <col min="15107" max="15131" width="4.25" style="499" customWidth="1"/>
    <col min="15132" max="15360" width="9" style="499"/>
    <col min="15361" max="15361" width="3.125" style="499" customWidth="1"/>
    <col min="15362" max="15362" width="9.375" style="499" customWidth="1"/>
    <col min="15363" max="15387" width="4.25" style="499" customWidth="1"/>
    <col min="15388" max="15616" width="9" style="499"/>
    <col min="15617" max="15617" width="3.125" style="499" customWidth="1"/>
    <col min="15618" max="15618" width="9.375" style="499" customWidth="1"/>
    <col min="15619" max="15643" width="4.25" style="499" customWidth="1"/>
    <col min="15644" max="15872" width="9" style="499"/>
    <col min="15873" max="15873" width="3.125" style="499" customWidth="1"/>
    <col min="15874" max="15874" width="9.375" style="499" customWidth="1"/>
    <col min="15875" max="15899" width="4.25" style="499" customWidth="1"/>
    <col min="15900" max="16128" width="9" style="499"/>
    <col min="16129" max="16129" width="3.125" style="499" customWidth="1"/>
    <col min="16130" max="16130" width="9.375" style="499" customWidth="1"/>
    <col min="16131" max="16155" width="4.25" style="499" customWidth="1"/>
    <col min="16156" max="16384" width="9" style="499"/>
  </cols>
  <sheetData>
    <row r="1" spans="1:28" ht="18" customHeight="1">
      <c r="A1" s="484" t="s">
        <v>123</v>
      </c>
      <c r="B1" s="484"/>
    </row>
    <row r="2" spans="1:28">
      <c r="B2" s="499" t="s">
        <v>124</v>
      </c>
    </row>
    <row r="3" spans="1:28">
      <c r="B3" s="500" t="s">
        <v>125</v>
      </c>
      <c r="C3" s="501" t="s">
        <v>126</v>
      </c>
      <c r="D3" s="501"/>
      <c r="E3" s="501"/>
      <c r="F3" s="501" t="s">
        <v>127</v>
      </c>
      <c r="G3" s="501"/>
      <c r="H3" s="501"/>
      <c r="I3" s="501" t="s">
        <v>128</v>
      </c>
      <c r="J3" s="501"/>
      <c r="K3" s="501"/>
      <c r="L3" s="501"/>
      <c r="M3" s="501"/>
      <c r="N3" s="501"/>
      <c r="O3" s="501" t="s">
        <v>129</v>
      </c>
      <c r="P3" s="501"/>
      <c r="Q3" s="501"/>
      <c r="R3" s="501"/>
    </row>
    <row r="4" spans="1:28">
      <c r="B4" s="502"/>
      <c r="C4" s="501"/>
      <c r="D4" s="501"/>
      <c r="E4" s="501"/>
      <c r="F4" s="501"/>
      <c r="G4" s="501"/>
      <c r="H4" s="501"/>
      <c r="I4" s="501" t="s">
        <v>130</v>
      </c>
      <c r="J4" s="501"/>
      <c r="K4" s="501" t="s">
        <v>131</v>
      </c>
      <c r="L4" s="501"/>
      <c r="M4" s="501" t="s">
        <v>132</v>
      </c>
      <c r="N4" s="501"/>
      <c r="O4" s="501"/>
      <c r="P4" s="501"/>
      <c r="Q4" s="501"/>
      <c r="R4" s="501"/>
    </row>
    <row r="5" spans="1:28">
      <c r="B5" s="503" t="s">
        <v>133</v>
      </c>
      <c r="C5" s="504"/>
      <c r="D5" s="504"/>
      <c r="E5" s="504"/>
      <c r="F5" s="504"/>
      <c r="G5" s="504"/>
      <c r="H5" s="504"/>
      <c r="I5" s="501"/>
      <c r="J5" s="501"/>
      <c r="K5" s="501"/>
      <c r="L5" s="501"/>
      <c r="M5" s="501"/>
      <c r="N5" s="501"/>
      <c r="O5" s="501"/>
      <c r="P5" s="501"/>
      <c r="Q5" s="501"/>
      <c r="R5" s="501"/>
    </row>
    <row r="6" spans="1:28">
      <c r="B6" s="503" t="s">
        <v>134</v>
      </c>
      <c r="C6" s="504"/>
      <c r="D6" s="504"/>
      <c r="E6" s="504"/>
      <c r="F6" s="504"/>
      <c r="G6" s="504"/>
      <c r="H6" s="504"/>
      <c r="I6" s="501"/>
      <c r="J6" s="501"/>
      <c r="K6" s="501"/>
      <c r="L6" s="501"/>
      <c r="M6" s="501"/>
      <c r="N6" s="501"/>
      <c r="O6" s="501"/>
      <c r="P6" s="501"/>
      <c r="Q6" s="501"/>
      <c r="R6" s="501"/>
    </row>
    <row r="7" spans="1:28">
      <c r="B7" s="503" t="s">
        <v>135</v>
      </c>
      <c r="C7" s="504"/>
      <c r="D7" s="504"/>
      <c r="E7" s="504"/>
      <c r="F7" s="504"/>
      <c r="G7" s="504"/>
      <c r="H7" s="504"/>
      <c r="I7" s="501"/>
      <c r="J7" s="501"/>
      <c r="K7" s="501"/>
      <c r="L7" s="501"/>
      <c r="M7" s="501"/>
      <c r="N7" s="501"/>
      <c r="O7" s="501"/>
      <c r="P7" s="501"/>
      <c r="Q7" s="501"/>
      <c r="R7" s="501"/>
    </row>
    <row r="8" spans="1:28">
      <c r="B8" s="503"/>
      <c r="C8" s="504"/>
      <c r="D8" s="504"/>
      <c r="E8" s="504"/>
      <c r="F8" s="504"/>
      <c r="G8" s="504"/>
      <c r="H8" s="504"/>
      <c r="I8" s="501"/>
      <c r="J8" s="501"/>
      <c r="K8" s="501"/>
      <c r="L8" s="501"/>
      <c r="M8" s="501"/>
      <c r="N8" s="501"/>
      <c r="O8" s="501"/>
      <c r="P8" s="501"/>
      <c r="Q8" s="501"/>
      <c r="R8" s="501"/>
    </row>
    <row r="9" spans="1:28">
      <c r="B9" s="503"/>
      <c r="C9" s="504"/>
      <c r="D9" s="504"/>
      <c r="E9" s="504"/>
      <c r="F9" s="504"/>
      <c r="G9" s="504"/>
      <c r="H9" s="504"/>
      <c r="I9" s="501"/>
      <c r="J9" s="501"/>
      <c r="K9" s="501"/>
      <c r="L9" s="501"/>
      <c r="M9" s="501"/>
      <c r="N9" s="501"/>
      <c r="O9" s="501"/>
      <c r="P9" s="501"/>
      <c r="Q9" s="501"/>
      <c r="R9" s="501"/>
    </row>
    <row r="10" spans="1:28">
      <c r="B10" s="503"/>
      <c r="C10" s="504"/>
      <c r="D10" s="504"/>
      <c r="E10" s="504"/>
      <c r="F10" s="504"/>
      <c r="G10" s="504"/>
      <c r="H10" s="504"/>
      <c r="I10" s="501"/>
      <c r="J10" s="501"/>
      <c r="K10" s="501"/>
      <c r="L10" s="501"/>
      <c r="M10" s="501"/>
      <c r="N10" s="501"/>
      <c r="O10" s="501"/>
      <c r="P10" s="501"/>
      <c r="Q10" s="501"/>
      <c r="R10" s="501"/>
    </row>
    <row r="11" spans="1:28">
      <c r="B11" s="503"/>
      <c r="C11" s="504"/>
      <c r="D11" s="504"/>
      <c r="E11" s="504"/>
      <c r="F11" s="504"/>
      <c r="G11" s="504"/>
      <c r="H11" s="504"/>
      <c r="I11" s="501"/>
      <c r="J11" s="501"/>
      <c r="K11" s="501"/>
      <c r="L11" s="501"/>
      <c r="M11" s="501"/>
      <c r="N11" s="501"/>
      <c r="O11" s="501"/>
      <c r="P11" s="501"/>
      <c r="Q11" s="501"/>
      <c r="R11" s="501"/>
    </row>
    <row r="12" spans="1:28">
      <c r="B12" s="496" t="s">
        <v>136</v>
      </c>
      <c r="C12" s="496"/>
    </row>
    <row r="13" spans="1:28">
      <c r="C13" s="499" t="s">
        <v>137</v>
      </c>
    </row>
    <row r="14" spans="1:28" ht="13.5" customHeight="1">
      <c r="B14" s="505"/>
      <c r="C14" s="506">
        <v>2</v>
      </c>
      <c r="D14" s="507"/>
      <c r="E14" s="507">
        <v>4</v>
      </c>
      <c r="F14" s="507"/>
      <c r="G14" s="507">
        <v>6</v>
      </c>
      <c r="H14" s="507"/>
      <c r="I14" s="507">
        <v>8</v>
      </c>
      <c r="J14" s="507"/>
      <c r="K14" s="507">
        <v>10</v>
      </c>
      <c r="L14" s="507"/>
      <c r="M14" s="507">
        <v>12</v>
      </c>
      <c r="N14" s="507"/>
      <c r="O14" s="507">
        <v>14</v>
      </c>
      <c r="P14" s="507"/>
      <c r="Q14" s="507">
        <v>16</v>
      </c>
      <c r="R14" s="507"/>
      <c r="S14" s="507">
        <v>18</v>
      </c>
      <c r="T14" s="507"/>
      <c r="U14" s="507">
        <v>20</v>
      </c>
      <c r="V14" s="507"/>
      <c r="W14" s="507">
        <v>22</v>
      </c>
      <c r="X14" s="507"/>
      <c r="Y14" s="508"/>
      <c r="Z14" s="509"/>
      <c r="AA14" s="510"/>
      <c r="AB14" s="511"/>
    </row>
    <row r="15" spans="1:28" ht="13.5" customHeight="1">
      <c r="B15" s="505"/>
      <c r="C15" s="512"/>
      <c r="D15" s="513"/>
      <c r="E15" s="513"/>
      <c r="F15" s="513"/>
      <c r="G15" s="513"/>
      <c r="H15" s="513"/>
      <c r="I15" s="513"/>
      <c r="J15" s="513"/>
      <c r="K15" s="513"/>
      <c r="L15" s="513"/>
      <c r="M15" s="513"/>
      <c r="N15" s="513"/>
      <c r="O15" s="513"/>
      <c r="P15" s="513"/>
      <c r="Q15" s="513"/>
      <c r="R15" s="513"/>
      <c r="S15" s="513"/>
      <c r="T15" s="513"/>
      <c r="U15" s="513"/>
      <c r="V15" s="513"/>
      <c r="W15" s="513"/>
      <c r="X15" s="513"/>
      <c r="Y15" s="514"/>
      <c r="Z15" s="515"/>
      <c r="AA15" s="510"/>
      <c r="AB15" s="516"/>
    </row>
    <row r="16" spans="1:28" ht="20.25" customHeight="1">
      <c r="B16" s="517"/>
      <c r="C16" s="518"/>
      <c r="D16" s="518"/>
      <c r="E16" s="519"/>
      <c r="F16" s="519"/>
      <c r="G16" s="519"/>
      <c r="H16" s="519"/>
      <c r="I16" s="519"/>
      <c r="J16" s="519"/>
      <c r="K16" s="519"/>
      <c r="L16" s="519"/>
      <c r="M16" s="519"/>
      <c r="N16" s="519"/>
      <c r="O16" s="519"/>
      <c r="P16" s="519"/>
      <c r="Q16" s="519"/>
      <c r="R16" s="519"/>
      <c r="S16" s="519"/>
      <c r="T16" s="519"/>
      <c r="U16" s="519"/>
      <c r="V16" s="519"/>
      <c r="W16" s="519"/>
      <c r="X16" s="519"/>
      <c r="Y16" s="520"/>
      <c r="Z16" s="521"/>
      <c r="AA16" s="511"/>
      <c r="AB16" s="511"/>
    </row>
    <row r="17" spans="2:28" ht="20.25" customHeight="1">
      <c r="B17" s="517"/>
      <c r="C17" s="518"/>
      <c r="D17" s="518"/>
      <c r="E17" s="519"/>
      <c r="F17" s="519"/>
      <c r="G17" s="519"/>
      <c r="H17" s="519"/>
      <c r="I17" s="519"/>
      <c r="J17" s="519"/>
      <c r="K17" s="519"/>
      <c r="L17" s="519"/>
      <c r="M17" s="519"/>
      <c r="N17" s="519"/>
      <c r="O17" s="519"/>
      <c r="P17" s="519"/>
      <c r="Q17" s="519"/>
      <c r="R17" s="519"/>
      <c r="S17" s="519"/>
      <c r="T17" s="519"/>
      <c r="U17" s="519"/>
      <c r="V17" s="519"/>
      <c r="W17" s="519"/>
      <c r="X17" s="519"/>
      <c r="Y17" s="520"/>
      <c r="Z17" s="521"/>
      <c r="AA17" s="511"/>
      <c r="AB17" s="511"/>
    </row>
    <row r="18" spans="2:28" ht="20.25" customHeight="1">
      <c r="B18" s="517"/>
      <c r="C18" s="518"/>
      <c r="D18" s="518"/>
      <c r="E18" s="519"/>
      <c r="F18" s="519"/>
      <c r="G18" s="519"/>
      <c r="H18" s="519"/>
      <c r="I18" s="519"/>
      <c r="J18" s="519"/>
      <c r="K18" s="519"/>
      <c r="L18" s="519"/>
      <c r="M18" s="519"/>
      <c r="N18" s="519"/>
      <c r="O18" s="519"/>
      <c r="P18" s="519"/>
      <c r="Q18" s="519"/>
      <c r="R18" s="519"/>
      <c r="S18" s="519"/>
      <c r="T18" s="519"/>
      <c r="U18" s="519"/>
      <c r="V18" s="519"/>
      <c r="W18" s="519"/>
      <c r="X18" s="519"/>
      <c r="Y18" s="520"/>
      <c r="Z18" s="521"/>
      <c r="AA18" s="511"/>
      <c r="AB18" s="511"/>
    </row>
    <row r="19" spans="2:28" ht="20.25" customHeight="1">
      <c r="B19" s="516"/>
      <c r="C19" s="518"/>
      <c r="D19" s="518"/>
      <c r="E19" s="519"/>
      <c r="F19" s="519"/>
      <c r="G19" s="519"/>
      <c r="H19" s="519"/>
      <c r="I19" s="519"/>
      <c r="J19" s="519"/>
      <c r="K19" s="519"/>
      <c r="L19" s="519"/>
      <c r="M19" s="519"/>
      <c r="N19" s="519"/>
      <c r="O19" s="519"/>
      <c r="P19" s="519"/>
      <c r="Q19" s="519"/>
      <c r="R19" s="519"/>
      <c r="S19" s="519"/>
      <c r="T19" s="519"/>
      <c r="U19" s="519"/>
      <c r="V19" s="519"/>
      <c r="W19" s="519"/>
      <c r="X19" s="519"/>
      <c r="Y19" s="519"/>
      <c r="Z19" s="511"/>
      <c r="AA19" s="511"/>
      <c r="AB19" s="511"/>
    </row>
    <row r="20" spans="2:28" ht="13.5" customHeight="1">
      <c r="B20" s="522"/>
      <c r="C20" s="522" t="s">
        <v>138</v>
      </c>
      <c r="D20" s="523"/>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row>
    <row r="21" spans="2:28">
      <c r="B21" s="524"/>
      <c r="C21" s="524" t="s">
        <v>139</v>
      </c>
    </row>
    <row r="22" spans="2:28">
      <c r="B22" s="496"/>
      <c r="C22" s="496"/>
    </row>
    <row r="23" spans="2:28">
      <c r="B23" s="499" t="s">
        <v>140</v>
      </c>
    </row>
    <row r="24" spans="2:28">
      <c r="B24" s="500" t="s">
        <v>125</v>
      </c>
      <c r="C24" s="501" t="s">
        <v>126</v>
      </c>
      <c r="D24" s="501"/>
      <c r="E24" s="501"/>
      <c r="F24" s="501" t="s">
        <v>127</v>
      </c>
      <c r="G24" s="501"/>
      <c r="H24" s="501"/>
      <c r="I24" s="501" t="s">
        <v>128</v>
      </c>
      <c r="J24" s="501"/>
      <c r="K24" s="501"/>
      <c r="L24" s="501"/>
      <c r="M24" s="501"/>
      <c r="N24" s="501"/>
      <c r="O24" s="501" t="s">
        <v>129</v>
      </c>
      <c r="P24" s="501"/>
      <c r="Q24" s="501"/>
      <c r="R24" s="501"/>
    </row>
    <row r="25" spans="2:28">
      <c r="B25" s="502"/>
      <c r="C25" s="501"/>
      <c r="D25" s="501"/>
      <c r="E25" s="501"/>
      <c r="F25" s="501"/>
      <c r="G25" s="501"/>
      <c r="H25" s="501"/>
      <c r="I25" s="501" t="s">
        <v>130</v>
      </c>
      <c r="J25" s="501"/>
      <c r="K25" s="501" t="s">
        <v>131</v>
      </c>
      <c r="L25" s="501"/>
      <c r="M25" s="501" t="s">
        <v>132</v>
      </c>
      <c r="N25" s="501"/>
      <c r="O25" s="501"/>
      <c r="P25" s="501"/>
      <c r="Q25" s="501"/>
      <c r="R25" s="501"/>
    </row>
    <row r="26" spans="2:28">
      <c r="B26" s="503" t="s">
        <v>133</v>
      </c>
      <c r="C26" s="504">
        <v>0.29166666666666669</v>
      </c>
      <c r="D26" s="504"/>
      <c r="E26" s="504"/>
      <c r="F26" s="504">
        <v>0.625</v>
      </c>
      <c r="G26" s="504"/>
      <c r="H26" s="504"/>
      <c r="I26" s="501">
        <v>7</v>
      </c>
      <c r="J26" s="501"/>
      <c r="K26" s="501">
        <v>1</v>
      </c>
      <c r="L26" s="501"/>
      <c r="M26" s="501">
        <v>8</v>
      </c>
      <c r="N26" s="501"/>
      <c r="O26" s="501"/>
      <c r="P26" s="501"/>
      <c r="Q26" s="501"/>
      <c r="R26" s="501"/>
    </row>
    <row r="27" spans="2:28">
      <c r="B27" s="503" t="s">
        <v>134</v>
      </c>
      <c r="C27" s="504">
        <v>0.375</v>
      </c>
      <c r="D27" s="504"/>
      <c r="E27" s="504"/>
      <c r="F27" s="504">
        <v>0.70833333333333337</v>
      </c>
      <c r="G27" s="504"/>
      <c r="H27" s="504"/>
      <c r="I27" s="501">
        <v>7</v>
      </c>
      <c r="J27" s="501"/>
      <c r="K27" s="501">
        <v>1</v>
      </c>
      <c r="L27" s="501"/>
      <c r="M27" s="501">
        <v>8</v>
      </c>
      <c r="N27" s="501"/>
      <c r="O27" s="501"/>
      <c r="P27" s="501"/>
      <c r="Q27" s="501"/>
      <c r="R27" s="501"/>
    </row>
    <row r="28" spans="2:28">
      <c r="B28" s="503" t="s">
        <v>135</v>
      </c>
      <c r="C28" s="504">
        <v>0.58333333333333337</v>
      </c>
      <c r="D28" s="504"/>
      <c r="E28" s="504"/>
      <c r="F28" s="504">
        <v>0.91666666666666663</v>
      </c>
      <c r="G28" s="504"/>
      <c r="H28" s="504"/>
      <c r="I28" s="501">
        <v>7</v>
      </c>
      <c r="J28" s="501"/>
      <c r="K28" s="501">
        <v>1</v>
      </c>
      <c r="L28" s="501"/>
      <c r="M28" s="501">
        <v>8</v>
      </c>
      <c r="N28" s="501"/>
      <c r="O28" s="501"/>
      <c r="P28" s="501"/>
      <c r="Q28" s="501"/>
      <c r="R28" s="501"/>
    </row>
    <row r="29" spans="2:28">
      <c r="B29" s="503"/>
      <c r="C29" s="504"/>
      <c r="D29" s="504"/>
      <c r="E29" s="504"/>
      <c r="F29" s="504"/>
      <c r="G29" s="504"/>
      <c r="H29" s="504"/>
      <c r="I29" s="501"/>
      <c r="J29" s="501"/>
      <c r="K29" s="501"/>
      <c r="L29" s="501"/>
      <c r="M29" s="501"/>
      <c r="N29" s="501"/>
      <c r="O29" s="501"/>
      <c r="P29" s="501"/>
      <c r="Q29" s="501"/>
      <c r="R29" s="501"/>
    </row>
    <row r="30" spans="2:28">
      <c r="C30" s="499" t="s">
        <v>137</v>
      </c>
    </row>
    <row r="31" spans="2:28">
      <c r="B31" s="505"/>
      <c r="C31" s="506">
        <v>2</v>
      </c>
      <c r="D31" s="507"/>
      <c r="E31" s="507">
        <v>4</v>
      </c>
      <c r="F31" s="507"/>
      <c r="G31" s="507">
        <v>6</v>
      </c>
      <c r="H31" s="507"/>
      <c r="I31" s="507">
        <v>8</v>
      </c>
      <c r="J31" s="507"/>
      <c r="K31" s="507">
        <v>10</v>
      </c>
      <c r="L31" s="507"/>
      <c r="M31" s="507">
        <v>12</v>
      </c>
      <c r="N31" s="507"/>
      <c r="O31" s="507">
        <v>14</v>
      </c>
      <c r="P31" s="507"/>
      <c r="Q31" s="507">
        <v>16</v>
      </c>
      <c r="R31" s="507"/>
      <c r="S31" s="507">
        <v>18</v>
      </c>
      <c r="T31" s="507"/>
      <c r="U31" s="507">
        <v>20</v>
      </c>
      <c r="V31" s="507"/>
      <c r="W31" s="507">
        <v>22</v>
      </c>
      <c r="X31" s="507"/>
      <c r="Y31" s="525"/>
    </row>
    <row r="32" spans="2:28">
      <c r="B32" s="505"/>
      <c r="C32" s="512"/>
      <c r="D32" s="513"/>
      <c r="E32" s="513"/>
      <c r="F32" s="513"/>
      <c r="G32" s="513"/>
      <c r="H32" s="513"/>
      <c r="I32" s="513"/>
      <c r="J32" s="513"/>
      <c r="K32" s="513"/>
      <c r="L32" s="513"/>
      <c r="M32" s="513"/>
      <c r="N32" s="513"/>
      <c r="O32" s="513"/>
      <c r="P32" s="513"/>
      <c r="Q32" s="513"/>
      <c r="R32" s="513"/>
      <c r="S32" s="513"/>
      <c r="T32" s="513"/>
      <c r="U32" s="513"/>
      <c r="V32" s="513"/>
      <c r="W32" s="513"/>
      <c r="X32" s="513"/>
      <c r="Y32" s="526"/>
    </row>
    <row r="33" spans="2:25" ht="20.25" customHeight="1">
      <c r="B33" s="517"/>
      <c r="C33" s="518"/>
      <c r="D33" s="518"/>
      <c r="E33" s="519"/>
      <c r="F33" s="519"/>
      <c r="G33" s="519"/>
      <c r="H33" s="519"/>
      <c r="I33" s="519"/>
      <c r="J33" s="519"/>
      <c r="K33" s="519"/>
      <c r="L33" s="519"/>
      <c r="M33" s="519"/>
      <c r="N33" s="519"/>
      <c r="O33" s="519"/>
      <c r="P33" s="519"/>
      <c r="Q33" s="519"/>
      <c r="R33" s="519"/>
      <c r="S33" s="519"/>
      <c r="T33" s="519"/>
      <c r="U33" s="519"/>
      <c r="V33" s="519"/>
      <c r="W33" s="519"/>
      <c r="X33" s="519"/>
      <c r="Y33" s="519"/>
    </row>
    <row r="34" spans="2:25" ht="20.25" customHeight="1">
      <c r="B34" s="517"/>
      <c r="C34" s="518"/>
      <c r="D34" s="518"/>
      <c r="E34" s="519"/>
      <c r="F34" s="519"/>
      <c r="G34" s="519"/>
      <c r="H34" s="519"/>
      <c r="I34" s="519"/>
      <c r="J34" s="519"/>
      <c r="K34" s="519"/>
      <c r="L34" s="519"/>
      <c r="M34" s="519"/>
      <c r="N34" s="519"/>
      <c r="O34" s="519"/>
      <c r="P34" s="519"/>
      <c r="Q34" s="519"/>
      <c r="R34" s="519"/>
      <c r="S34" s="519"/>
      <c r="T34" s="519"/>
      <c r="U34" s="519"/>
      <c r="V34" s="519"/>
      <c r="W34" s="519"/>
      <c r="X34" s="519"/>
      <c r="Y34" s="519"/>
    </row>
    <row r="35" spans="2:25" ht="20.25" customHeight="1">
      <c r="B35" s="517"/>
      <c r="C35" s="518"/>
      <c r="D35" s="518"/>
      <c r="E35" s="519"/>
      <c r="F35" s="519"/>
      <c r="G35" s="519"/>
      <c r="H35" s="519"/>
      <c r="I35" s="519"/>
      <c r="J35" s="519"/>
      <c r="K35" s="519"/>
      <c r="L35" s="519"/>
      <c r="M35" s="519"/>
      <c r="N35" s="519"/>
      <c r="O35" s="519"/>
      <c r="P35" s="519"/>
      <c r="Q35" s="519"/>
      <c r="R35" s="519"/>
      <c r="S35" s="519"/>
      <c r="T35" s="519"/>
      <c r="U35" s="519"/>
      <c r="V35" s="519"/>
      <c r="W35" s="519"/>
      <c r="X35" s="519"/>
      <c r="Y35" s="519"/>
    </row>
    <row r="36" spans="2:25" ht="20.25" customHeight="1">
      <c r="B36" s="517"/>
      <c r="C36" s="518"/>
      <c r="D36" s="518"/>
      <c r="E36" s="519"/>
      <c r="F36" s="519"/>
      <c r="G36" s="519"/>
      <c r="H36" s="519"/>
      <c r="I36" s="519"/>
      <c r="J36" s="519"/>
      <c r="K36" s="519"/>
      <c r="L36" s="519"/>
      <c r="M36" s="519"/>
      <c r="N36" s="519"/>
      <c r="O36" s="519"/>
      <c r="P36" s="519"/>
      <c r="Q36" s="519"/>
      <c r="R36" s="519"/>
      <c r="S36" s="519"/>
      <c r="T36" s="519"/>
      <c r="U36" s="519"/>
      <c r="V36" s="519"/>
      <c r="W36" s="519"/>
      <c r="X36" s="519"/>
      <c r="Y36" s="519"/>
    </row>
  </sheetData>
  <mergeCells count="110">
    <mergeCell ref="Y31:Y32"/>
    <mergeCell ref="M31:N32"/>
    <mergeCell ref="O31:P32"/>
    <mergeCell ref="Q31:R32"/>
    <mergeCell ref="S31:T32"/>
    <mergeCell ref="U31:V32"/>
    <mergeCell ref="W31:X32"/>
    <mergeCell ref="B31:B32"/>
    <mergeCell ref="C31:D32"/>
    <mergeCell ref="E31:F32"/>
    <mergeCell ref="G31:H32"/>
    <mergeCell ref="I31:J32"/>
    <mergeCell ref="K31:L32"/>
    <mergeCell ref="C29:E29"/>
    <mergeCell ref="F29:H29"/>
    <mergeCell ref="I29:J29"/>
    <mergeCell ref="K29:L29"/>
    <mergeCell ref="M29:N29"/>
    <mergeCell ref="O29:R29"/>
    <mergeCell ref="C28:E28"/>
    <mergeCell ref="F28:H28"/>
    <mergeCell ref="I28:J28"/>
    <mergeCell ref="K28:L28"/>
    <mergeCell ref="M28:N28"/>
    <mergeCell ref="O28:R28"/>
    <mergeCell ref="C27:E27"/>
    <mergeCell ref="F27:H27"/>
    <mergeCell ref="I27:J27"/>
    <mergeCell ref="K27:L27"/>
    <mergeCell ref="M27:N27"/>
    <mergeCell ref="O27:R27"/>
    <mergeCell ref="C26:E26"/>
    <mergeCell ref="F26:H26"/>
    <mergeCell ref="I26:J26"/>
    <mergeCell ref="K26:L26"/>
    <mergeCell ref="M26:N26"/>
    <mergeCell ref="O26:R26"/>
    <mergeCell ref="Y14:Y15"/>
    <mergeCell ref="B24:B25"/>
    <mergeCell ref="C24:E25"/>
    <mergeCell ref="F24:H25"/>
    <mergeCell ref="I24:N24"/>
    <mergeCell ref="O24:R24"/>
    <mergeCell ref="I25:J25"/>
    <mergeCell ref="K25:L25"/>
    <mergeCell ref="M25:N25"/>
    <mergeCell ref="O25:R25"/>
    <mergeCell ref="M14:N15"/>
    <mergeCell ref="O14:P15"/>
    <mergeCell ref="Q14:R15"/>
    <mergeCell ref="S14:T15"/>
    <mergeCell ref="U14:V15"/>
    <mergeCell ref="W14:X15"/>
    <mergeCell ref="B14:B15"/>
    <mergeCell ref="C14:D15"/>
    <mergeCell ref="E14:F15"/>
    <mergeCell ref="G14:H15"/>
    <mergeCell ref="I14:J15"/>
    <mergeCell ref="K14:L15"/>
    <mergeCell ref="C11:E11"/>
    <mergeCell ref="F11:H11"/>
    <mergeCell ref="I11:J11"/>
    <mergeCell ref="K11:L11"/>
    <mergeCell ref="M11:N11"/>
    <mergeCell ref="O11:R11"/>
    <mergeCell ref="C10:E10"/>
    <mergeCell ref="F10:H10"/>
    <mergeCell ref="I10:J10"/>
    <mergeCell ref="K10:L10"/>
    <mergeCell ref="M10:N10"/>
    <mergeCell ref="O10:R10"/>
    <mergeCell ref="C9:E9"/>
    <mergeCell ref="F9:H9"/>
    <mergeCell ref="I9:J9"/>
    <mergeCell ref="K9:L9"/>
    <mergeCell ref="M9:N9"/>
    <mergeCell ref="O9:R9"/>
    <mergeCell ref="C8:E8"/>
    <mergeCell ref="F8:H8"/>
    <mergeCell ref="I8:J8"/>
    <mergeCell ref="K8:L8"/>
    <mergeCell ref="M8:N8"/>
    <mergeCell ref="O8:R8"/>
    <mergeCell ref="C7:E7"/>
    <mergeCell ref="F7:H7"/>
    <mergeCell ref="I7:J7"/>
    <mergeCell ref="K7:L7"/>
    <mergeCell ref="M7:N7"/>
    <mergeCell ref="O7:R7"/>
    <mergeCell ref="C6:E6"/>
    <mergeCell ref="F6:H6"/>
    <mergeCell ref="I6:J6"/>
    <mergeCell ref="K6:L6"/>
    <mergeCell ref="M6:N6"/>
    <mergeCell ref="O6:R6"/>
    <mergeCell ref="C5:E5"/>
    <mergeCell ref="F5:H5"/>
    <mergeCell ref="I5:J5"/>
    <mergeCell ref="K5:L5"/>
    <mergeCell ref="M5:N5"/>
    <mergeCell ref="O5:R5"/>
    <mergeCell ref="B3:B4"/>
    <mergeCell ref="C3:E4"/>
    <mergeCell ref="F3:H4"/>
    <mergeCell ref="I3:N3"/>
    <mergeCell ref="O3:R3"/>
    <mergeCell ref="I4:J4"/>
    <mergeCell ref="K4:L4"/>
    <mergeCell ref="M4:N4"/>
    <mergeCell ref="O4:R4"/>
  </mergeCells>
  <phoneticPr fontId="3"/>
  <pageMargins left="0.62992125984251968" right="0.47244094488188981" top="0.74803149606299213" bottom="0.74803149606299213" header="0.51181102362204722" footer="0.51181102362204722"/>
  <pageSetup paperSize="9" scale="90" orientation="landscape" r:id="rId1"/>
  <headerFooter alignWithMargins="0">
    <oddHeader>&amp;L(添付資料）</oddHeader>
    <oddFooter>&amp;C共同生活援助-&amp;A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26"/>
  <sheetViews>
    <sheetView view="pageBreakPreview" zoomScaleNormal="100" zoomScaleSheetLayoutView="100" workbookViewId="0">
      <selection activeCell="I4" sqref="I4:I6"/>
    </sheetView>
  </sheetViews>
  <sheetFormatPr defaultRowHeight="13.5"/>
  <cols>
    <col min="1" max="2" width="3.125" style="499" customWidth="1"/>
    <col min="3" max="3" width="19.125" style="499" customWidth="1"/>
    <col min="4" max="4" width="13.625" style="499" customWidth="1"/>
    <col min="5" max="6" width="3.125" style="499" bestFit="1" customWidth="1"/>
    <col min="7" max="34" width="3.125" style="499" customWidth="1"/>
    <col min="35" max="35" width="3.375" style="499" customWidth="1"/>
    <col min="36" max="36" width="8.625" style="499" customWidth="1"/>
    <col min="37" max="256" width="9" style="499"/>
    <col min="257" max="258" width="3.125" style="499" customWidth="1"/>
    <col min="259" max="259" width="19.125" style="499" customWidth="1"/>
    <col min="260" max="260" width="13.625" style="499" customWidth="1"/>
    <col min="261" max="262" width="3.125" style="499" bestFit="1" customWidth="1"/>
    <col min="263" max="290" width="3.125" style="499" customWidth="1"/>
    <col min="291" max="291" width="3.375" style="499" customWidth="1"/>
    <col min="292" max="292" width="8.625" style="499" customWidth="1"/>
    <col min="293" max="512" width="9" style="499"/>
    <col min="513" max="514" width="3.125" style="499" customWidth="1"/>
    <col min="515" max="515" width="19.125" style="499" customWidth="1"/>
    <col min="516" max="516" width="13.625" style="499" customWidth="1"/>
    <col min="517" max="518" width="3.125" style="499" bestFit="1" customWidth="1"/>
    <col min="519" max="546" width="3.125" style="499" customWidth="1"/>
    <col min="547" max="547" width="3.375" style="499" customWidth="1"/>
    <col min="548" max="548" width="8.625" style="499" customWidth="1"/>
    <col min="549" max="768" width="9" style="499"/>
    <col min="769" max="770" width="3.125" style="499" customWidth="1"/>
    <col min="771" max="771" width="19.125" style="499" customWidth="1"/>
    <col min="772" max="772" width="13.625" style="499" customWidth="1"/>
    <col min="773" max="774" width="3.125" style="499" bestFit="1" customWidth="1"/>
    <col min="775" max="802" width="3.125" style="499" customWidth="1"/>
    <col min="803" max="803" width="3.375" style="499" customWidth="1"/>
    <col min="804" max="804" width="8.625" style="499" customWidth="1"/>
    <col min="805" max="1024" width="9" style="499"/>
    <col min="1025" max="1026" width="3.125" style="499" customWidth="1"/>
    <col min="1027" max="1027" width="19.125" style="499" customWidth="1"/>
    <col min="1028" max="1028" width="13.625" style="499" customWidth="1"/>
    <col min="1029" max="1030" width="3.125" style="499" bestFit="1" customWidth="1"/>
    <col min="1031" max="1058" width="3.125" style="499" customWidth="1"/>
    <col min="1059" max="1059" width="3.375" style="499" customWidth="1"/>
    <col min="1060" max="1060" width="8.625" style="499" customWidth="1"/>
    <col min="1061" max="1280" width="9" style="499"/>
    <col min="1281" max="1282" width="3.125" style="499" customWidth="1"/>
    <col min="1283" max="1283" width="19.125" style="499" customWidth="1"/>
    <col min="1284" max="1284" width="13.625" style="499" customWidth="1"/>
    <col min="1285" max="1286" width="3.125" style="499" bestFit="1" customWidth="1"/>
    <col min="1287" max="1314" width="3.125" style="499" customWidth="1"/>
    <col min="1315" max="1315" width="3.375" style="499" customWidth="1"/>
    <col min="1316" max="1316" width="8.625" style="499" customWidth="1"/>
    <col min="1317" max="1536" width="9" style="499"/>
    <col min="1537" max="1538" width="3.125" style="499" customWidth="1"/>
    <col min="1539" max="1539" width="19.125" style="499" customWidth="1"/>
    <col min="1540" max="1540" width="13.625" style="499" customWidth="1"/>
    <col min="1541" max="1542" width="3.125" style="499" bestFit="1" customWidth="1"/>
    <col min="1543" max="1570" width="3.125" style="499" customWidth="1"/>
    <col min="1571" max="1571" width="3.375" style="499" customWidth="1"/>
    <col min="1572" max="1572" width="8.625" style="499" customWidth="1"/>
    <col min="1573" max="1792" width="9" style="499"/>
    <col min="1793" max="1794" width="3.125" style="499" customWidth="1"/>
    <col min="1795" max="1795" width="19.125" style="499" customWidth="1"/>
    <col min="1796" max="1796" width="13.625" style="499" customWidth="1"/>
    <col min="1797" max="1798" width="3.125" style="499" bestFit="1" customWidth="1"/>
    <col min="1799" max="1826" width="3.125" style="499" customWidth="1"/>
    <col min="1827" max="1827" width="3.375" style="499" customWidth="1"/>
    <col min="1828" max="1828" width="8.625" style="499" customWidth="1"/>
    <col min="1829" max="2048" width="9" style="499"/>
    <col min="2049" max="2050" width="3.125" style="499" customWidth="1"/>
    <col min="2051" max="2051" width="19.125" style="499" customWidth="1"/>
    <col min="2052" max="2052" width="13.625" style="499" customWidth="1"/>
    <col min="2053" max="2054" width="3.125" style="499" bestFit="1" customWidth="1"/>
    <col min="2055" max="2082" width="3.125" style="499" customWidth="1"/>
    <col min="2083" max="2083" width="3.375" style="499" customWidth="1"/>
    <col min="2084" max="2084" width="8.625" style="499" customWidth="1"/>
    <col min="2085" max="2304" width="9" style="499"/>
    <col min="2305" max="2306" width="3.125" style="499" customWidth="1"/>
    <col min="2307" max="2307" width="19.125" style="499" customWidth="1"/>
    <col min="2308" max="2308" width="13.625" style="499" customWidth="1"/>
    <col min="2309" max="2310" width="3.125" style="499" bestFit="1" customWidth="1"/>
    <col min="2311" max="2338" width="3.125" style="499" customWidth="1"/>
    <col min="2339" max="2339" width="3.375" style="499" customWidth="1"/>
    <col min="2340" max="2340" width="8.625" style="499" customWidth="1"/>
    <col min="2341" max="2560" width="9" style="499"/>
    <col min="2561" max="2562" width="3.125" style="499" customWidth="1"/>
    <col min="2563" max="2563" width="19.125" style="499" customWidth="1"/>
    <col min="2564" max="2564" width="13.625" style="499" customWidth="1"/>
    <col min="2565" max="2566" width="3.125" style="499" bestFit="1" customWidth="1"/>
    <col min="2567" max="2594" width="3.125" style="499" customWidth="1"/>
    <col min="2595" max="2595" width="3.375" style="499" customWidth="1"/>
    <col min="2596" max="2596" width="8.625" style="499" customWidth="1"/>
    <col min="2597" max="2816" width="9" style="499"/>
    <col min="2817" max="2818" width="3.125" style="499" customWidth="1"/>
    <col min="2819" max="2819" width="19.125" style="499" customWidth="1"/>
    <col min="2820" max="2820" width="13.625" style="499" customWidth="1"/>
    <col min="2821" max="2822" width="3.125" style="499" bestFit="1" customWidth="1"/>
    <col min="2823" max="2850" width="3.125" style="499" customWidth="1"/>
    <col min="2851" max="2851" width="3.375" style="499" customWidth="1"/>
    <col min="2852" max="2852" width="8.625" style="499" customWidth="1"/>
    <col min="2853" max="3072" width="9" style="499"/>
    <col min="3073" max="3074" width="3.125" style="499" customWidth="1"/>
    <col min="3075" max="3075" width="19.125" style="499" customWidth="1"/>
    <col min="3076" max="3076" width="13.625" style="499" customWidth="1"/>
    <col min="3077" max="3078" width="3.125" style="499" bestFit="1" customWidth="1"/>
    <col min="3079" max="3106" width="3.125" style="499" customWidth="1"/>
    <col min="3107" max="3107" width="3.375" style="499" customWidth="1"/>
    <col min="3108" max="3108" width="8.625" style="499" customWidth="1"/>
    <col min="3109" max="3328" width="9" style="499"/>
    <col min="3329" max="3330" width="3.125" style="499" customWidth="1"/>
    <col min="3331" max="3331" width="19.125" style="499" customWidth="1"/>
    <col min="3332" max="3332" width="13.625" style="499" customWidth="1"/>
    <col min="3333" max="3334" width="3.125" style="499" bestFit="1" customWidth="1"/>
    <col min="3335" max="3362" width="3.125" style="499" customWidth="1"/>
    <col min="3363" max="3363" width="3.375" style="499" customWidth="1"/>
    <col min="3364" max="3364" width="8.625" style="499" customWidth="1"/>
    <col min="3365" max="3584" width="9" style="499"/>
    <col min="3585" max="3586" width="3.125" style="499" customWidth="1"/>
    <col min="3587" max="3587" width="19.125" style="499" customWidth="1"/>
    <col min="3588" max="3588" width="13.625" style="499" customWidth="1"/>
    <col min="3589" max="3590" width="3.125" style="499" bestFit="1" customWidth="1"/>
    <col min="3591" max="3618" width="3.125" style="499" customWidth="1"/>
    <col min="3619" max="3619" width="3.375" style="499" customWidth="1"/>
    <col min="3620" max="3620" width="8.625" style="499" customWidth="1"/>
    <col min="3621" max="3840" width="9" style="499"/>
    <col min="3841" max="3842" width="3.125" style="499" customWidth="1"/>
    <col min="3843" max="3843" width="19.125" style="499" customWidth="1"/>
    <col min="3844" max="3844" width="13.625" style="499" customWidth="1"/>
    <col min="3845" max="3846" width="3.125" style="499" bestFit="1" customWidth="1"/>
    <col min="3847" max="3874" width="3.125" style="499" customWidth="1"/>
    <col min="3875" max="3875" width="3.375" style="499" customWidth="1"/>
    <col min="3876" max="3876" width="8.625" style="499" customWidth="1"/>
    <col min="3877" max="4096" width="9" style="499"/>
    <col min="4097" max="4098" width="3.125" style="499" customWidth="1"/>
    <col min="4099" max="4099" width="19.125" style="499" customWidth="1"/>
    <col min="4100" max="4100" width="13.625" style="499" customWidth="1"/>
    <col min="4101" max="4102" width="3.125" style="499" bestFit="1" customWidth="1"/>
    <col min="4103" max="4130" width="3.125" style="499" customWidth="1"/>
    <col min="4131" max="4131" width="3.375" style="499" customWidth="1"/>
    <col min="4132" max="4132" width="8.625" style="499" customWidth="1"/>
    <col min="4133" max="4352" width="9" style="499"/>
    <col min="4353" max="4354" width="3.125" style="499" customWidth="1"/>
    <col min="4355" max="4355" width="19.125" style="499" customWidth="1"/>
    <col min="4356" max="4356" width="13.625" style="499" customWidth="1"/>
    <col min="4357" max="4358" width="3.125" style="499" bestFit="1" customWidth="1"/>
    <col min="4359" max="4386" width="3.125" style="499" customWidth="1"/>
    <col min="4387" max="4387" width="3.375" style="499" customWidth="1"/>
    <col min="4388" max="4388" width="8.625" style="499" customWidth="1"/>
    <col min="4389" max="4608" width="9" style="499"/>
    <col min="4609" max="4610" width="3.125" style="499" customWidth="1"/>
    <col min="4611" max="4611" width="19.125" style="499" customWidth="1"/>
    <col min="4612" max="4612" width="13.625" style="499" customWidth="1"/>
    <col min="4613" max="4614" width="3.125" style="499" bestFit="1" customWidth="1"/>
    <col min="4615" max="4642" width="3.125" style="499" customWidth="1"/>
    <col min="4643" max="4643" width="3.375" style="499" customWidth="1"/>
    <col min="4644" max="4644" width="8.625" style="499" customWidth="1"/>
    <col min="4645" max="4864" width="9" style="499"/>
    <col min="4865" max="4866" width="3.125" style="499" customWidth="1"/>
    <col min="4867" max="4867" width="19.125" style="499" customWidth="1"/>
    <col min="4868" max="4868" width="13.625" style="499" customWidth="1"/>
    <col min="4869" max="4870" width="3.125" style="499" bestFit="1" customWidth="1"/>
    <col min="4871" max="4898" width="3.125" style="499" customWidth="1"/>
    <col min="4899" max="4899" width="3.375" style="499" customWidth="1"/>
    <col min="4900" max="4900" width="8.625" style="499" customWidth="1"/>
    <col min="4901" max="5120" width="9" style="499"/>
    <col min="5121" max="5122" width="3.125" style="499" customWidth="1"/>
    <col min="5123" max="5123" width="19.125" style="499" customWidth="1"/>
    <col min="5124" max="5124" width="13.625" style="499" customWidth="1"/>
    <col min="5125" max="5126" width="3.125" style="499" bestFit="1" customWidth="1"/>
    <col min="5127" max="5154" width="3.125" style="499" customWidth="1"/>
    <col min="5155" max="5155" width="3.375" style="499" customWidth="1"/>
    <col min="5156" max="5156" width="8.625" style="499" customWidth="1"/>
    <col min="5157" max="5376" width="9" style="499"/>
    <col min="5377" max="5378" width="3.125" style="499" customWidth="1"/>
    <col min="5379" max="5379" width="19.125" style="499" customWidth="1"/>
    <col min="5380" max="5380" width="13.625" style="499" customWidth="1"/>
    <col min="5381" max="5382" width="3.125" style="499" bestFit="1" customWidth="1"/>
    <col min="5383" max="5410" width="3.125" style="499" customWidth="1"/>
    <col min="5411" max="5411" width="3.375" style="499" customWidth="1"/>
    <col min="5412" max="5412" width="8.625" style="499" customWidth="1"/>
    <col min="5413" max="5632" width="9" style="499"/>
    <col min="5633" max="5634" width="3.125" style="499" customWidth="1"/>
    <col min="5635" max="5635" width="19.125" style="499" customWidth="1"/>
    <col min="5636" max="5636" width="13.625" style="499" customWidth="1"/>
    <col min="5637" max="5638" width="3.125" style="499" bestFit="1" customWidth="1"/>
    <col min="5639" max="5666" width="3.125" style="499" customWidth="1"/>
    <col min="5667" max="5667" width="3.375" style="499" customWidth="1"/>
    <col min="5668" max="5668" width="8.625" style="499" customWidth="1"/>
    <col min="5669" max="5888" width="9" style="499"/>
    <col min="5889" max="5890" width="3.125" style="499" customWidth="1"/>
    <col min="5891" max="5891" width="19.125" style="499" customWidth="1"/>
    <col min="5892" max="5892" width="13.625" style="499" customWidth="1"/>
    <col min="5893" max="5894" width="3.125" style="499" bestFit="1" customWidth="1"/>
    <col min="5895" max="5922" width="3.125" style="499" customWidth="1"/>
    <col min="5923" max="5923" width="3.375" style="499" customWidth="1"/>
    <col min="5924" max="5924" width="8.625" style="499" customWidth="1"/>
    <col min="5925" max="6144" width="9" style="499"/>
    <col min="6145" max="6146" width="3.125" style="499" customWidth="1"/>
    <col min="6147" max="6147" width="19.125" style="499" customWidth="1"/>
    <col min="6148" max="6148" width="13.625" style="499" customWidth="1"/>
    <col min="6149" max="6150" width="3.125" style="499" bestFit="1" customWidth="1"/>
    <col min="6151" max="6178" width="3.125" style="499" customWidth="1"/>
    <col min="6179" max="6179" width="3.375" style="499" customWidth="1"/>
    <col min="6180" max="6180" width="8.625" style="499" customWidth="1"/>
    <col min="6181" max="6400" width="9" style="499"/>
    <col min="6401" max="6402" width="3.125" style="499" customWidth="1"/>
    <col min="6403" max="6403" width="19.125" style="499" customWidth="1"/>
    <col min="6404" max="6404" width="13.625" style="499" customWidth="1"/>
    <col min="6405" max="6406" width="3.125" style="499" bestFit="1" customWidth="1"/>
    <col min="6407" max="6434" width="3.125" style="499" customWidth="1"/>
    <col min="6435" max="6435" width="3.375" style="499" customWidth="1"/>
    <col min="6436" max="6436" width="8.625" style="499" customWidth="1"/>
    <col min="6437" max="6656" width="9" style="499"/>
    <col min="6657" max="6658" width="3.125" style="499" customWidth="1"/>
    <col min="6659" max="6659" width="19.125" style="499" customWidth="1"/>
    <col min="6660" max="6660" width="13.625" style="499" customWidth="1"/>
    <col min="6661" max="6662" width="3.125" style="499" bestFit="1" customWidth="1"/>
    <col min="6663" max="6690" width="3.125" style="499" customWidth="1"/>
    <col min="6691" max="6691" width="3.375" style="499" customWidth="1"/>
    <col min="6692" max="6692" width="8.625" style="499" customWidth="1"/>
    <col min="6693" max="6912" width="9" style="499"/>
    <col min="6913" max="6914" width="3.125" style="499" customWidth="1"/>
    <col min="6915" max="6915" width="19.125" style="499" customWidth="1"/>
    <col min="6916" max="6916" width="13.625" style="499" customWidth="1"/>
    <col min="6917" max="6918" width="3.125" style="499" bestFit="1" customWidth="1"/>
    <col min="6919" max="6946" width="3.125" style="499" customWidth="1"/>
    <col min="6947" max="6947" width="3.375" style="499" customWidth="1"/>
    <col min="6948" max="6948" width="8.625" style="499" customWidth="1"/>
    <col min="6949" max="7168" width="9" style="499"/>
    <col min="7169" max="7170" width="3.125" style="499" customWidth="1"/>
    <col min="7171" max="7171" width="19.125" style="499" customWidth="1"/>
    <col min="7172" max="7172" width="13.625" style="499" customWidth="1"/>
    <col min="7173" max="7174" width="3.125" style="499" bestFit="1" customWidth="1"/>
    <col min="7175" max="7202" width="3.125" style="499" customWidth="1"/>
    <col min="7203" max="7203" width="3.375" style="499" customWidth="1"/>
    <col min="7204" max="7204" width="8.625" style="499" customWidth="1"/>
    <col min="7205" max="7424" width="9" style="499"/>
    <col min="7425" max="7426" width="3.125" style="499" customWidth="1"/>
    <col min="7427" max="7427" width="19.125" style="499" customWidth="1"/>
    <col min="7428" max="7428" width="13.625" style="499" customWidth="1"/>
    <col min="7429" max="7430" width="3.125" style="499" bestFit="1" customWidth="1"/>
    <col min="7431" max="7458" width="3.125" style="499" customWidth="1"/>
    <col min="7459" max="7459" width="3.375" style="499" customWidth="1"/>
    <col min="7460" max="7460" width="8.625" style="499" customWidth="1"/>
    <col min="7461" max="7680" width="9" style="499"/>
    <col min="7681" max="7682" width="3.125" style="499" customWidth="1"/>
    <col min="7683" max="7683" width="19.125" style="499" customWidth="1"/>
    <col min="7684" max="7684" width="13.625" style="499" customWidth="1"/>
    <col min="7685" max="7686" width="3.125" style="499" bestFit="1" customWidth="1"/>
    <col min="7687" max="7714" width="3.125" style="499" customWidth="1"/>
    <col min="7715" max="7715" width="3.375" style="499" customWidth="1"/>
    <col min="7716" max="7716" width="8.625" style="499" customWidth="1"/>
    <col min="7717" max="7936" width="9" style="499"/>
    <col min="7937" max="7938" width="3.125" style="499" customWidth="1"/>
    <col min="7939" max="7939" width="19.125" style="499" customWidth="1"/>
    <col min="7940" max="7940" width="13.625" style="499" customWidth="1"/>
    <col min="7941" max="7942" width="3.125" style="499" bestFit="1" customWidth="1"/>
    <col min="7943" max="7970" width="3.125" style="499" customWidth="1"/>
    <col min="7971" max="7971" width="3.375" style="499" customWidth="1"/>
    <col min="7972" max="7972" width="8.625" style="499" customWidth="1"/>
    <col min="7973" max="8192" width="9" style="499"/>
    <col min="8193" max="8194" width="3.125" style="499" customWidth="1"/>
    <col min="8195" max="8195" width="19.125" style="499" customWidth="1"/>
    <col min="8196" max="8196" width="13.625" style="499" customWidth="1"/>
    <col min="8197" max="8198" width="3.125" style="499" bestFit="1" customWidth="1"/>
    <col min="8199" max="8226" width="3.125" style="499" customWidth="1"/>
    <col min="8227" max="8227" width="3.375" style="499" customWidth="1"/>
    <col min="8228" max="8228" width="8.625" style="499" customWidth="1"/>
    <col min="8229" max="8448" width="9" style="499"/>
    <col min="8449" max="8450" width="3.125" style="499" customWidth="1"/>
    <col min="8451" max="8451" width="19.125" style="499" customWidth="1"/>
    <col min="8452" max="8452" width="13.625" style="499" customWidth="1"/>
    <col min="8453" max="8454" width="3.125" style="499" bestFit="1" customWidth="1"/>
    <col min="8455" max="8482" width="3.125" style="499" customWidth="1"/>
    <col min="8483" max="8483" width="3.375" style="499" customWidth="1"/>
    <col min="8484" max="8484" width="8.625" style="499" customWidth="1"/>
    <col min="8485" max="8704" width="9" style="499"/>
    <col min="8705" max="8706" width="3.125" style="499" customWidth="1"/>
    <col min="8707" max="8707" width="19.125" style="499" customWidth="1"/>
    <col min="8708" max="8708" width="13.625" style="499" customWidth="1"/>
    <col min="8709" max="8710" width="3.125" style="499" bestFit="1" customWidth="1"/>
    <col min="8711" max="8738" width="3.125" style="499" customWidth="1"/>
    <col min="8739" max="8739" width="3.375" style="499" customWidth="1"/>
    <col min="8740" max="8740" width="8.625" style="499" customWidth="1"/>
    <col min="8741" max="8960" width="9" style="499"/>
    <col min="8961" max="8962" width="3.125" style="499" customWidth="1"/>
    <col min="8963" max="8963" width="19.125" style="499" customWidth="1"/>
    <col min="8964" max="8964" width="13.625" style="499" customWidth="1"/>
    <col min="8965" max="8966" width="3.125" style="499" bestFit="1" customWidth="1"/>
    <col min="8967" max="8994" width="3.125" style="499" customWidth="1"/>
    <col min="8995" max="8995" width="3.375" style="499" customWidth="1"/>
    <col min="8996" max="8996" width="8.625" style="499" customWidth="1"/>
    <col min="8997" max="9216" width="9" style="499"/>
    <col min="9217" max="9218" width="3.125" style="499" customWidth="1"/>
    <col min="9219" max="9219" width="19.125" style="499" customWidth="1"/>
    <col min="9220" max="9220" width="13.625" style="499" customWidth="1"/>
    <col min="9221" max="9222" width="3.125" style="499" bestFit="1" customWidth="1"/>
    <col min="9223" max="9250" width="3.125" style="499" customWidth="1"/>
    <col min="9251" max="9251" width="3.375" style="499" customWidth="1"/>
    <col min="9252" max="9252" width="8.625" style="499" customWidth="1"/>
    <col min="9253" max="9472" width="9" style="499"/>
    <col min="9473" max="9474" width="3.125" style="499" customWidth="1"/>
    <col min="9475" max="9475" width="19.125" style="499" customWidth="1"/>
    <col min="9476" max="9476" width="13.625" style="499" customWidth="1"/>
    <col min="9477" max="9478" width="3.125" style="499" bestFit="1" customWidth="1"/>
    <col min="9479" max="9506" width="3.125" style="499" customWidth="1"/>
    <col min="9507" max="9507" width="3.375" style="499" customWidth="1"/>
    <col min="9508" max="9508" width="8.625" style="499" customWidth="1"/>
    <col min="9509" max="9728" width="9" style="499"/>
    <col min="9729" max="9730" width="3.125" style="499" customWidth="1"/>
    <col min="9731" max="9731" width="19.125" style="499" customWidth="1"/>
    <col min="9732" max="9732" width="13.625" style="499" customWidth="1"/>
    <col min="9733" max="9734" width="3.125" style="499" bestFit="1" customWidth="1"/>
    <col min="9735" max="9762" width="3.125" style="499" customWidth="1"/>
    <col min="9763" max="9763" width="3.375" style="499" customWidth="1"/>
    <col min="9764" max="9764" width="8.625" style="499" customWidth="1"/>
    <col min="9765" max="9984" width="9" style="499"/>
    <col min="9985" max="9986" width="3.125" style="499" customWidth="1"/>
    <col min="9987" max="9987" width="19.125" style="499" customWidth="1"/>
    <col min="9988" max="9988" width="13.625" style="499" customWidth="1"/>
    <col min="9989" max="9990" width="3.125" style="499" bestFit="1" customWidth="1"/>
    <col min="9991" max="10018" width="3.125" style="499" customWidth="1"/>
    <col min="10019" max="10019" width="3.375" style="499" customWidth="1"/>
    <col min="10020" max="10020" width="8.625" style="499" customWidth="1"/>
    <col min="10021" max="10240" width="9" style="499"/>
    <col min="10241" max="10242" width="3.125" style="499" customWidth="1"/>
    <col min="10243" max="10243" width="19.125" style="499" customWidth="1"/>
    <col min="10244" max="10244" width="13.625" style="499" customWidth="1"/>
    <col min="10245" max="10246" width="3.125" style="499" bestFit="1" customWidth="1"/>
    <col min="10247" max="10274" width="3.125" style="499" customWidth="1"/>
    <col min="10275" max="10275" width="3.375" style="499" customWidth="1"/>
    <col min="10276" max="10276" width="8.625" style="499" customWidth="1"/>
    <col min="10277" max="10496" width="9" style="499"/>
    <col min="10497" max="10498" width="3.125" style="499" customWidth="1"/>
    <col min="10499" max="10499" width="19.125" style="499" customWidth="1"/>
    <col min="10500" max="10500" width="13.625" style="499" customWidth="1"/>
    <col min="10501" max="10502" width="3.125" style="499" bestFit="1" customWidth="1"/>
    <col min="10503" max="10530" width="3.125" style="499" customWidth="1"/>
    <col min="10531" max="10531" width="3.375" style="499" customWidth="1"/>
    <col min="10532" max="10532" width="8.625" style="499" customWidth="1"/>
    <col min="10533" max="10752" width="9" style="499"/>
    <col min="10753" max="10754" width="3.125" style="499" customWidth="1"/>
    <col min="10755" max="10755" width="19.125" style="499" customWidth="1"/>
    <col min="10756" max="10756" width="13.625" style="499" customWidth="1"/>
    <col min="10757" max="10758" width="3.125" style="499" bestFit="1" customWidth="1"/>
    <col min="10759" max="10786" width="3.125" style="499" customWidth="1"/>
    <col min="10787" max="10787" width="3.375" style="499" customWidth="1"/>
    <col min="10788" max="10788" width="8.625" style="499" customWidth="1"/>
    <col min="10789" max="11008" width="9" style="499"/>
    <col min="11009" max="11010" width="3.125" style="499" customWidth="1"/>
    <col min="11011" max="11011" width="19.125" style="499" customWidth="1"/>
    <col min="11012" max="11012" width="13.625" style="499" customWidth="1"/>
    <col min="11013" max="11014" width="3.125" style="499" bestFit="1" customWidth="1"/>
    <col min="11015" max="11042" width="3.125" style="499" customWidth="1"/>
    <col min="11043" max="11043" width="3.375" style="499" customWidth="1"/>
    <col min="11044" max="11044" width="8.625" style="499" customWidth="1"/>
    <col min="11045" max="11264" width="9" style="499"/>
    <col min="11265" max="11266" width="3.125" style="499" customWidth="1"/>
    <col min="11267" max="11267" width="19.125" style="499" customWidth="1"/>
    <col min="11268" max="11268" width="13.625" style="499" customWidth="1"/>
    <col min="11269" max="11270" width="3.125" style="499" bestFit="1" customWidth="1"/>
    <col min="11271" max="11298" width="3.125" style="499" customWidth="1"/>
    <col min="11299" max="11299" width="3.375" style="499" customWidth="1"/>
    <col min="11300" max="11300" width="8.625" style="499" customWidth="1"/>
    <col min="11301" max="11520" width="9" style="499"/>
    <col min="11521" max="11522" width="3.125" style="499" customWidth="1"/>
    <col min="11523" max="11523" width="19.125" style="499" customWidth="1"/>
    <col min="11524" max="11524" width="13.625" style="499" customWidth="1"/>
    <col min="11525" max="11526" width="3.125" style="499" bestFit="1" customWidth="1"/>
    <col min="11527" max="11554" width="3.125" style="499" customWidth="1"/>
    <col min="11555" max="11555" width="3.375" style="499" customWidth="1"/>
    <col min="11556" max="11556" width="8.625" style="499" customWidth="1"/>
    <col min="11557" max="11776" width="9" style="499"/>
    <col min="11777" max="11778" width="3.125" style="499" customWidth="1"/>
    <col min="11779" max="11779" width="19.125" style="499" customWidth="1"/>
    <col min="11780" max="11780" width="13.625" style="499" customWidth="1"/>
    <col min="11781" max="11782" width="3.125" style="499" bestFit="1" customWidth="1"/>
    <col min="11783" max="11810" width="3.125" style="499" customWidth="1"/>
    <col min="11811" max="11811" width="3.375" style="499" customWidth="1"/>
    <col min="11812" max="11812" width="8.625" style="499" customWidth="1"/>
    <col min="11813" max="12032" width="9" style="499"/>
    <col min="12033" max="12034" width="3.125" style="499" customWidth="1"/>
    <col min="12035" max="12035" width="19.125" style="499" customWidth="1"/>
    <col min="12036" max="12036" width="13.625" style="499" customWidth="1"/>
    <col min="12037" max="12038" width="3.125" style="499" bestFit="1" customWidth="1"/>
    <col min="12039" max="12066" width="3.125" style="499" customWidth="1"/>
    <col min="12067" max="12067" width="3.375" style="499" customWidth="1"/>
    <col min="12068" max="12068" width="8.625" style="499" customWidth="1"/>
    <col min="12069" max="12288" width="9" style="499"/>
    <col min="12289" max="12290" width="3.125" style="499" customWidth="1"/>
    <col min="12291" max="12291" width="19.125" style="499" customWidth="1"/>
    <col min="12292" max="12292" width="13.625" style="499" customWidth="1"/>
    <col min="12293" max="12294" width="3.125" style="499" bestFit="1" customWidth="1"/>
    <col min="12295" max="12322" width="3.125" style="499" customWidth="1"/>
    <col min="12323" max="12323" width="3.375" style="499" customWidth="1"/>
    <col min="12324" max="12324" width="8.625" style="499" customWidth="1"/>
    <col min="12325" max="12544" width="9" style="499"/>
    <col min="12545" max="12546" width="3.125" style="499" customWidth="1"/>
    <col min="12547" max="12547" width="19.125" style="499" customWidth="1"/>
    <col min="12548" max="12548" width="13.625" style="499" customWidth="1"/>
    <col min="12549" max="12550" width="3.125" style="499" bestFit="1" customWidth="1"/>
    <col min="12551" max="12578" width="3.125" style="499" customWidth="1"/>
    <col min="12579" max="12579" width="3.375" style="499" customWidth="1"/>
    <col min="12580" max="12580" width="8.625" style="499" customWidth="1"/>
    <col min="12581" max="12800" width="9" style="499"/>
    <col min="12801" max="12802" width="3.125" style="499" customWidth="1"/>
    <col min="12803" max="12803" width="19.125" style="499" customWidth="1"/>
    <col min="12804" max="12804" width="13.625" style="499" customWidth="1"/>
    <col min="12805" max="12806" width="3.125" style="499" bestFit="1" customWidth="1"/>
    <col min="12807" max="12834" width="3.125" style="499" customWidth="1"/>
    <col min="12835" max="12835" width="3.375" style="499" customWidth="1"/>
    <col min="12836" max="12836" width="8.625" style="499" customWidth="1"/>
    <col min="12837" max="13056" width="9" style="499"/>
    <col min="13057" max="13058" width="3.125" style="499" customWidth="1"/>
    <col min="13059" max="13059" width="19.125" style="499" customWidth="1"/>
    <col min="13060" max="13060" width="13.625" style="499" customWidth="1"/>
    <col min="13061" max="13062" width="3.125" style="499" bestFit="1" customWidth="1"/>
    <col min="13063" max="13090" width="3.125" style="499" customWidth="1"/>
    <col min="13091" max="13091" width="3.375" style="499" customWidth="1"/>
    <col min="13092" max="13092" width="8.625" style="499" customWidth="1"/>
    <col min="13093" max="13312" width="9" style="499"/>
    <col min="13313" max="13314" width="3.125" style="499" customWidth="1"/>
    <col min="13315" max="13315" width="19.125" style="499" customWidth="1"/>
    <col min="13316" max="13316" width="13.625" style="499" customWidth="1"/>
    <col min="13317" max="13318" width="3.125" style="499" bestFit="1" customWidth="1"/>
    <col min="13319" max="13346" width="3.125" style="499" customWidth="1"/>
    <col min="13347" max="13347" width="3.375" style="499" customWidth="1"/>
    <col min="13348" max="13348" width="8.625" style="499" customWidth="1"/>
    <col min="13349" max="13568" width="9" style="499"/>
    <col min="13569" max="13570" width="3.125" style="499" customWidth="1"/>
    <col min="13571" max="13571" width="19.125" style="499" customWidth="1"/>
    <col min="13572" max="13572" width="13.625" style="499" customWidth="1"/>
    <col min="13573" max="13574" width="3.125" style="499" bestFit="1" customWidth="1"/>
    <col min="13575" max="13602" width="3.125" style="499" customWidth="1"/>
    <col min="13603" max="13603" width="3.375" style="499" customWidth="1"/>
    <col min="13604" max="13604" width="8.625" style="499" customWidth="1"/>
    <col min="13605" max="13824" width="9" style="499"/>
    <col min="13825" max="13826" width="3.125" style="499" customWidth="1"/>
    <col min="13827" max="13827" width="19.125" style="499" customWidth="1"/>
    <col min="13828" max="13828" width="13.625" style="499" customWidth="1"/>
    <col min="13829" max="13830" width="3.125" style="499" bestFit="1" customWidth="1"/>
    <col min="13831" max="13858" width="3.125" style="499" customWidth="1"/>
    <col min="13859" max="13859" width="3.375" style="499" customWidth="1"/>
    <col min="13860" max="13860" width="8.625" style="499" customWidth="1"/>
    <col min="13861" max="14080" width="9" style="499"/>
    <col min="14081" max="14082" width="3.125" style="499" customWidth="1"/>
    <col min="14083" max="14083" width="19.125" style="499" customWidth="1"/>
    <col min="14084" max="14084" width="13.625" style="499" customWidth="1"/>
    <col min="14085" max="14086" width="3.125" style="499" bestFit="1" customWidth="1"/>
    <col min="14087" max="14114" width="3.125" style="499" customWidth="1"/>
    <col min="14115" max="14115" width="3.375" style="499" customWidth="1"/>
    <col min="14116" max="14116" width="8.625" style="499" customWidth="1"/>
    <col min="14117" max="14336" width="9" style="499"/>
    <col min="14337" max="14338" width="3.125" style="499" customWidth="1"/>
    <col min="14339" max="14339" width="19.125" style="499" customWidth="1"/>
    <col min="14340" max="14340" width="13.625" style="499" customWidth="1"/>
    <col min="14341" max="14342" width="3.125" style="499" bestFit="1" customWidth="1"/>
    <col min="14343" max="14370" width="3.125" style="499" customWidth="1"/>
    <col min="14371" max="14371" width="3.375" style="499" customWidth="1"/>
    <col min="14372" max="14372" width="8.625" style="499" customWidth="1"/>
    <col min="14373" max="14592" width="9" style="499"/>
    <col min="14593" max="14594" width="3.125" style="499" customWidth="1"/>
    <col min="14595" max="14595" width="19.125" style="499" customWidth="1"/>
    <col min="14596" max="14596" width="13.625" style="499" customWidth="1"/>
    <col min="14597" max="14598" width="3.125" style="499" bestFit="1" customWidth="1"/>
    <col min="14599" max="14626" width="3.125" style="499" customWidth="1"/>
    <col min="14627" max="14627" width="3.375" style="499" customWidth="1"/>
    <col min="14628" max="14628" width="8.625" style="499" customWidth="1"/>
    <col min="14629" max="14848" width="9" style="499"/>
    <col min="14849" max="14850" width="3.125" style="499" customWidth="1"/>
    <col min="14851" max="14851" width="19.125" style="499" customWidth="1"/>
    <col min="14852" max="14852" width="13.625" style="499" customWidth="1"/>
    <col min="14853" max="14854" width="3.125" style="499" bestFit="1" customWidth="1"/>
    <col min="14855" max="14882" width="3.125" style="499" customWidth="1"/>
    <col min="14883" max="14883" width="3.375" style="499" customWidth="1"/>
    <col min="14884" max="14884" width="8.625" style="499" customWidth="1"/>
    <col min="14885" max="15104" width="9" style="499"/>
    <col min="15105" max="15106" width="3.125" style="499" customWidth="1"/>
    <col min="15107" max="15107" width="19.125" style="499" customWidth="1"/>
    <col min="15108" max="15108" width="13.625" style="499" customWidth="1"/>
    <col min="15109" max="15110" width="3.125" style="499" bestFit="1" customWidth="1"/>
    <col min="15111" max="15138" width="3.125" style="499" customWidth="1"/>
    <col min="15139" max="15139" width="3.375" style="499" customWidth="1"/>
    <col min="15140" max="15140" width="8.625" style="499" customWidth="1"/>
    <col min="15141" max="15360" width="9" style="499"/>
    <col min="15361" max="15362" width="3.125" style="499" customWidth="1"/>
    <col min="15363" max="15363" width="19.125" style="499" customWidth="1"/>
    <col min="15364" max="15364" width="13.625" style="499" customWidth="1"/>
    <col min="15365" max="15366" width="3.125" style="499" bestFit="1" customWidth="1"/>
    <col min="15367" max="15394" width="3.125" style="499" customWidth="1"/>
    <col min="15395" max="15395" width="3.375" style="499" customWidth="1"/>
    <col min="15396" max="15396" width="8.625" style="499" customWidth="1"/>
    <col min="15397" max="15616" width="9" style="499"/>
    <col min="15617" max="15618" width="3.125" style="499" customWidth="1"/>
    <col min="15619" max="15619" width="19.125" style="499" customWidth="1"/>
    <col min="15620" max="15620" width="13.625" style="499" customWidth="1"/>
    <col min="15621" max="15622" width="3.125" style="499" bestFit="1" customWidth="1"/>
    <col min="15623" max="15650" width="3.125" style="499" customWidth="1"/>
    <col min="15651" max="15651" width="3.375" style="499" customWidth="1"/>
    <col min="15652" max="15652" width="8.625" style="499" customWidth="1"/>
    <col min="15653" max="15872" width="9" style="499"/>
    <col min="15873" max="15874" width="3.125" style="499" customWidth="1"/>
    <col min="15875" max="15875" width="19.125" style="499" customWidth="1"/>
    <col min="15876" max="15876" width="13.625" style="499" customWidth="1"/>
    <col min="15877" max="15878" width="3.125" style="499" bestFit="1" customWidth="1"/>
    <col min="15879" max="15906" width="3.125" style="499" customWidth="1"/>
    <col min="15907" max="15907" width="3.375" style="499" customWidth="1"/>
    <col min="15908" max="15908" width="8.625" style="499" customWidth="1"/>
    <col min="15909" max="16128" width="9" style="499"/>
    <col min="16129" max="16130" width="3.125" style="499" customWidth="1"/>
    <col min="16131" max="16131" width="19.125" style="499" customWidth="1"/>
    <col min="16132" max="16132" width="13.625" style="499" customWidth="1"/>
    <col min="16133" max="16134" width="3.125" style="499" bestFit="1" customWidth="1"/>
    <col min="16135" max="16162" width="3.125" style="499" customWidth="1"/>
    <col min="16163" max="16163" width="3.375" style="499" customWidth="1"/>
    <col min="16164" max="16164" width="8.625" style="499" customWidth="1"/>
    <col min="16165" max="16384" width="9" style="499"/>
  </cols>
  <sheetData>
    <row r="1" spans="2:38">
      <c r="B1" s="499" t="s">
        <v>141</v>
      </c>
      <c r="AF1" s="527">
        <v>2025</v>
      </c>
      <c r="AG1" s="527"/>
      <c r="AH1" s="499" t="s">
        <v>142</v>
      </c>
      <c r="AI1" s="528">
        <v>7</v>
      </c>
      <c r="AJ1" s="524" t="s">
        <v>143</v>
      </c>
    </row>
    <row r="2" spans="2:38" s="532" customFormat="1" ht="15" customHeight="1">
      <c r="B2" s="529"/>
      <c r="C2" s="530" t="s">
        <v>144</v>
      </c>
      <c r="D2" s="530" t="s">
        <v>145</v>
      </c>
      <c r="E2" s="531">
        <f>DATE($AF$1,$AI$1,1)</f>
        <v>45839</v>
      </c>
      <c r="F2" s="531">
        <f t="shared" ref="F2:AI2" si="0">E2+1</f>
        <v>45840</v>
      </c>
      <c r="G2" s="531">
        <f t="shared" si="0"/>
        <v>45841</v>
      </c>
      <c r="H2" s="531">
        <f t="shared" si="0"/>
        <v>45842</v>
      </c>
      <c r="I2" s="531">
        <f t="shared" si="0"/>
        <v>45843</v>
      </c>
      <c r="J2" s="531">
        <f t="shared" si="0"/>
        <v>45844</v>
      </c>
      <c r="K2" s="531">
        <f t="shared" si="0"/>
        <v>45845</v>
      </c>
      <c r="L2" s="531">
        <f t="shared" si="0"/>
        <v>45846</v>
      </c>
      <c r="M2" s="531">
        <f t="shared" si="0"/>
        <v>45847</v>
      </c>
      <c r="N2" s="531">
        <f t="shared" si="0"/>
        <v>45848</v>
      </c>
      <c r="O2" s="531">
        <f t="shared" si="0"/>
        <v>45849</v>
      </c>
      <c r="P2" s="531">
        <f t="shared" si="0"/>
        <v>45850</v>
      </c>
      <c r="Q2" s="531">
        <f t="shared" si="0"/>
        <v>45851</v>
      </c>
      <c r="R2" s="531">
        <f t="shared" si="0"/>
        <v>45852</v>
      </c>
      <c r="S2" s="531">
        <f t="shared" si="0"/>
        <v>45853</v>
      </c>
      <c r="T2" s="531">
        <f t="shared" si="0"/>
        <v>45854</v>
      </c>
      <c r="U2" s="531">
        <f t="shared" si="0"/>
        <v>45855</v>
      </c>
      <c r="V2" s="531">
        <f t="shared" si="0"/>
        <v>45856</v>
      </c>
      <c r="W2" s="531">
        <f t="shared" si="0"/>
        <v>45857</v>
      </c>
      <c r="X2" s="531">
        <f t="shared" si="0"/>
        <v>45858</v>
      </c>
      <c r="Y2" s="531">
        <f t="shared" si="0"/>
        <v>45859</v>
      </c>
      <c r="Z2" s="531">
        <f t="shared" si="0"/>
        <v>45860</v>
      </c>
      <c r="AA2" s="531">
        <f t="shared" si="0"/>
        <v>45861</v>
      </c>
      <c r="AB2" s="531">
        <f t="shared" si="0"/>
        <v>45862</v>
      </c>
      <c r="AC2" s="531">
        <f t="shared" si="0"/>
        <v>45863</v>
      </c>
      <c r="AD2" s="531">
        <f t="shared" si="0"/>
        <v>45864</v>
      </c>
      <c r="AE2" s="531">
        <f t="shared" si="0"/>
        <v>45865</v>
      </c>
      <c r="AF2" s="531">
        <f t="shared" si="0"/>
        <v>45866</v>
      </c>
      <c r="AG2" s="531">
        <f t="shared" si="0"/>
        <v>45867</v>
      </c>
      <c r="AH2" s="531">
        <f t="shared" si="0"/>
        <v>45868</v>
      </c>
      <c r="AI2" s="531">
        <f t="shared" si="0"/>
        <v>45869</v>
      </c>
      <c r="AJ2" s="529" t="s">
        <v>146</v>
      </c>
    </row>
    <row r="3" spans="2:38" s="532" customFormat="1" ht="15" customHeight="1">
      <c r="B3" s="533"/>
      <c r="C3" s="534"/>
      <c r="D3" s="534"/>
      <c r="E3" s="871">
        <f>E2</f>
        <v>45839</v>
      </c>
      <c r="F3" s="871">
        <f t="shared" ref="F3:AI3" si="1">F2</f>
        <v>45840</v>
      </c>
      <c r="G3" s="871">
        <f t="shared" si="1"/>
        <v>45841</v>
      </c>
      <c r="H3" s="871">
        <f t="shared" si="1"/>
        <v>45842</v>
      </c>
      <c r="I3" s="871">
        <f t="shared" si="1"/>
        <v>45843</v>
      </c>
      <c r="J3" s="871">
        <f t="shared" si="1"/>
        <v>45844</v>
      </c>
      <c r="K3" s="871">
        <f t="shared" si="1"/>
        <v>45845</v>
      </c>
      <c r="L3" s="871">
        <f t="shared" si="1"/>
        <v>45846</v>
      </c>
      <c r="M3" s="871">
        <f t="shared" si="1"/>
        <v>45847</v>
      </c>
      <c r="N3" s="871">
        <f t="shared" si="1"/>
        <v>45848</v>
      </c>
      <c r="O3" s="871">
        <f t="shared" si="1"/>
        <v>45849</v>
      </c>
      <c r="P3" s="871">
        <f t="shared" si="1"/>
        <v>45850</v>
      </c>
      <c r="Q3" s="871">
        <f t="shared" si="1"/>
        <v>45851</v>
      </c>
      <c r="R3" s="871">
        <f t="shared" si="1"/>
        <v>45852</v>
      </c>
      <c r="S3" s="871">
        <f t="shared" si="1"/>
        <v>45853</v>
      </c>
      <c r="T3" s="871">
        <f t="shared" si="1"/>
        <v>45854</v>
      </c>
      <c r="U3" s="871">
        <f t="shared" si="1"/>
        <v>45855</v>
      </c>
      <c r="V3" s="871">
        <f t="shared" si="1"/>
        <v>45856</v>
      </c>
      <c r="W3" s="871">
        <f t="shared" si="1"/>
        <v>45857</v>
      </c>
      <c r="X3" s="871">
        <f t="shared" si="1"/>
        <v>45858</v>
      </c>
      <c r="Y3" s="871">
        <f t="shared" si="1"/>
        <v>45859</v>
      </c>
      <c r="Z3" s="871">
        <f t="shared" si="1"/>
        <v>45860</v>
      </c>
      <c r="AA3" s="871">
        <f t="shared" si="1"/>
        <v>45861</v>
      </c>
      <c r="AB3" s="871">
        <f t="shared" si="1"/>
        <v>45862</v>
      </c>
      <c r="AC3" s="871">
        <f t="shared" si="1"/>
        <v>45863</v>
      </c>
      <c r="AD3" s="871">
        <f t="shared" si="1"/>
        <v>45864</v>
      </c>
      <c r="AE3" s="871">
        <f t="shared" si="1"/>
        <v>45865</v>
      </c>
      <c r="AF3" s="871">
        <f t="shared" si="1"/>
        <v>45866</v>
      </c>
      <c r="AG3" s="871">
        <f t="shared" si="1"/>
        <v>45867</v>
      </c>
      <c r="AH3" s="871">
        <f t="shared" si="1"/>
        <v>45868</v>
      </c>
      <c r="AI3" s="871">
        <f t="shared" si="1"/>
        <v>45869</v>
      </c>
      <c r="AJ3" s="533" t="s">
        <v>147</v>
      </c>
    </row>
    <row r="4" spans="2:38" ht="31.5" customHeight="1">
      <c r="B4" s="488" t="s">
        <v>100</v>
      </c>
      <c r="C4" s="487" t="s">
        <v>101</v>
      </c>
      <c r="D4" s="489" t="s">
        <v>102</v>
      </c>
      <c r="E4" s="535" t="s">
        <v>104</v>
      </c>
      <c r="F4" s="535" t="s">
        <v>104</v>
      </c>
      <c r="G4" s="535" t="s">
        <v>104</v>
      </c>
      <c r="H4" s="535" t="s">
        <v>104</v>
      </c>
      <c r="I4" s="535"/>
      <c r="J4" s="518"/>
      <c r="K4" s="535" t="s">
        <v>104</v>
      </c>
      <c r="L4" s="535" t="s">
        <v>104</v>
      </c>
      <c r="M4" s="535" t="s">
        <v>104</v>
      </c>
      <c r="N4" s="535" t="s">
        <v>104</v>
      </c>
      <c r="O4" s="535" t="s">
        <v>104</v>
      </c>
      <c r="P4" s="535"/>
      <c r="Q4" s="518"/>
      <c r="R4" s="535" t="s">
        <v>104</v>
      </c>
      <c r="S4" s="535" t="s">
        <v>104</v>
      </c>
      <c r="T4" s="535" t="s">
        <v>104</v>
      </c>
      <c r="U4" s="535" t="s">
        <v>104</v>
      </c>
      <c r="V4" s="535" t="s">
        <v>104</v>
      </c>
      <c r="W4" s="535"/>
      <c r="X4" s="518"/>
      <c r="Y4" s="535" t="s">
        <v>104</v>
      </c>
      <c r="Z4" s="535" t="s">
        <v>104</v>
      </c>
      <c r="AA4" s="535" t="s">
        <v>104</v>
      </c>
      <c r="AB4" s="535" t="s">
        <v>104</v>
      </c>
      <c r="AC4" s="535" t="s">
        <v>104</v>
      </c>
      <c r="AD4" s="535"/>
      <c r="AE4" s="518"/>
      <c r="AF4" s="535" t="s">
        <v>104</v>
      </c>
      <c r="AG4" s="535" t="s">
        <v>104</v>
      </c>
      <c r="AH4" s="535" t="s">
        <v>104</v>
      </c>
      <c r="AI4" s="535" t="s">
        <v>104</v>
      </c>
      <c r="AJ4" s="536">
        <v>160</v>
      </c>
      <c r="AK4" s="537">
        <v>1</v>
      </c>
      <c r="AL4" s="537" t="s">
        <v>148</v>
      </c>
    </row>
    <row r="5" spans="2:38" ht="31.5" customHeight="1">
      <c r="B5" s="488" t="s">
        <v>100</v>
      </c>
      <c r="C5" s="487" t="s">
        <v>149</v>
      </c>
      <c r="D5" s="489" t="s">
        <v>109</v>
      </c>
      <c r="E5" s="535" t="s">
        <v>104</v>
      </c>
      <c r="F5" s="535" t="s">
        <v>104</v>
      </c>
      <c r="G5" s="535" t="s">
        <v>104</v>
      </c>
      <c r="H5" s="535" t="s">
        <v>104</v>
      </c>
      <c r="I5" s="535"/>
      <c r="J5" s="518"/>
      <c r="K5" s="535" t="s">
        <v>104</v>
      </c>
      <c r="L5" s="535" t="s">
        <v>104</v>
      </c>
      <c r="M5" s="535" t="s">
        <v>104</v>
      </c>
      <c r="N5" s="535" t="s">
        <v>104</v>
      </c>
      <c r="O5" s="535" t="s">
        <v>104</v>
      </c>
      <c r="P5" s="535"/>
      <c r="Q5" s="518"/>
      <c r="R5" s="535" t="s">
        <v>104</v>
      </c>
      <c r="S5" s="535" t="s">
        <v>104</v>
      </c>
      <c r="T5" s="535" t="s">
        <v>104</v>
      </c>
      <c r="U5" s="535" t="s">
        <v>104</v>
      </c>
      <c r="V5" s="535" t="s">
        <v>104</v>
      </c>
      <c r="W5" s="535"/>
      <c r="X5" s="518"/>
      <c r="Y5" s="535" t="s">
        <v>104</v>
      </c>
      <c r="Z5" s="535" t="s">
        <v>104</v>
      </c>
      <c r="AA5" s="535" t="s">
        <v>104</v>
      </c>
      <c r="AB5" s="535" t="s">
        <v>104</v>
      </c>
      <c r="AC5" s="535" t="s">
        <v>104</v>
      </c>
      <c r="AD5" s="535"/>
      <c r="AE5" s="518"/>
      <c r="AF5" s="535" t="s">
        <v>104</v>
      </c>
      <c r="AG5" s="535" t="s">
        <v>104</v>
      </c>
      <c r="AH5" s="535" t="s">
        <v>104</v>
      </c>
      <c r="AI5" s="535" t="s">
        <v>104</v>
      </c>
      <c r="AJ5" s="536">
        <v>160</v>
      </c>
      <c r="AK5" s="537">
        <v>2</v>
      </c>
      <c r="AL5" s="537" t="s">
        <v>150</v>
      </c>
    </row>
    <row r="6" spans="2:38" ht="31.5" customHeight="1">
      <c r="B6" s="488" t="s">
        <v>100</v>
      </c>
      <c r="C6" s="487" t="s">
        <v>113</v>
      </c>
      <c r="D6" s="489" t="s">
        <v>114</v>
      </c>
      <c r="E6" s="535" t="s">
        <v>111</v>
      </c>
      <c r="F6" s="535"/>
      <c r="G6" s="535"/>
      <c r="H6" s="535"/>
      <c r="I6" s="535"/>
      <c r="J6" s="518"/>
      <c r="K6" s="535" t="s">
        <v>111</v>
      </c>
      <c r="L6" s="535" t="s">
        <v>104</v>
      </c>
      <c r="M6" s="535"/>
      <c r="N6" s="535"/>
      <c r="O6" s="535"/>
      <c r="P6" s="535"/>
      <c r="Q6" s="518"/>
      <c r="R6" s="535" t="s">
        <v>104</v>
      </c>
      <c r="S6" s="535" t="s">
        <v>111</v>
      </c>
      <c r="T6" s="535"/>
      <c r="U6" s="535"/>
      <c r="V6" s="535"/>
      <c r="W6" s="535"/>
      <c r="X6" s="518"/>
      <c r="Y6" s="535" t="s">
        <v>111</v>
      </c>
      <c r="Z6" s="535" t="s">
        <v>151</v>
      </c>
      <c r="AA6" s="535"/>
      <c r="AB6" s="535"/>
      <c r="AC6" s="535"/>
      <c r="AD6" s="535"/>
      <c r="AE6" s="518"/>
      <c r="AF6" s="535" t="s">
        <v>151</v>
      </c>
      <c r="AG6" s="535" t="s">
        <v>111</v>
      </c>
      <c r="AH6" s="535"/>
      <c r="AI6" s="535"/>
      <c r="AJ6" s="536">
        <v>72</v>
      </c>
      <c r="AK6" s="537">
        <v>3</v>
      </c>
      <c r="AL6" s="537" t="s">
        <v>152</v>
      </c>
    </row>
    <row r="7" spans="2:38" ht="31.5" customHeight="1">
      <c r="B7" s="487">
        <v>1</v>
      </c>
      <c r="C7" s="487"/>
      <c r="D7" s="495"/>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38">
        <f t="shared" ref="AJ7:AJ18" si="2">SUM(E7:AI7)</f>
        <v>0</v>
      </c>
      <c r="AK7" s="537">
        <v>4</v>
      </c>
      <c r="AL7" s="537" t="s">
        <v>153</v>
      </c>
    </row>
    <row r="8" spans="2:38" ht="31.5" customHeight="1">
      <c r="B8" s="487">
        <v>2</v>
      </c>
      <c r="C8" s="487"/>
      <c r="D8" s="495"/>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38">
        <f t="shared" si="2"/>
        <v>0</v>
      </c>
      <c r="AK8" s="537">
        <v>5</v>
      </c>
      <c r="AL8" s="537" t="s">
        <v>154</v>
      </c>
    </row>
    <row r="9" spans="2:38" ht="31.5" customHeight="1">
      <c r="B9" s="487">
        <v>3</v>
      </c>
      <c r="C9" s="487"/>
      <c r="D9" s="495"/>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38">
        <f t="shared" si="2"/>
        <v>0</v>
      </c>
      <c r="AK9" s="537">
        <v>6</v>
      </c>
      <c r="AL9" s="537" t="s">
        <v>155</v>
      </c>
    </row>
    <row r="10" spans="2:38" ht="31.5" customHeight="1">
      <c r="B10" s="487">
        <v>4</v>
      </c>
      <c r="C10" s="487"/>
      <c r="D10" s="495"/>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38">
        <f t="shared" si="2"/>
        <v>0</v>
      </c>
      <c r="AK10" s="537">
        <v>7</v>
      </c>
      <c r="AL10" s="537" t="s">
        <v>156</v>
      </c>
    </row>
    <row r="11" spans="2:38" ht="31.5" customHeight="1">
      <c r="B11" s="487">
        <v>5</v>
      </c>
      <c r="C11" s="487"/>
      <c r="D11" s="495"/>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38">
        <f t="shared" si="2"/>
        <v>0</v>
      </c>
    </row>
    <row r="12" spans="2:38" ht="31.5" customHeight="1">
      <c r="B12" s="487">
        <v>6</v>
      </c>
      <c r="C12" s="487"/>
      <c r="D12" s="495"/>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38">
        <f t="shared" si="2"/>
        <v>0</v>
      </c>
    </row>
    <row r="13" spans="2:38" ht="31.5" customHeight="1">
      <c r="B13" s="487">
        <v>7</v>
      </c>
      <c r="C13" s="487"/>
      <c r="D13" s="495"/>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38">
        <f t="shared" si="2"/>
        <v>0</v>
      </c>
    </row>
    <row r="14" spans="2:38" ht="31.5" customHeight="1">
      <c r="B14" s="487">
        <v>8</v>
      </c>
      <c r="C14" s="487"/>
      <c r="D14" s="495"/>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38">
        <f t="shared" si="2"/>
        <v>0</v>
      </c>
    </row>
    <row r="15" spans="2:38" ht="31.5" customHeight="1">
      <c r="B15" s="487">
        <v>9</v>
      </c>
      <c r="C15" s="487"/>
      <c r="D15" s="495"/>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38">
        <f t="shared" si="2"/>
        <v>0</v>
      </c>
    </row>
    <row r="16" spans="2:38" ht="31.5" customHeight="1">
      <c r="B16" s="487">
        <v>10</v>
      </c>
      <c r="C16" s="487"/>
      <c r="D16" s="495"/>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38">
        <f t="shared" si="2"/>
        <v>0</v>
      </c>
    </row>
    <row r="17" spans="2:36" ht="31.5" customHeight="1">
      <c r="B17" s="487">
        <v>11</v>
      </c>
      <c r="C17" s="487"/>
      <c r="D17" s="495"/>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38">
        <f t="shared" si="2"/>
        <v>0</v>
      </c>
    </row>
    <row r="18" spans="2:36" ht="31.5" customHeight="1">
      <c r="B18" s="487">
        <v>12</v>
      </c>
      <c r="C18" s="487"/>
      <c r="D18" s="495"/>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8"/>
      <c r="AI18" s="518"/>
      <c r="AJ18" s="538">
        <f t="shared" si="2"/>
        <v>0</v>
      </c>
    </row>
    <row r="19" spans="2:36" ht="30.75" customHeight="1">
      <c r="B19" s="516"/>
      <c r="C19" s="539" t="s">
        <v>157</v>
      </c>
      <c r="D19" s="516"/>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row>
    <row r="20" spans="2:36" s="496" customFormat="1" ht="39" customHeight="1">
      <c r="C20" s="540"/>
      <c r="D20" s="541"/>
    </row>
    <row r="21" spans="2:36" s="496" customFormat="1" ht="12">
      <c r="C21" s="540"/>
      <c r="D21" s="541"/>
    </row>
    <row r="22" spans="2:36" s="496" customFormat="1" ht="12">
      <c r="D22" s="541"/>
    </row>
    <row r="23" spans="2:36" s="496" customFormat="1" ht="12">
      <c r="D23" s="541"/>
    </row>
    <row r="24" spans="2:36" s="496" customFormat="1" ht="42" customHeight="1">
      <c r="C24" s="542"/>
      <c r="D24" s="543"/>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544"/>
    </row>
    <row r="25" spans="2:36" s="496" customFormat="1" ht="12">
      <c r="D25" s="541"/>
    </row>
    <row r="26" spans="2:36">
      <c r="Q26" s="545"/>
    </row>
  </sheetData>
  <mergeCells count="4">
    <mergeCell ref="AF1:AG1"/>
    <mergeCell ref="C2:C3"/>
    <mergeCell ref="D2:D3"/>
    <mergeCell ref="D24:AJ24"/>
  </mergeCells>
  <phoneticPr fontId="3"/>
  <conditionalFormatting sqref="AG2:AI2 AG7:AI18">
    <cfRule type="expression" dxfId="5" priority="2" stopIfTrue="1">
      <formula>MONTH(AG$2)&lt;&gt;$AI$1</formula>
    </cfRule>
    <cfRule type="expression" dxfId="4" priority="3" stopIfTrue="1">
      <formula>MONTH(AG$2)&lt;&gt;$AI$1</formula>
    </cfRule>
    <cfRule type="expression" dxfId="3" priority="4" stopIfTrue="1">
      <formula>WEEKDAY(AG$2,2)&gt;5</formula>
    </cfRule>
  </conditionalFormatting>
  <conditionalFormatting sqref="E2:AF2 L7:AF18 E3:AI3 E4:K18 L4:Q6 S4:AI6">
    <cfRule type="expression" dxfId="2" priority="5" stopIfTrue="1">
      <formula>WEEKDAY(E$2,2)&gt;5</formula>
    </cfRule>
  </conditionalFormatting>
  <conditionalFormatting sqref="AJ4:AJ18">
    <cfRule type="cellIs" dxfId="1" priority="6" stopIfTrue="1" operator="equal">
      <formula>0</formula>
    </cfRule>
  </conditionalFormatting>
  <conditionalFormatting sqref="R4:R6">
    <cfRule type="expression" dxfId="0" priority="1" stopIfTrue="1">
      <formula>WEEKDAY(R$2,2)&gt;5</formula>
    </cfRule>
  </conditionalFormatting>
  <pageMargins left="0.62992125984251968" right="0.47244094488188981" top="0.74803149606299213" bottom="0.74803149606299213" header="0.51181102362204722" footer="0.51181102362204722"/>
  <pageSetup paperSize="9" scale="71" orientation="landscape" r:id="rId1"/>
  <headerFooter alignWithMargins="0">
    <oddHeader>&amp;L(添付資料）</oddHeader>
    <oddFooter>&amp;C共同生活援助-&amp;A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6"/>
  <sheetViews>
    <sheetView view="pageBreakPreview" zoomScaleNormal="100" zoomScaleSheetLayoutView="100" workbookViewId="0">
      <selection activeCell="BD1" sqref="BD1"/>
    </sheetView>
  </sheetViews>
  <sheetFormatPr defaultRowHeight="21" customHeight="1"/>
  <cols>
    <col min="1" max="4" width="2.625" style="661" customWidth="1"/>
    <col min="5" max="18" width="2.625" style="548" customWidth="1"/>
    <col min="19" max="46" width="2.875" style="548" customWidth="1"/>
    <col min="47" max="70" width="2.625" style="548" customWidth="1"/>
    <col min="71" max="256" width="9" style="548"/>
    <col min="257" max="274" width="2.625" style="548" customWidth="1"/>
    <col min="275" max="302" width="2.875" style="548" customWidth="1"/>
    <col min="303" max="326" width="2.625" style="548" customWidth="1"/>
    <col min="327" max="512" width="9" style="548"/>
    <col min="513" max="530" width="2.625" style="548" customWidth="1"/>
    <col min="531" max="558" width="2.875" style="548" customWidth="1"/>
    <col min="559" max="582" width="2.625" style="548" customWidth="1"/>
    <col min="583" max="768" width="9" style="548"/>
    <col min="769" max="786" width="2.625" style="548" customWidth="1"/>
    <col min="787" max="814" width="2.875" style="548" customWidth="1"/>
    <col min="815" max="838" width="2.625" style="548" customWidth="1"/>
    <col min="839" max="1024" width="9" style="548"/>
    <col min="1025" max="1042" width="2.625" style="548" customWidth="1"/>
    <col min="1043" max="1070" width="2.875" style="548" customWidth="1"/>
    <col min="1071" max="1094" width="2.625" style="548" customWidth="1"/>
    <col min="1095" max="1280" width="9" style="548"/>
    <col min="1281" max="1298" width="2.625" style="548" customWidth="1"/>
    <col min="1299" max="1326" width="2.875" style="548" customWidth="1"/>
    <col min="1327" max="1350" width="2.625" style="548" customWidth="1"/>
    <col min="1351" max="1536" width="9" style="548"/>
    <col min="1537" max="1554" width="2.625" style="548" customWidth="1"/>
    <col min="1555" max="1582" width="2.875" style="548" customWidth="1"/>
    <col min="1583" max="1606" width="2.625" style="548" customWidth="1"/>
    <col min="1607" max="1792" width="9" style="548"/>
    <col min="1793" max="1810" width="2.625" style="548" customWidth="1"/>
    <col min="1811" max="1838" width="2.875" style="548" customWidth="1"/>
    <col min="1839" max="1862" width="2.625" style="548" customWidth="1"/>
    <col min="1863" max="2048" width="9" style="548"/>
    <col min="2049" max="2066" width="2.625" style="548" customWidth="1"/>
    <col min="2067" max="2094" width="2.875" style="548" customWidth="1"/>
    <col min="2095" max="2118" width="2.625" style="548" customWidth="1"/>
    <col min="2119" max="2304" width="9" style="548"/>
    <col min="2305" max="2322" width="2.625" style="548" customWidth="1"/>
    <col min="2323" max="2350" width="2.875" style="548" customWidth="1"/>
    <col min="2351" max="2374" width="2.625" style="548" customWidth="1"/>
    <col min="2375" max="2560" width="9" style="548"/>
    <col min="2561" max="2578" width="2.625" style="548" customWidth="1"/>
    <col min="2579" max="2606" width="2.875" style="548" customWidth="1"/>
    <col min="2607" max="2630" width="2.625" style="548" customWidth="1"/>
    <col min="2631" max="2816" width="9" style="548"/>
    <col min="2817" max="2834" width="2.625" style="548" customWidth="1"/>
    <col min="2835" max="2862" width="2.875" style="548" customWidth="1"/>
    <col min="2863" max="2886" width="2.625" style="548" customWidth="1"/>
    <col min="2887" max="3072" width="9" style="548"/>
    <col min="3073" max="3090" width="2.625" style="548" customWidth="1"/>
    <col min="3091" max="3118" width="2.875" style="548" customWidth="1"/>
    <col min="3119" max="3142" width="2.625" style="548" customWidth="1"/>
    <col min="3143" max="3328" width="9" style="548"/>
    <col min="3329" max="3346" width="2.625" style="548" customWidth="1"/>
    <col min="3347" max="3374" width="2.875" style="548" customWidth="1"/>
    <col min="3375" max="3398" width="2.625" style="548" customWidth="1"/>
    <col min="3399" max="3584" width="9" style="548"/>
    <col min="3585" max="3602" width="2.625" style="548" customWidth="1"/>
    <col min="3603" max="3630" width="2.875" style="548" customWidth="1"/>
    <col min="3631" max="3654" width="2.625" style="548" customWidth="1"/>
    <col min="3655" max="3840" width="9" style="548"/>
    <col min="3841" max="3858" width="2.625" style="548" customWidth="1"/>
    <col min="3859" max="3886" width="2.875" style="548" customWidth="1"/>
    <col min="3887" max="3910" width="2.625" style="548" customWidth="1"/>
    <col min="3911" max="4096" width="9" style="548"/>
    <col min="4097" max="4114" width="2.625" style="548" customWidth="1"/>
    <col min="4115" max="4142" width="2.875" style="548" customWidth="1"/>
    <col min="4143" max="4166" width="2.625" style="548" customWidth="1"/>
    <col min="4167" max="4352" width="9" style="548"/>
    <col min="4353" max="4370" width="2.625" style="548" customWidth="1"/>
    <col min="4371" max="4398" width="2.875" style="548" customWidth="1"/>
    <col min="4399" max="4422" width="2.625" style="548" customWidth="1"/>
    <col min="4423" max="4608" width="9" style="548"/>
    <col min="4609" max="4626" width="2.625" style="548" customWidth="1"/>
    <col min="4627" max="4654" width="2.875" style="548" customWidth="1"/>
    <col min="4655" max="4678" width="2.625" style="548" customWidth="1"/>
    <col min="4679" max="4864" width="9" style="548"/>
    <col min="4865" max="4882" width="2.625" style="548" customWidth="1"/>
    <col min="4883" max="4910" width="2.875" style="548" customWidth="1"/>
    <col min="4911" max="4934" width="2.625" style="548" customWidth="1"/>
    <col min="4935" max="5120" width="9" style="548"/>
    <col min="5121" max="5138" width="2.625" style="548" customWidth="1"/>
    <col min="5139" max="5166" width="2.875" style="548" customWidth="1"/>
    <col min="5167" max="5190" width="2.625" style="548" customWidth="1"/>
    <col min="5191" max="5376" width="9" style="548"/>
    <col min="5377" max="5394" width="2.625" style="548" customWidth="1"/>
    <col min="5395" max="5422" width="2.875" style="548" customWidth="1"/>
    <col min="5423" max="5446" width="2.625" style="548" customWidth="1"/>
    <col min="5447" max="5632" width="9" style="548"/>
    <col min="5633" max="5650" width="2.625" style="548" customWidth="1"/>
    <col min="5651" max="5678" width="2.875" style="548" customWidth="1"/>
    <col min="5679" max="5702" width="2.625" style="548" customWidth="1"/>
    <col min="5703" max="5888" width="9" style="548"/>
    <col min="5889" max="5906" width="2.625" style="548" customWidth="1"/>
    <col min="5907" max="5934" width="2.875" style="548" customWidth="1"/>
    <col min="5935" max="5958" width="2.625" style="548" customWidth="1"/>
    <col min="5959" max="6144" width="9" style="548"/>
    <col min="6145" max="6162" width="2.625" style="548" customWidth="1"/>
    <col min="6163" max="6190" width="2.875" style="548" customWidth="1"/>
    <col min="6191" max="6214" width="2.625" style="548" customWidth="1"/>
    <col min="6215" max="6400" width="9" style="548"/>
    <col min="6401" max="6418" width="2.625" style="548" customWidth="1"/>
    <col min="6419" max="6446" width="2.875" style="548" customWidth="1"/>
    <col min="6447" max="6470" width="2.625" style="548" customWidth="1"/>
    <col min="6471" max="6656" width="9" style="548"/>
    <col min="6657" max="6674" width="2.625" style="548" customWidth="1"/>
    <col min="6675" max="6702" width="2.875" style="548" customWidth="1"/>
    <col min="6703" max="6726" width="2.625" style="548" customWidth="1"/>
    <col min="6727" max="6912" width="9" style="548"/>
    <col min="6913" max="6930" width="2.625" style="548" customWidth="1"/>
    <col min="6931" max="6958" width="2.875" style="548" customWidth="1"/>
    <col min="6959" max="6982" width="2.625" style="548" customWidth="1"/>
    <col min="6983" max="7168" width="9" style="548"/>
    <col min="7169" max="7186" width="2.625" style="548" customWidth="1"/>
    <col min="7187" max="7214" width="2.875" style="548" customWidth="1"/>
    <col min="7215" max="7238" width="2.625" style="548" customWidth="1"/>
    <col min="7239" max="7424" width="9" style="548"/>
    <col min="7425" max="7442" width="2.625" style="548" customWidth="1"/>
    <col min="7443" max="7470" width="2.875" style="548" customWidth="1"/>
    <col min="7471" max="7494" width="2.625" style="548" customWidth="1"/>
    <col min="7495" max="7680" width="9" style="548"/>
    <col min="7681" max="7698" width="2.625" style="548" customWidth="1"/>
    <col min="7699" max="7726" width="2.875" style="548" customWidth="1"/>
    <col min="7727" max="7750" width="2.625" style="548" customWidth="1"/>
    <col min="7751" max="7936" width="9" style="548"/>
    <col min="7937" max="7954" width="2.625" style="548" customWidth="1"/>
    <col min="7955" max="7982" width="2.875" style="548" customWidth="1"/>
    <col min="7983" max="8006" width="2.625" style="548" customWidth="1"/>
    <col min="8007" max="8192" width="9" style="548"/>
    <col min="8193" max="8210" width="2.625" style="548" customWidth="1"/>
    <col min="8211" max="8238" width="2.875" style="548" customWidth="1"/>
    <col min="8239" max="8262" width="2.625" style="548" customWidth="1"/>
    <col min="8263" max="8448" width="9" style="548"/>
    <col min="8449" max="8466" width="2.625" style="548" customWidth="1"/>
    <col min="8467" max="8494" width="2.875" style="548" customWidth="1"/>
    <col min="8495" max="8518" width="2.625" style="548" customWidth="1"/>
    <col min="8519" max="8704" width="9" style="548"/>
    <col min="8705" max="8722" width="2.625" style="548" customWidth="1"/>
    <col min="8723" max="8750" width="2.875" style="548" customWidth="1"/>
    <col min="8751" max="8774" width="2.625" style="548" customWidth="1"/>
    <col min="8775" max="8960" width="9" style="548"/>
    <col min="8961" max="8978" width="2.625" style="548" customWidth="1"/>
    <col min="8979" max="9006" width="2.875" style="548" customWidth="1"/>
    <col min="9007" max="9030" width="2.625" style="548" customWidth="1"/>
    <col min="9031" max="9216" width="9" style="548"/>
    <col min="9217" max="9234" width="2.625" style="548" customWidth="1"/>
    <col min="9235" max="9262" width="2.875" style="548" customWidth="1"/>
    <col min="9263" max="9286" width="2.625" style="548" customWidth="1"/>
    <col min="9287" max="9472" width="9" style="548"/>
    <col min="9473" max="9490" width="2.625" style="548" customWidth="1"/>
    <col min="9491" max="9518" width="2.875" style="548" customWidth="1"/>
    <col min="9519" max="9542" width="2.625" style="548" customWidth="1"/>
    <col min="9543" max="9728" width="9" style="548"/>
    <col min="9729" max="9746" width="2.625" style="548" customWidth="1"/>
    <col min="9747" max="9774" width="2.875" style="548" customWidth="1"/>
    <col min="9775" max="9798" width="2.625" style="548" customWidth="1"/>
    <col min="9799" max="9984" width="9" style="548"/>
    <col min="9985" max="10002" width="2.625" style="548" customWidth="1"/>
    <col min="10003" max="10030" width="2.875" style="548" customWidth="1"/>
    <col min="10031" max="10054" width="2.625" style="548" customWidth="1"/>
    <col min="10055" max="10240" width="9" style="548"/>
    <col min="10241" max="10258" width="2.625" style="548" customWidth="1"/>
    <col min="10259" max="10286" width="2.875" style="548" customWidth="1"/>
    <col min="10287" max="10310" width="2.625" style="548" customWidth="1"/>
    <col min="10311" max="10496" width="9" style="548"/>
    <col min="10497" max="10514" width="2.625" style="548" customWidth="1"/>
    <col min="10515" max="10542" width="2.875" style="548" customWidth="1"/>
    <col min="10543" max="10566" width="2.625" style="548" customWidth="1"/>
    <col min="10567" max="10752" width="9" style="548"/>
    <col min="10753" max="10770" width="2.625" style="548" customWidth="1"/>
    <col min="10771" max="10798" width="2.875" style="548" customWidth="1"/>
    <col min="10799" max="10822" width="2.625" style="548" customWidth="1"/>
    <col min="10823" max="11008" width="9" style="548"/>
    <col min="11009" max="11026" width="2.625" style="548" customWidth="1"/>
    <col min="11027" max="11054" width="2.875" style="548" customWidth="1"/>
    <col min="11055" max="11078" width="2.625" style="548" customWidth="1"/>
    <col min="11079" max="11264" width="9" style="548"/>
    <col min="11265" max="11282" width="2.625" style="548" customWidth="1"/>
    <col min="11283" max="11310" width="2.875" style="548" customWidth="1"/>
    <col min="11311" max="11334" width="2.625" style="548" customWidth="1"/>
    <col min="11335" max="11520" width="9" style="548"/>
    <col min="11521" max="11538" width="2.625" style="548" customWidth="1"/>
    <col min="11539" max="11566" width="2.875" style="548" customWidth="1"/>
    <col min="11567" max="11590" width="2.625" style="548" customWidth="1"/>
    <col min="11591" max="11776" width="9" style="548"/>
    <col min="11777" max="11794" width="2.625" style="548" customWidth="1"/>
    <col min="11795" max="11822" width="2.875" style="548" customWidth="1"/>
    <col min="11823" max="11846" width="2.625" style="548" customWidth="1"/>
    <col min="11847" max="12032" width="9" style="548"/>
    <col min="12033" max="12050" width="2.625" style="548" customWidth="1"/>
    <col min="12051" max="12078" width="2.875" style="548" customWidth="1"/>
    <col min="12079" max="12102" width="2.625" style="548" customWidth="1"/>
    <col min="12103" max="12288" width="9" style="548"/>
    <col min="12289" max="12306" width="2.625" style="548" customWidth="1"/>
    <col min="12307" max="12334" width="2.875" style="548" customWidth="1"/>
    <col min="12335" max="12358" width="2.625" style="548" customWidth="1"/>
    <col min="12359" max="12544" width="9" style="548"/>
    <col min="12545" max="12562" width="2.625" style="548" customWidth="1"/>
    <col min="12563" max="12590" width="2.875" style="548" customWidth="1"/>
    <col min="12591" max="12614" width="2.625" style="548" customWidth="1"/>
    <col min="12615" max="12800" width="9" style="548"/>
    <col min="12801" max="12818" width="2.625" style="548" customWidth="1"/>
    <col min="12819" max="12846" width="2.875" style="548" customWidth="1"/>
    <col min="12847" max="12870" width="2.625" style="548" customWidth="1"/>
    <col min="12871" max="13056" width="9" style="548"/>
    <col min="13057" max="13074" width="2.625" style="548" customWidth="1"/>
    <col min="13075" max="13102" width="2.875" style="548" customWidth="1"/>
    <col min="13103" max="13126" width="2.625" style="548" customWidth="1"/>
    <col min="13127" max="13312" width="9" style="548"/>
    <col min="13313" max="13330" width="2.625" style="548" customWidth="1"/>
    <col min="13331" max="13358" width="2.875" style="548" customWidth="1"/>
    <col min="13359" max="13382" width="2.625" style="548" customWidth="1"/>
    <col min="13383" max="13568" width="9" style="548"/>
    <col min="13569" max="13586" width="2.625" style="548" customWidth="1"/>
    <col min="13587" max="13614" width="2.875" style="548" customWidth="1"/>
    <col min="13615" max="13638" width="2.625" style="548" customWidth="1"/>
    <col min="13639" max="13824" width="9" style="548"/>
    <col min="13825" max="13842" width="2.625" style="548" customWidth="1"/>
    <col min="13843" max="13870" width="2.875" style="548" customWidth="1"/>
    <col min="13871" max="13894" width="2.625" style="548" customWidth="1"/>
    <col min="13895" max="14080" width="9" style="548"/>
    <col min="14081" max="14098" width="2.625" style="548" customWidth="1"/>
    <col min="14099" max="14126" width="2.875" style="548" customWidth="1"/>
    <col min="14127" max="14150" width="2.625" style="548" customWidth="1"/>
    <col min="14151" max="14336" width="9" style="548"/>
    <col min="14337" max="14354" width="2.625" style="548" customWidth="1"/>
    <col min="14355" max="14382" width="2.875" style="548" customWidth="1"/>
    <col min="14383" max="14406" width="2.625" style="548" customWidth="1"/>
    <col min="14407" max="14592" width="9" style="548"/>
    <col min="14593" max="14610" width="2.625" style="548" customWidth="1"/>
    <col min="14611" max="14638" width="2.875" style="548" customWidth="1"/>
    <col min="14639" max="14662" width="2.625" style="548" customWidth="1"/>
    <col min="14663" max="14848" width="9" style="548"/>
    <col min="14849" max="14866" width="2.625" style="548" customWidth="1"/>
    <col min="14867" max="14894" width="2.875" style="548" customWidth="1"/>
    <col min="14895" max="14918" width="2.625" style="548" customWidth="1"/>
    <col min="14919" max="15104" width="9" style="548"/>
    <col min="15105" max="15122" width="2.625" style="548" customWidth="1"/>
    <col min="15123" max="15150" width="2.875" style="548" customWidth="1"/>
    <col min="15151" max="15174" width="2.625" style="548" customWidth="1"/>
    <col min="15175" max="15360" width="9" style="548"/>
    <col min="15361" max="15378" width="2.625" style="548" customWidth="1"/>
    <col min="15379" max="15406" width="2.875" style="548" customWidth="1"/>
    <col min="15407" max="15430" width="2.625" style="548" customWidth="1"/>
    <col min="15431" max="15616" width="9" style="548"/>
    <col min="15617" max="15634" width="2.625" style="548" customWidth="1"/>
    <col min="15635" max="15662" width="2.875" style="548" customWidth="1"/>
    <col min="15663" max="15686" width="2.625" style="548" customWidth="1"/>
    <col min="15687" max="15872" width="9" style="548"/>
    <col min="15873" max="15890" width="2.625" style="548" customWidth="1"/>
    <col min="15891" max="15918" width="2.875" style="548" customWidth="1"/>
    <col min="15919" max="15942" width="2.625" style="548" customWidth="1"/>
    <col min="15943" max="16128" width="9" style="548"/>
    <col min="16129" max="16146" width="2.625" style="548" customWidth="1"/>
    <col min="16147" max="16174" width="2.875" style="548" customWidth="1"/>
    <col min="16175" max="16198" width="2.625" style="548" customWidth="1"/>
    <col min="16199" max="16384" width="9" style="548"/>
  </cols>
  <sheetData>
    <row r="1" spans="1:55" ht="21" customHeight="1">
      <c r="A1" s="546"/>
      <c r="B1" s="546" t="s">
        <v>158</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row>
    <row r="2" spans="1:55" ht="21" customHeight="1">
      <c r="A2" s="549" t="s">
        <v>159</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49"/>
      <c r="BB2" s="549"/>
      <c r="BC2" s="549"/>
    </row>
    <row r="3" spans="1:55" s="550" customFormat="1" ht="21" customHeight="1" thickBot="1">
      <c r="A3" s="499"/>
    </row>
    <row r="4" spans="1:55" s="550" customFormat="1" ht="21" customHeight="1" thickBot="1">
      <c r="A4" s="551" t="s">
        <v>160</v>
      </c>
      <c r="B4" s="552"/>
      <c r="C4" s="552"/>
      <c r="D4" s="552"/>
      <c r="E4" s="552"/>
      <c r="F4" s="552"/>
      <c r="G4" s="552"/>
      <c r="H4" s="552"/>
      <c r="I4" s="552"/>
      <c r="J4" s="552"/>
      <c r="K4" s="552"/>
      <c r="L4" s="552"/>
      <c r="M4" s="552"/>
      <c r="N4" s="552"/>
      <c r="O4" s="552"/>
      <c r="P4" s="552"/>
      <c r="Q4" s="552"/>
      <c r="R4" s="552"/>
      <c r="S4" s="553"/>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5"/>
    </row>
    <row r="5" spans="1:55" s="550" customFormat="1" ht="21" customHeight="1" thickBot="1">
      <c r="A5" s="556" t="s">
        <v>161</v>
      </c>
      <c r="B5" s="557"/>
      <c r="C5" s="557"/>
      <c r="D5" s="557"/>
      <c r="E5" s="557"/>
      <c r="F5" s="557"/>
      <c r="G5" s="557"/>
      <c r="H5" s="553"/>
      <c r="I5" s="554"/>
      <c r="J5" s="554"/>
      <c r="K5" s="554"/>
      <c r="L5" s="554"/>
      <c r="M5" s="554"/>
      <c r="N5" s="554"/>
      <c r="O5" s="554"/>
      <c r="P5" s="554"/>
      <c r="Q5" s="554"/>
      <c r="R5" s="554"/>
      <c r="S5" s="554"/>
      <c r="T5" s="554"/>
      <c r="U5" s="554"/>
      <c r="V5" s="554"/>
      <c r="W5" s="554"/>
      <c r="X5" s="554"/>
      <c r="Y5" s="554"/>
      <c r="Z5" s="558"/>
      <c r="AA5" s="553" t="s">
        <v>162</v>
      </c>
      <c r="AB5" s="554"/>
      <c r="AC5" s="554"/>
      <c r="AD5" s="554"/>
      <c r="AE5" s="554"/>
      <c r="AF5" s="554"/>
      <c r="AG5" s="554"/>
      <c r="AH5" s="554"/>
      <c r="AI5" s="554"/>
      <c r="AJ5" s="554"/>
      <c r="AK5" s="559"/>
      <c r="AL5" s="554"/>
      <c r="AM5" s="554"/>
      <c r="AN5" s="554"/>
      <c r="AO5" s="554"/>
      <c r="AP5" s="554"/>
      <c r="AQ5" s="554"/>
      <c r="AR5" s="554"/>
      <c r="AS5" s="554"/>
      <c r="AT5" s="554"/>
      <c r="AU5" s="554"/>
      <c r="AV5" s="554"/>
      <c r="AW5" s="554"/>
      <c r="AX5" s="554"/>
      <c r="AY5" s="554"/>
      <c r="AZ5" s="554"/>
      <c r="BA5" s="554"/>
      <c r="BB5" s="554"/>
      <c r="BC5" s="555"/>
    </row>
    <row r="6" spans="1:55" s="550" customFormat="1" ht="21" customHeight="1" thickBot="1">
      <c r="A6" s="556" t="s">
        <v>163</v>
      </c>
      <c r="B6" s="557"/>
      <c r="C6" s="557"/>
      <c r="D6" s="557"/>
      <c r="E6" s="557"/>
      <c r="F6" s="557"/>
      <c r="G6" s="557"/>
      <c r="H6" s="553"/>
      <c r="I6" s="554"/>
      <c r="J6" s="554"/>
      <c r="K6" s="554"/>
      <c r="L6" s="554"/>
      <c r="M6" s="554"/>
      <c r="N6" s="554"/>
      <c r="O6" s="554"/>
      <c r="P6" s="554"/>
      <c r="Q6" s="554"/>
      <c r="R6" s="554"/>
      <c r="S6" s="554"/>
      <c r="T6" s="554"/>
      <c r="U6" s="554"/>
      <c r="V6" s="554"/>
      <c r="W6" s="554"/>
      <c r="X6" s="554"/>
      <c r="Y6" s="554"/>
      <c r="Z6" s="558"/>
      <c r="AA6" s="553" t="s">
        <v>164</v>
      </c>
      <c r="AB6" s="554"/>
      <c r="AC6" s="554"/>
      <c r="AD6" s="554"/>
      <c r="AE6" s="554"/>
      <c r="AF6" s="554"/>
      <c r="AG6" s="554"/>
      <c r="AH6" s="554"/>
      <c r="AI6" s="554"/>
      <c r="AJ6" s="554"/>
      <c r="AK6" s="559"/>
      <c r="AL6" s="554"/>
      <c r="AM6" s="554"/>
      <c r="AN6" s="554"/>
      <c r="AO6" s="554"/>
      <c r="AP6" s="554"/>
      <c r="AQ6" s="554"/>
      <c r="AR6" s="554"/>
      <c r="AS6" s="554"/>
      <c r="AT6" s="554"/>
      <c r="AU6" s="554"/>
      <c r="AV6" s="554"/>
      <c r="AW6" s="554"/>
      <c r="AX6" s="554"/>
      <c r="AY6" s="554"/>
      <c r="AZ6" s="554"/>
      <c r="BA6" s="554"/>
      <c r="BB6" s="554"/>
      <c r="BC6" s="555"/>
    </row>
    <row r="7" spans="1:55" s="550" customFormat="1" ht="21" customHeight="1" thickBot="1">
      <c r="A7" s="560" t="s">
        <v>165</v>
      </c>
      <c r="B7" s="561"/>
      <c r="C7" s="561"/>
      <c r="D7" s="561"/>
      <c r="E7" s="561"/>
      <c r="F7" s="561"/>
      <c r="G7" s="562" t="s">
        <v>166</v>
      </c>
      <c r="H7" s="562"/>
      <c r="I7" s="562"/>
      <c r="J7" s="562"/>
      <c r="K7" s="562"/>
      <c r="L7" s="563" t="s">
        <v>167</v>
      </c>
      <c r="M7" s="564"/>
      <c r="N7" s="564"/>
      <c r="O7" s="564"/>
      <c r="P7" s="564"/>
      <c r="Q7" s="565"/>
      <c r="R7" s="566"/>
      <c r="S7" s="560" t="s">
        <v>168</v>
      </c>
      <c r="T7" s="561"/>
      <c r="U7" s="561"/>
      <c r="V7" s="561"/>
      <c r="W7" s="561"/>
      <c r="X7" s="561"/>
      <c r="Y7" s="567"/>
      <c r="Z7" s="560" t="s">
        <v>169</v>
      </c>
      <c r="AA7" s="561"/>
      <c r="AB7" s="561"/>
      <c r="AC7" s="561"/>
      <c r="AD7" s="561"/>
      <c r="AE7" s="561"/>
      <c r="AF7" s="567"/>
      <c r="AG7" s="560" t="s">
        <v>170</v>
      </c>
      <c r="AH7" s="561"/>
      <c r="AI7" s="561"/>
      <c r="AJ7" s="561"/>
      <c r="AK7" s="561"/>
      <c r="AL7" s="561"/>
      <c r="AM7" s="567"/>
      <c r="AN7" s="568" t="s">
        <v>171</v>
      </c>
      <c r="AO7" s="561"/>
      <c r="AP7" s="561"/>
      <c r="AQ7" s="561"/>
      <c r="AR7" s="561"/>
      <c r="AS7" s="561"/>
      <c r="AT7" s="567"/>
      <c r="AU7" s="569" t="s">
        <v>172</v>
      </c>
      <c r="AV7" s="562"/>
      <c r="AW7" s="562"/>
      <c r="AX7" s="562" t="s">
        <v>173</v>
      </c>
      <c r="AY7" s="562"/>
      <c r="AZ7" s="562"/>
      <c r="BA7" s="562" t="s">
        <v>174</v>
      </c>
      <c r="BB7" s="562"/>
      <c r="BC7" s="570"/>
    </row>
    <row r="8" spans="1:55" s="550" customFormat="1" ht="21" customHeight="1">
      <c r="A8" s="571"/>
      <c r="B8" s="572"/>
      <c r="C8" s="572"/>
      <c r="D8" s="572"/>
      <c r="E8" s="572"/>
      <c r="F8" s="572"/>
      <c r="G8" s="573"/>
      <c r="H8" s="573"/>
      <c r="I8" s="573"/>
      <c r="J8" s="573"/>
      <c r="K8" s="573"/>
      <c r="L8" s="574"/>
      <c r="M8" s="575"/>
      <c r="N8" s="575"/>
      <c r="O8" s="575"/>
      <c r="P8" s="575"/>
      <c r="Q8" s="560" t="s">
        <v>175</v>
      </c>
      <c r="R8" s="561"/>
      <c r="S8" s="576">
        <v>1</v>
      </c>
      <c r="T8" s="577">
        <v>2</v>
      </c>
      <c r="U8" s="577">
        <v>3</v>
      </c>
      <c r="V8" s="577">
        <v>4</v>
      </c>
      <c r="W8" s="577">
        <v>5</v>
      </c>
      <c r="X8" s="577">
        <v>6</v>
      </c>
      <c r="Y8" s="578">
        <v>7</v>
      </c>
      <c r="Z8" s="579">
        <v>8</v>
      </c>
      <c r="AA8" s="577">
        <v>9</v>
      </c>
      <c r="AB8" s="577">
        <v>10</v>
      </c>
      <c r="AC8" s="577">
        <v>11</v>
      </c>
      <c r="AD8" s="577">
        <v>12</v>
      </c>
      <c r="AE8" s="577">
        <v>13</v>
      </c>
      <c r="AF8" s="578">
        <v>14</v>
      </c>
      <c r="AG8" s="579">
        <v>15</v>
      </c>
      <c r="AH8" s="577">
        <v>16</v>
      </c>
      <c r="AI8" s="577">
        <v>17</v>
      </c>
      <c r="AJ8" s="577">
        <v>18</v>
      </c>
      <c r="AK8" s="577">
        <v>19</v>
      </c>
      <c r="AL8" s="577">
        <v>20</v>
      </c>
      <c r="AM8" s="578">
        <v>21</v>
      </c>
      <c r="AN8" s="576">
        <v>22</v>
      </c>
      <c r="AO8" s="577">
        <v>23</v>
      </c>
      <c r="AP8" s="577">
        <v>24</v>
      </c>
      <c r="AQ8" s="577">
        <v>25</v>
      </c>
      <c r="AR8" s="577">
        <v>26</v>
      </c>
      <c r="AS8" s="577">
        <v>27</v>
      </c>
      <c r="AT8" s="578">
        <v>28</v>
      </c>
      <c r="AU8" s="580"/>
      <c r="AV8" s="573"/>
      <c r="AW8" s="573"/>
      <c r="AX8" s="573"/>
      <c r="AY8" s="573"/>
      <c r="AZ8" s="573"/>
      <c r="BA8" s="573"/>
      <c r="BB8" s="573"/>
      <c r="BC8" s="581"/>
    </row>
    <row r="9" spans="1:55" s="550" customFormat="1" ht="21" customHeight="1" thickBot="1">
      <c r="A9" s="571"/>
      <c r="B9" s="572"/>
      <c r="C9" s="572"/>
      <c r="D9" s="572"/>
      <c r="E9" s="572"/>
      <c r="F9" s="572"/>
      <c r="G9" s="573"/>
      <c r="H9" s="573"/>
      <c r="I9" s="573"/>
      <c r="J9" s="573"/>
      <c r="K9" s="573"/>
      <c r="L9" s="582"/>
      <c r="M9" s="583"/>
      <c r="N9" s="583"/>
      <c r="O9" s="583"/>
      <c r="P9" s="583"/>
      <c r="Q9" s="584" t="s">
        <v>176</v>
      </c>
      <c r="R9" s="585"/>
      <c r="S9" s="576"/>
      <c r="T9" s="577"/>
      <c r="U9" s="577"/>
      <c r="V9" s="577"/>
      <c r="W9" s="577"/>
      <c r="X9" s="577"/>
      <c r="Y9" s="578"/>
      <c r="Z9" s="579"/>
      <c r="AA9" s="577"/>
      <c r="AB9" s="577"/>
      <c r="AC9" s="577"/>
      <c r="AD9" s="577"/>
      <c r="AE9" s="577"/>
      <c r="AF9" s="578"/>
      <c r="AG9" s="579"/>
      <c r="AH9" s="577"/>
      <c r="AI9" s="577"/>
      <c r="AJ9" s="577"/>
      <c r="AK9" s="577"/>
      <c r="AL9" s="577"/>
      <c r="AM9" s="578"/>
      <c r="AN9" s="576"/>
      <c r="AO9" s="577"/>
      <c r="AP9" s="577"/>
      <c r="AQ9" s="577"/>
      <c r="AR9" s="577"/>
      <c r="AS9" s="577"/>
      <c r="AT9" s="578"/>
      <c r="AU9" s="580"/>
      <c r="AV9" s="573"/>
      <c r="AW9" s="573"/>
      <c r="AX9" s="573"/>
      <c r="AY9" s="573"/>
      <c r="AZ9" s="573"/>
      <c r="BA9" s="573"/>
      <c r="BB9" s="573"/>
      <c r="BC9" s="581"/>
    </row>
    <row r="10" spans="1:55" s="550" customFormat="1" ht="21" customHeight="1">
      <c r="A10" s="586" t="s">
        <v>101</v>
      </c>
      <c r="B10" s="587"/>
      <c r="C10" s="587"/>
      <c r="D10" s="587"/>
      <c r="E10" s="587"/>
      <c r="F10" s="588"/>
      <c r="G10" s="589"/>
      <c r="H10" s="589"/>
      <c r="I10" s="589"/>
      <c r="J10" s="589"/>
      <c r="K10" s="589"/>
      <c r="L10" s="572"/>
      <c r="M10" s="572"/>
      <c r="N10" s="572"/>
      <c r="O10" s="572"/>
      <c r="P10" s="572"/>
      <c r="Q10" s="590"/>
      <c r="R10" s="591"/>
      <c r="S10" s="579"/>
      <c r="T10" s="577"/>
      <c r="U10" s="577"/>
      <c r="V10" s="577"/>
      <c r="W10" s="577"/>
      <c r="X10" s="577"/>
      <c r="Y10" s="578"/>
      <c r="Z10" s="579"/>
      <c r="AA10" s="577"/>
      <c r="AB10" s="577"/>
      <c r="AC10" s="577"/>
      <c r="AD10" s="577"/>
      <c r="AE10" s="577"/>
      <c r="AF10" s="578"/>
      <c r="AG10" s="579"/>
      <c r="AH10" s="577"/>
      <c r="AI10" s="577"/>
      <c r="AJ10" s="577"/>
      <c r="AK10" s="577"/>
      <c r="AL10" s="577"/>
      <c r="AM10" s="578"/>
      <c r="AN10" s="576"/>
      <c r="AO10" s="577"/>
      <c r="AP10" s="577"/>
      <c r="AQ10" s="577"/>
      <c r="AR10" s="577"/>
      <c r="AS10" s="577"/>
      <c r="AT10" s="578"/>
      <c r="AU10" s="583">
        <f>SUM(S10:AT10)</f>
        <v>0</v>
      </c>
      <c r="AV10" s="583"/>
      <c r="AW10" s="592"/>
      <c r="AX10" s="593">
        <f>ROUNDDOWN(AU10/4,1)</f>
        <v>0</v>
      </c>
      <c r="AY10" s="594"/>
      <c r="AZ10" s="595"/>
      <c r="BA10" s="593" t="e">
        <f>ROUNDDOWN(AX10/AU24,1)</f>
        <v>#DIV/0!</v>
      </c>
      <c r="BB10" s="594"/>
      <c r="BC10" s="596"/>
    </row>
    <row r="11" spans="1:55" s="550" customFormat="1" ht="21" customHeight="1">
      <c r="A11" s="597" t="s">
        <v>108</v>
      </c>
      <c r="B11" s="598"/>
      <c r="C11" s="598"/>
      <c r="D11" s="598"/>
      <c r="E11" s="598"/>
      <c r="F11" s="599"/>
      <c r="G11" s="600"/>
      <c r="H11" s="600"/>
      <c r="I11" s="600"/>
      <c r="J11" s="600"/>
      <c r="K11" s="600"/>
      <c r="L11" s="590"/>
      <c r="M11" s="590"/>
      <c r="N11" s="590"/>
      <c r="O11" s="590"/>
      <c r="P11" s="590"/>
      <c r="Q11" s="590"/>
      <c r="R11" s="582"/>
      <c r="S11" s="579"/>
      <c r="T11" s="601"/>
      <c r="U11" s="601"/>
      <c r="V11" s="601"/>
      <c r="W11" s="601"/>
      <c r="X11" s="577"/>
      <c r="Y11" s="578"/>
      <c r="Z11" s="579"/>
      <c r="AA11" s="601"/>
      <c r="AB11" s="601"/>
      <c r="AC11" s="601"/>
      <c r="AD11" s="601"/>
      <c r="AE11" s="577"/>
      <c r="AF11" s="578"/>
      <c r="AG11" s="579"/>
      <c r="AH11" s="601"/>
      <c r="AI11" s="601"/>
      <c r="AJ11" s="601"/>
      <c r="AK11" s="601"/>
      <c r="AL11" s="577"/>
      <c r="AM11" s="578"/>
      <c r="AN11" s="576"/>
      <c r="AO11" s="601"/>
      <c r="AP11" s="601"/>
      <c r="AQ11" s="601"/>
      <c r="AR11" s="601"/>
      <c r="AS11" s="577"/>
      <c r="AT11" s="578"/>
      <c r="AU11" s="583">
        <f>SUM(S11:AT11)</f>
        <v>0</v>
      </c>
      <c r="AV11" s="583"/>
      <c r="AW11" s="592"/>
      <c r="AX11" s="602">
        <f>ROUNDDOWN(AU11/4,1)</f>
        <v>0</v>
      </c>
      <c r="AY11" s="603"/>
      <c r="AZ11" s="604"/>
      <c r="BA11" s="602" t="e">
        <f>ROUNDDOWN(AX11/AU24,1)</f>
        <v>#DIV/0!</v>
      </c>
      <c r="BB11" s="603"/>
      <c r="BC11" s="605"/>
    </row>
    <row r="12" spans="1:55" s="550" customFormat="1" ht="12" customHeight="1" thickBot="1">
      <c r="A12" s="606"/>
      <c r="B12" s="606"/>
      <c r="C12" s="606"/>
      <c r="D12" s="606"/>
      <c r="E12" s="606"/>
      <c r="F12" s="606"/>
      <c r="G12" s="607"/>
      <c r="H12" s="607"/>
      <c r="I12" s="607"/>
      <c r="J12" s="607"/>
      <c r="K12" s="607"/>
      <c r="L12" s="606"/>
      <c r="M12" s="606"/>
      <c r="N12" s="606"/>
      <c r="O12" s="606"/>
      <c r="P12" s="606"/>
      <c r="Q12" s="606"/>
      <c r="R12" s="606"/>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9"/>
      <c r="AV12" s="609"/>
      <c r="AW12" s="609"/>
      <c r="AX12" s="609"/>
      <c r="AY12" s="609"/>
      <c r="AZ12" s="609"/>
      <c r="BA12" s="609"/>
      <c r="BB12" s="609"/>
      <c r="BC12" s="609"/>
    </row>
    <row r="13" spans="1:55" s="550" customFormat="1" ht="21" customHeight="1">
      <c r="A13" s="610"/>
      <c r="B13" s="611"/>
      <c r="C13" s="611"/>
      <c r="D13" s="611"/>
      <c r="E13" s="611"/>
      <c r="F13" s="568"/>
      <c r="G13" s="612"/>
      <c r="H13" s="613"/>
      <c r="I13" s="613"/>
      <c r="J13" s="613"/>
      <c r="K13" s="614"/>
      <c r="L13" s="615"/>
      <c r="M13" s="611"/>
      <c r="N13" s="611"/>
      <c r="O13" s="611"/>
      <c r="P13" s="611"/>
      <c r="Q13" s="611"/>
      <c r="R13" s="616"/>
      <c r="S13" s="617"/>
      <c r="T13" s="618"/>
      <c r="U13" s="618"/>
      <c r="V13" s="618"/>
      <c r="W13" s="618"/>
      <c r="X13" s="618"/>
      <c r="Y13" s="619"/>
      <c r="Z13" s="617"/>
      <c r="AA13" s="618"/>
      <c r="AB13" s="618"/>
      <c r="AC13" s="618"/>
      <c r="AD13" s="618"/>
      <c r="AE13" s="618"/>
      <c r="AF13" s="619"/>
      <c r="AG13" s="617"/>
      <c r="AH13" s="618"/>
      <c r="AI13" s="618"/>
      <c r="AJ13" s="618"/>
      <c r="AK13" s="618"/>
      <c r="AL13" s="618"/>
      <c r="AM13" s="619"/>
      <c r="AN13" s="617"/>
      <c r="AO13" s="618"/>
      <c r="AP13" s="618"/>
      <c r="AQ13" s="618"/>
      <c r="AR13" s="618"/>
      <c r="AS13" s="618"/>
      <c r="AT13" s="619"/>
      <c r="AU13" s="611">
        <f t="shared" ref="AU13:AU22" si="0">SUM(S13:AT13)</f>
        <v>0</v>
      </c>
      <c r="AV13" s="611"/>
      <c r="AW13" s="568"/>
      <c r="AX13" s="620">
        <f>ROUNDDOWN(AU13/4,1)</f>
        <v>0</v>
      </c>
      <c r="AY13" s="621"/>
      <c r="AZ13" s="622"/>
      <c r="BA13" s="623"/>
      <c r="BB13" s="624"/>
      <c r="BC13" s="625"/>
    </row>
    <row r="14" spans="1:55" s="550" customFormat="1" ht="21" customHeight="1">
      <c r="A14" s="586"/>
      <c r="B14" s="587"/>
      <c r="C14" s="587"/>
      <c r="D14" s="587"/>
      <c r="E14" s="587"/>
      <c r="F14" s="588"/>
      <c r="G14" s="626"/>
      <c r="H14" s="598"/>
      <c r="I14" s="598"/>
      <c r="J14" s="598"/>
      <c r="K14" s="599"/>
      <c r="L14" s="627"/>
      <c r="M14" s="587"/>
      <c r="N14" s="587"/>
      <c r="O14" s="587"/>
      <c r="P14" s="587"/>
      <c r="Q14" s="587"/>
      <c r="R14" s="628"/>
      <c r="S14" s="629"/>
      <c r="T14" s="630"/>
      <c r="U14" s="630"/>
      <c r="V14" s="630"/>
      <c r="W14" s="630"/>
      <c r="X14" s="631"/>
      <c r="Y14" s="632"/>
      <c r="Z14" s="629"/>
      <c r="AA14" s="631"/>
      <c r="AB14" s="631"/>
      <c r="AC14" s="631"/>
      <c r="AD14" s="631"/>
      <c r="AE14" s="631"/>
      <c r="AF14" s="632"/>
      <c r="AG14" s="629"/>
      <c r="AH14" s="631"/>
      <c r="AI14" s="631"/>
      <c r="AJ14" s="631"/>
      <c r="AK14" s="631"/>
      <c r="AL14" s="631"/>
      <c r="AM14" s="632"/>
      <c r="AN14" s="633"/>
      <c r="AO14" s="631"/>
      <c r="AP14" s="631"/>
      <c r="AQ14" s="631"/>
      <c r="AR14" s="631"/>
      <c r="AS14" s="631"/>
      <c r="AT14" s="632"/>
      <c r="AU14" s="587">
        <f t="shared" si="0"/>
        <v>0</v>
      </c>
      <c r="AV14" s="587"/>
      <c r="AW14" s="588"/>
      <c r="AX14" s="593">
        <f t="shared" ref="AX14:AX22" si="1">ROUND(AU14/4,1)</f>
        <v>0</v>
      </c>
      <c r="AY14" s="594"/>
      <c r="AZ14" s="595"/>
      <c r="BA14" s="634"/>
      <c r="BB14" s="635"/>
      <c r="BC14" s="636"/>
    </row>
    <row r="15" spans="1:55" s="550" customFormat="1" ht="21" customHeight="1">
      <c r="A15" s="586"/>
      <c r="B15" s="587"/>
      <c r="C15" s="587"/>
      <c r="D15" s="587"/>
      <c r="E15" s="587"/>
      <c r="F15" s="588"/>
      <c r="G15" s="626"/>
      <c r="H15" s="598"/>
      <c r="I15" s="598"/>
      <c r="J15" s="598"/>
      <c r="K15" s="599"/>
      <c r="L15" s="627"/>
      <c r="M15" s="587"/>
      <c r="N15" s="587"/>
      <c r="O15" s="587"/>
      <c r="P15" s="587"/>
      <c r="Q15" s="587"/>
      <c r="R15" s="628"/>
      <c r="S15" s="629"/>
      <c r="T15" s="630"/>
      <c r="U15" s="630"/>
      <c r="V15" s="630"/>
      <c r="W15" s="630"/>
      <c r="X15" s="631"/>
      <c r="Y15" s="632"/>
      <c r="Z15" s="629"/>
      <c r="AA15" s="631"/>
      <c r="AB15" s="631"/>
      <c r="AC15" s="631"/>
      <c r="AD15" s="631"/>
      <c r="AE15" s="631"/>
      <c r="AF15" s="632"/>
      <c r="AG15" s="629"/>
      <c r="AH15" s="631"/>
      <c r="AI15" s="631"/>
      <c r="AJ15" s="631"/>
      <c r="AK15" s="631"/>
      <c r="AL15" s="631"/>
      <c r="AM15" s="632"/>
      <c r="AN15" s="633"/>
      <c r="AO15" s="631"/>
      <c r="AP15" s="631"/>
      <c r="AQ15" s="631"/>
      <c r="AR15" s="631"/>
      <c r="AS15" s="631"/>
      <c r="AT15" s="632"/>
      <c r="AU15" s="587">
        <f t="shared" si="0"/>
        <v>0</v>
      </c>
      <c r="AV15" s="587"/>
      <c r="AW15" s="588"/>
      <c r="AX15" s="593">
        <f t="shared" si="1"/>
        <v>0</v>
      </c>
      <c r="AY15" s="594"/>
      <c r="AZ15" s="595"/>
      <c r="BA15" s="634"/>
      <c r="BB15" s="635"/>
      <c r="BC15" s="636"/>
    </row>
    <row r="16" spans="1:55" s="550" customFormat="1" ht="21" customHeight="1">
      <c r="A16" s="586"/>
      <c r="B16" s="587"/>
      <c r="C16" s="587"/>
      <c r="D16" s="587"/>
      <c r="E16" s="587"/>
      <c r="F16" s="588"/>
      <c r="G16" s="626"/>
      <c r="H16" s="598"/>
      <c r="I16" s="598"/>
      <c r="J16" s="598"/>
      <c r="K16" s="599"/>
      <c r="L16" s="627"/>
      <c r="M16" s="587"/>
      <c r="N16" s="587"/>
      <c r="O16" s="587"/>
      <c r="P16" s="587"/>
      <c r="Q16" s="587"/>
      <c r="R16" s="628"/>
      <c r="S16" s="629"/>
      <c r="T16" s="630"/>
      <c r="U16" s="630"/>
      <c r="V16" s="630"/>
      <c r="W16" s="630"/>
      <c r="X16" s="631"/>
      <c r="Y16" s="632"/>
      <c r="Z16" s="629"/>
      <c r="AA16" s="631"/>
      <c r="AB16" s="631"/>
      <c r="AC16" s="631"/>
      <c r="AD16" s="631"/>
      <c r="AE16" s="631"/>
      <c r="AF16" s="632"/>
      <c r="AG16" s="629"/>
      <c r="AH16" s="631"/>
      <c r="AI16" s="631"/>
      <c r="AJ16" s="631"/>
      <c r="AK16" s="631"/>
      <c r="AL16" s="631"/>
      <c r="AM16" s="632"/>
      <c r="AN16" s="633"/>
      <c r="AO16" s="631"/>
      <c r="AP16" s="631"/>
      <c r="AQ16" s="631"/>
      <c r="AR16" s="631"/>
      <c r="AS16" s="631"/>
      <c r="AT16" s="632"/>
      <c r="AU16" s="587">
        <f t="shared" si="0"/>
        <v>0</v>
      </c>
      <c r="AV16" s="587"/>
      <c r="AW16" s="588"/>
      <c r="AX16" s="593">
        <f t="shared" si="1"/>
        <v>0</v>
      </c>
      <c r="AY16" s="594"/>
      <c r="AZ16" s="595"/>
      <c r="BA16" s="634"/>
      <c r="BB16" s="635"/>
      <c r="BC16" s="636"/>
    </row>
    <row r="17" spans="1:56" s="550" customFormat="1" ht="21" customHeight="1">
      <c r="A17" s="586"/>
      <c r="B17" s="587"/>
      <c r="C17" s="587"/>
      <c r="D17" s="587"/>
      <c r="E17" s="587"/>
      <c r="F17" s="588"/>
      <c r="G17" s="626"/>
      <c r="H17" s="598"/>
      <c r="I17" s="598"/>
      <c r="J17" s="598"/>
      <c r="K17" s="599"/>
      <c r="L17" s="627"/>
      <c r="M17" s="587"/>
      <c r="N17" s="587"/>
      <c r="O17" s="587"/>
      <c r="P17" s="587"/>
      <c r="Q17" s="587"/>
      <c r="R17" s="628"/>
      <c r="S17" s="629"/>
      <c r="T17" s="631"/>
      <c r="U17" s="631"/>
      <c r="V17" s="631"/>
      <c r="W17" s="631"/>
      <c r="X17" s="631"/>
      <c r="Y17" s="632"/>
      <c r="Z17" s="629"/>
      <c r="AA17" s="631"/>
      <c r="AB17" s="631"/>
      <c r="AC17" s="631"/>
      <c r="AD17" s="631"/>
      <c r="AE17" s="631"/>
      <c r="AF17" s="632"/>
      <c r="AG17" s="629"/>
      <c r="AH17" s="631"/>
      <c r="AI17" s="631"/>
      <c r="AJ17" s="631"/>
      <c r="AK17" s="631"/>
      <c r="AL17" s="631"/>
      <c r="AM17" s="632"/>
      <c r="AN17" s="633"/>
      <c r="AO17" s="631"/>
      <c r="AP17" s="631"/>
      <c r="AQ17" s="631"/>
      <c r="AR17" s="631"/>
      <c r="AS17" s="631"/>
      <c r="AT17" s="632"/>
      <c r="AU17" s="587">
        <f t="shared" si="0"/>
        <v>0</v>
      </c>
      <c r="AV17" s="587"/>
      <c r="AW17" s="588"/>
      <c r="AX17" s="593">
        <f t="shared" si="1"/>
        <v>0</v>
      </c>
      <c r="AY17" s="594"/>
      <c r="AZ17" s="595"/>
      <c r="BA17" s="634"/>
      <c r="BB17" s="635"/>
      <c r="BC17" s="636"/>
    </row>
    <row r="18" spans="1:56" s="550" customFormat="1" ht="21" customHeight="1">
      <c r="A18" s="586"/>
      <c r="B18" s="587"/>
      <c r="C18" s="587"/>
      <c r="D18" s="587"/>
      <c r="E18" s="587"/>
      <c r="F18" s="588"/>
      <c r="G18" s="626"/>
      <c r="H18" s="598"/>
      <c r="I18" s="598"/>
      <c r="J18" s="598"/>
      <c r="K18" s="599"/>
      <c r="L18" s="627"/>
      <c r="M18" s="587"/>
      <c r="N18" s="587"/>
      <c r="O18" s="587"/>
      <c r="P18" s="587"/>
      <c r="Q18" s="587"/>
      <c r="R18" s="628"/>
      <c r="S18" s="629"/>
      <c r="T18" s="631"/>
      <c r="U18" s="631"/>
      <c r="V18" s="631"/>
      <c r="W18" s="631"/>
      <c r="X18" s="631"/>
      <c r="Y18" s="632"/>
      <c r="Z18" s="629"/>
      <c r="AA18" s="631"/>
      <c r="AB18" s="631"/>
      <c r="AC18" s="631"/>
      <c r="AD18" s="631"/>
      <c r="AE18" s="631"/>
      <c r="AF18" s="632"/>
      <c r="AG18" s="629"/>
      <c r="AH18" s="631"/>
      <c r="AI18" s="631"/>
      <c r="AJ18" s="631"/>
      <c r="AK18" s="631"/>
      <c r="AL18" s="631"/>
      <c r="AM18" s="632"/>
      <c r="AN18" s="633"/>
      <c r="AO18" s="631"/>
      <c r="AP18" s="631"/>
      <c r="AQ18" s="631"/>
      <c r="AR18" s="631"/>
      <c r="AS18" s="631"/>
      <c r="AT18" s="632"/>
      <c r="AU18" s="587">
        <f t="shared" si="0"/>
        <v>0</v>
      </c>
      <c r="AV18" s="587"/>
      <c r="AW18" s="588"/>
      <c r="AX18" s="593">
        <f t="shared" si="1"/>
        <v>0</v>
      </c>
      <c r="AY18" s="594"/>
      <c r="AZ18" s="595"/>
      <c r="BA18" s="634"/>
      <c r="BB18" s="635"/>
      <c r="BC18" s="636"/>
    </row>
    <row r="19" spans="1:56" s="550" customFormat="1" ht="21" customHeight="1">
      <c r="A19" s="586"/>
      <c r="B19" s="587"/>
      <c r="C19" s="587"/>
      <c r="D19" s="587"/>
      <c r="E19" s="587"/>
      <c r="F19" s="588"/>
      <c r="G19" s="627"/>
      <c r="H19" s="587"/>
      <c r="I19" s="587"/>
      <c r="J19" s="587"/>
      <c r="K19" s="588"/>
      <c r="L19" s="627"/>
      <c r="M19" s="587"/>
      <c r="N19" s="587"/>
      <c r="O19" s="587"/>
      <c r="P19" s="587"/>
      <c r="Q19" s="587"/>
      <c r="R19" s="628"/>
      <c r="S19" s="629"/>
      <c r="T19" s="631"/>
      <c r="U19" s="631"/>
      <c r="V19" s="631"/>
      <c r="W19" s="631"/>
      <c r="X19" s="631"/>
      <c r="Y19" s="632"/>
      <c r="Z19" s="629"/>
      <c r="AA19" s="631"/>
      <c r="AB19" s="631"/>
      <c r="AC19" s="631"/>
      <c r="AD19" s="631"/>
      <c r="AE19" s="631"/>
      <c r="AF19" s="632"/>
      <c r="AG19" s="629"/>
      <c r="AH19" s="631"/>
      <c r="AI19" s="631"/>
      <c r="AJ19" s="631"/>
      <c r="AK19" s="631"/>
      <c r="AL19" s="631"/>
      <c r="AM19" s="632"/>
      <c r="AN19" s="633"/>
      <c r="AO19" s="631"/>
      <c r="AP19" s="631"/>
      <c r="AQ19" s="631"/>
      <c r="AR19" s="631"/>
      <c r="AS19" s="631"/>
      <c r="AT19" s="632"/>
      <c r="AU19" s="587">
        <f t="shared" si="0"/>
        <v>0</v>
      </c>
      <c r="AV19" s="587"/>
      <c r="AW19" s="588"/>
      <c r="AX19" s="593">
        <f t="shared" si="1"/>
        <v>0</v>
      </c>
      <c r="AY19" s="594"/>
      <c r="AZ19" s="595"/>
      <c r="BA19" s="634"/>
      <c r="BB19" s="635"/>
      <c r="BC19" s="636"/>
    </row>
    <row r="20" spans="1:56" s="550" customFormat="1" ht="21" customHeight="1">
      <c r="A20" s="586"/>
      <c r="B20" s="587"/>
      <c r="C20" s="587"/>
      <c r="D20" s="587"/>
      <c r="E20" s="587"/>
      <c r="F20" s="588"/>
      <c r="G20" s="627"/>
      <c r="H20" s="587"/>
      <c r="I20" s="587"/>
      <c r="J20" s="587"/>
      <c r="K20" s="588"/>
      <c r="L20" s="627"/>
      <c r="M20" s="587"/>
      <c r="N20" s="587"/>
      <c r="O20" s="587"/>
      <c r="P20" s="587"/>
      <c r="Q20" s="587"/>
      <c r="R20" s="628"/>
      <c r="S20" s="629"/>
      <c r="T20" s="631"/>
      <c r="U20" s="631"/>
      <c r="V20" s="631"/>
      <c r="W20" s="631"/>
      <c r="X20" s="631"/>
      <c r="Y20" s="632"/>
      <c r="Z20" s="629"/>
      <c r="AA20" s="631"/>
      <c r="AB20" s="631"/>
      <c r="AC20" s="631"/>
      <c r="AD20" s="631"/>
      <c r="AE20" s="631"/>
      <c r="AF20" s="632"/>
      <c r="AG20" s="629"/>
      <c r="AH20" s="631"/>
      <c r="AI20" s="631"/>
      <c r="AJ20" s="631"/>
      <c r="AK20" s="631"/>
      <c r="AL20" s="631"/>
      <c r="AM20" s="632"/>
      <c r="AN20" s="633"/>
      <c r="AO20" s="631"/>
      <c r="AP20" s="631"/>
      <c r="AQ20" s="631"/>
      <c r="AR20" s="631"/>
      <c r="AS20" s="631"/>
      <c r="AT20" s="632"/>
      <c r="AU20" s="587">
        <f t="shared" si="0"/>
        <v>0</v>
      </c>
      <c r="AV20" s="587"/>
      <c r="AW20" s="588"/>
      <c r="AX20" s="593">
        <f t="shared" si="1"/>
        <v>0</v>
      </c>
      <c r="AY20" s="594"/>
      <c r="AZ20" s="595"/>
      <c r="BA20" s="634"/>
      <c r="BB20" s="635"/>
      <c r="BC20" s="636"/>
    </row>
    <row r="21" spans="1:56" s="550" customFormat="1" ht="21" customHeight="1">
      <c r="A21" s="571"/>
      <c r="B21" s="572"/>
      <c r="C21" s="572"/>
      <c r="D21" s="572"/>
      <c r="E21" s="572"/>
      <c r="F21" s="572"/>
      <c r="G21" s="589"/>
      <c r="H21" s="589"/>
      <c r="I21" s="589"/>
      <c r="J21" s="589"/>
      <c r="K21" s="589"/>
      <c r="L21" s="572"/>
      <c r="M21" s="572"/>
      <c r="N21" s="572"/>
      <c r="O21" s="572"/>
      <c r="P21" s="572"/>
      <c r="Q21" s="572"/>
      <c r="R21" s="627"/>
      <c r="S21" s="629"/>
      <c r="T21" s="630"/>
      <c r="U21" s="630"/>
      <c r="V21" s="630"/>
      <c r="W21" s="630"/>
      <c r="X21" s="631"/>
      <c r="Y21" s="632"/>
      <c r="Z21" s="629"/>
      <c r="AA21" s="631"/>
      <c r="AB21" s="631"/>
      <c r="AC21" s="631"/>
      <c r="AD21" s="631"/>
      <c r="AE21" s="631"/>
      <c r="AF21" s="632"/>
      <c r="AG21" s="629"/>
      <c r="AH21" s="631"/>
      <c r="AI21" s="631"/>
      <c r="AJ21" s="631"/>
      <c r="AK21" s="631"/>
      <c r="AL21" s="631"/>
      <c r="AM21" s="632"/>
      <c r="AN21" s="633"/>
      <c r="AO21" s="631"/>
      <c r="AP21" s="631"/>
      <c r="AQ21" s="631"/>
      <c r="AR21" s="631"/>
      <c r="AS21" s="631"/>
      <c r="AT21" s="632"/>
      <c r="AU21" s="587">
        <f t="shared" si="0"/>
        <v>0</v>
      </c>
      <c r="AV21" s="587"/>
      <c r="AW21" s="588"/>
      <c r="AX21" s="593">
        <f t="shared" si="1"/>
        <v>0</v>
      </c>
      <c r="AY21" s="594"/>
      <c r="AZ21" s="595"/>
      <c r="BA21" s="634"/>
      <c r="BB21" s="635"/>
      <c r="BC21" s="636"/>
    </row>
    <row r="22" spans="1:56" s="550" customFormat="1" ht="21" customHeight="1" thickBot="1">
      <c r="A22" s="571"/>
      <c r="B22" s="572"/>
      <c r="C22" s="572"/>
      <c r="D22" s="572"/>
      <c r="E22" s="572"/>
      <c r="F22" s="572"/>
      <c r="G22" s="572"/>
      <c r="H22" s="572"/>
      <c r="I22" s="572"/>
      <c r="J22" s="572"/>
      <c r="K22" s="572"/>
      <c r="L22" s="572"/>
      <c r="M22" s="572"/>
      <c r="N22" s="572"/>
      <c r="O22" s="572"/>
      <c r="P22" s="572"/>
      <c r="Q22" s="572"/>
      <c r="R22" s="627"/>
      <c r="S22" s="629"/>
      <c r="T22" s="631"/>
      <c r="U22" s="631"/>
      <c r="V22" s="631"/>
      <c r="W22" s="631"/>
      <c r="X22" s="631"/>
      <c r="Y22" s="632"/>
      <c r="Z22" s="629"/>
      <c r="AA22" s="631"/>
      <c r="AB22" s="631"/>
      <c r="AC22" s="631"/>
      <c r="AD22" s="631"/>
      <c r="AE22" s="631"/>
      <c r="AF22" s="632"/>
      <c r="AG22" s="629"/>
      <c r="AH22" s="631"/>
      <c r="AI22" s="631"/>
      <c r="AJ22" s="631"/>
      <c r="AK22" s="631"/>
      <c r="AL22" s="631"/>
      <c r="AM22" s="632"/>
      <c r="AN22" s="633"/>
      <c r="AO22" s="631"/>
      <c r="AP22" s="631"/>
      <c r="AQ22" s="631"/>
      <c r="AR22" s="631"/>
      <c r="AS22" s="631"/>
      <c r="AT22" s="632"/>
      <c r="AU22" s="637">
        <f t="shared" si="0"/>
        <v>0</v>
      </c>
      <c r="AV22" s="637"/>
      <c r="AW22" s="638"/>
      <c r="AX22" s="639">
        <f t="shared" si="1"/>
        <v>0</v>
      </c>
      <c r="AY22" s="640"/>
      <c r="AZ22" s="641"/>
      <c r="BA22" s="642"/>
      <c r="BB22" s="643"/>
      <c r="BC22" s="644"/>
    </row>
    <row r="23" spans="1:56" s="550" customFormat="1" ht="21" customHeight="1" thickBot="1">
      <c r="A23" s="559" t="s">
        <v>177</v>
      </c>
      <c r="B23" s="554"/>
      <c r="C23" s="554"/>
      <c r="D23" s="554"/>
      <c r="E23" s="554"/>
      <c r="F23" s="554"/>
      <c r="G23" s="554"/>
      <c r="H23" s="554"/>
      <c r="I23" s="554"/>
      <c r="J23" s="554"/>
      <c r="K23" s="554"/>
      <c r="L23" s="554"/>
      <c r="M23" s="554"/>
      <c r="N23" s="554"/>
      <c r="O23" s="554"/>
      <c r="P23" s="554"/>
      <c r="Q23" s="554"/>
      <c r="R23" s="555"/>
      <c r="S23" s="645">
        <f t="shared" ref="S23:AT23" si="2">SUM(S13:S22)</f>
        <v>0</v>
      </c>
      <c r="T23" s="646">
        <f t="shared" si="2"/>
        <v>0</v>
      </c>
      <c r="U23" s="646">
        <f t="shared" si="2"/>
        <v>0</v>
      </c>
      <c r="V23" s="646">
        <f t="shared" si="2"/>
        <v>0</v>
      </c>
      <c r="W23" s="646">
        <f t="shared" si="2"/>
        <v>0</v>
      </c>
      <c r="X23" s="646">
        <f t="shared" si="2"/>
        <v>0</v>
      </c>
      <c r="Y23" s="647">
        <f t="shared" si="2"/>
        <v>0</v>
      </c>
      <c r="Z23" s="645">
        <f t="shared" si="2"/>
        <v>0</v>
      </c>
      <c r="AA23" s="646">
        <f t="shared" si="2"/>
        <v>0</v>
      </c>
      <c r="AB23" s="646">
        <f t="shared" si="2"/>
        <v>0</v>
      </c>
      <c r="AC23" s="646">
        <f t="shared" si="2"/>
        <v>0</v>
      </c>
      <c r="AD23" s="646">
        <f t="shared" si="2"/>
        <v>0</v>
      </c>
      <c r="AE23" s="646">
        <f t="shared" si="2"/>
        <v>0</v>
      </c>
      <c r="AF23" s="647">
        <f t="shared" si="2"/>
        <v>0</v>
      </c>
      <c r="AG23" s="645">
        <f t="shared" si="2"/>
        <v>0</v>
      </c>
      <c r="AH23" s="646">
        <f t="shared" si="2"/>
        <v>0</v>
      </c>
      <c r="AI23" s="646">
        <f t="shared" si="2"/>
        <v>0</v>
      </c>
      <c r="AJ23" s="646">
        <f t="shared" si="2"/>
        <v>0</v>
      </c>
      <c r="AK23" s="646">
        <f t="shared" si="2"/>
        <v>0</v>
      </c>
      <c r="AL23" s="646">
        <f t="shared" si="2"/>
        <v>0</v>
      </c>
      <c r="AM23" s="647">
        <f t="shared" si="2"/>
        <v>0</v>
      </c>
      <c r="AN23" s="645">
        <f t="shared" si="2"/>
        <v>0</v>
      </c>
      <c r="AO23" s="646">
        <f t="shared" si="2"/>
        <v>0</v>
      </c>
      <c r="AP23" s="646">
        <f t="shared" si="2"/>
        <v>0</v>
      </c>
      <c r="AQ23" s="646">
        <f t="shared" si="2"/>
        <v>0</v>
      </c>
      <c r="AR23" s="646">
        <f t="shared" si="2"/>
        <v>0</v>
      </c>
      <c r="AS23" s="646">
        <f t="shared" si="2"/>
        <v>0</v>
      </c>
      <c r="AT23" s="647">
        <f t="shared" si="2"/>
        <v>0</v>
      </c>
      <c r="AU23" s="648">
        <f>SUM(AU13:AW22)</f>
        <v>0</v>
      </c>
      <c r="AV23" s="649"/>
      <c r="AW23" s="650"/>
      <c r="AX23" s="651">
        <f>ROUNDDOWN(AU23/4,1)</f>
        <v>0</v>
      </c>
      <c r="AY23" s="652"/>
      <c r="AZ23" s="653"/>
      <c r="BA23" s="651" t="e">
        <f>ROUNDDOWN(AX23/AU24,1)</f>
        <v>#DIV/0!</v>
      </c>
      <c r="BB23" s="652"/>
      <c r="BC23" s="654"/>
    </row>
    <row r="24" spans="1:56" s="550" customFormat="1" ht="21" customHeight="1" thickBot="1">
      <c r="A24" s="559" t="s">
        <v>178</v>
      </c>
      <c r="B24" s="554"/>
      <c r="C24" s="554"/>
      <c r="D24" s="554"/>
      <c r="E24" s="554"/>
      <c r="F24" s="554"/>
      <c r="G24" s="554"/>
      <c r="H24" s="554"/>
      <c r="I24" s="554"/>
      <c r="J24" s="554"/>
      <c r="K24" s="554"/>
      <c r="L24" s="554"/>
      <c r="M24" s="554"/>
      <c r="N24" s="554"/>
      <c r="O24" s="554"/>
      <c r="P24" s="554"/>
      <c r="Q24" s="554"/>
      <c r="R24" s="554"/>
      <c r="S24" s="606"/>
      <c r="T24" s="606"/>
      <c r="U24" s="606"/>
      <c r="V24" s="606"/>
      <c r="W24" s="606"/>
      <c r="X24" s="606"/>
      <c r="Y24" s="606"/>
      <c r="Z24" s="606"/>
      <c r="AA24" s="606"/>
      <c r="AB24" s="606"/>
      <c r="AC24" s="606"/>
      <c r="AD24" s="606"/>
      <c r="AE24" s="606"/>
      <c r="AF24" s="606"/>
      <c r="AG24" s="606"/>
      <c r="AH24" s="606"/>
      <c r="AI24" s="606"/>
      <c r="AJ24" s="606"/>
      <c r="AK24" s="606"/>
      <c r="AL24" s="606"/>
      <c r="AM24" s="606"/>
      <c r="AN24" s="606"/>
      <c r="AO24" s="606"/>
      <c r="AP24" s="606"/>
      <c r="AQ24" s="606"/>
      <c r="AR24" s="606"/>
      <c r="AS24" s="606"/>
      <c r="AT24" s="655"/>
      <c r="AU24" s="559"/>
      <c r="AV24" s="554"/>
      <c r="AW24" s="554"/>
      <c r="AX24" s="554"/>
      <c r="AY24" s="554"/>
      <c r="AZ24" s="554"/>
      <c r="BA24" s="554"/>
      <c r="BB24" s="554"/>
      <c r="BC24" s="555"/>
    </row>
    <row r="25" spans="1:56" ht="21" customHeight="1">
      <c r="A25" s="656" t="s">
        <v>179</v>
      </c>
      <c r="B25" s="656"/>
      <c r="C25" s="656"/>
      <c r="D25" s="656"/>
      <c r="E25" s="656"/>
      <c r="F25" s="656"/>
      <c r="G25" s="656"/>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c r="AU25" s="656"/>
      <c r="AV25" s="656"/>
      <c r="AW25" s="656"/>
      <c r="AX25" s="656"/>
      <c r="AY25" s="656"/>
      <c r="AZ25" s="656"/>
      <c r="BA25" s="656"/>
      <c r="BB25" s="656"/>
      <c r="BC25" s="656"/>
      <c r="BD25" s="656"/>
    </row>
    <row r="26" spans="1:56" ht="26.25" customHeight="1">
      <c r="A26" s="657" t="s">
        <v>332</v>
      </c>
      <c r="B26" s="657"/>
      <c r="C26" s="657"/>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7"/>
      <c r="AM26" s="657"/>
      <c r="AN26" s="657"/>
      <c r="AO26" s="657"/>
      <c r="AP26" s="657"/>
      <c r="AQ26" s="657"/>
      <c r="AR26" s="657"/>
      <c r="AS26" s="657"/>
      <c r="AT26" s="657"/>
      <c r="AU26" s="657"/>
      <c r="AV26" s="657"/>
      <c r="AW26" s="657"/>
      <c r="AX26" s="657"/>
      <c r="AY26" s="657"/>
      <c r="AZ26" s="657"/>
      <c r="BA26" s="657"/>
      <c r="BB26" s="657"/>
      <c r="BC26" s="657"/>
      <c r="BD26" s="657"/>
    </row>
    <row r="27" spans="1:56" ht="26.25" customHeight="1">
      <c r="A27" s="658" t="s">
        <v>180</v>
      </c>
      <c r="B27" s="656"/>
      <c r="C27" s="656"/>
      <c r="D27" s="656"/>
      <c r="E27" s="656"/>
      <c r="F27" s="656"/>
      <c r="G27" s="656"/>
      <c r="H27" s="656"/>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656"/>
      <c r="AG27" s="656"/>
      <c r="AH27" s="656"/>
      <c r="AI27" s="656"/>
      <c r="AJ27" s="656"/>
      <c r="AK27" s="656"/>
      <c r="AL27" s="656"/>
      <c r="AM27" s="656"/>
      <c r="AN27" s="656"/>
      <c r="AO27" s="656"/>
      <c r="AP27" s="656"/>
      <c r="AQ27" s="656"/>
      <c r="AR27" s="656"/>
      <c r="AS27" s="656"/>
      <c r="AT27" s="656"/>
      <c r="AU27" s="656"/>
      <c r="AV27" s="656"/>
      <c r="AW27" s="656"/>
      <c r="AX27" s="656"/>
      <c r="AY27" s="656"/>
      <c r="AZ27" s="656"/>
      <c r="BA27" s="656"/>
      <c r="BB27" s="656"/>
      <c r="BC27" s="656"/>
      <c r="BD27" s="656"/>
    </row>
    <row r="28" spans="1:56" ht="26.25" customHeight="1">
      <c r="A28" s="657" t="s">
        <v>181</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7"/>
      <c r="AP28" s="657"/>
      <c r="AQ28" s="657"/>
      <c r="AR28" s="657"/>
      <c r="AS28" s="657"/>
      <c r="AT28" s="657"/>
      <c r="AU28" s="657"/>
      <c r="AV28" s="657"/>
      <c r="AW28" s="657"/>
      <c r="AX28" s="657"/>
      <c r="AY28" s="657"/>
      <c r="AZ28" s="657"/>
      <c r="BA28" s="657"/>
      <c r="BB28" s="657"/>
      <c r="BC28" s="657"/>
      <c r="BD28" s="657"/>
    </row>
    <row r="29" spans="1:56" ht="21" customHeight="1">
      <c r="A29" s="547"/>
      <c r="B29" s="547"/>
      <c r="C29" s="547"/>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c r="AT29" s="547"/>
      <c r="AU29" s="547"/>
      <c r="AV29" s="547"/>
      <c r="AW29" s="547"/>
    </row>
    <row r="30" spans="1:56" ht="21" customHeight="1">
      <c r="A30" s="549" t="s">
        <v>333</v>
      </c>
      <c r="B30" s="54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49"/>
      <c r="AY30" s="549"/>
      <c r="AZ30" s="549"/>
      <c r="BA30" s="549"/>
      <c r="BB30" s="549"/>
      <c r="BC30" s="549"/>
    </row>
    <row r="31" spans="1:56" ht="21" customHeight="1" thickBot="1">
      <c r="A31" s="499"/>
      <c r="B31" s="548"/>
      <c r="C31" s="548"/>
      <c r="D31" s="548"/>
    </row>
    <row r="32" spans="1:56" s="550" customFormat="1" ht="21" customHeight="1" thickBot="1">
      <c r="A32" s="551" t="s">
        <v>160</v>
      </c>
      <c r="B32" s="552"/>
      <c r="C32" s="552"/>
      <c r="D32" s="552"/>
      <c r="E32" s="552"/>
      <c r="F32" s="552"/>
      <c r="G32" s="552"/>
      <c r="H32" s="552"/>
      <c r="I32" s="552"/>
      <c r="J32" s="552"/>
      <c r="K32" s="552"/>
      <c r="L32" s="552"/>
      <c r="M32" s="552"/>
      <c r="N32" s="552"/>
      <c r="O32" s="552"/>
      <c r="P32" s="552"/>
      <c r="Q32" s="552"/>
      <c r="R32" s="552"/>
      <c r="S32" s="553" t="s">
        <v>182</v>
      </c>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c r="AU32" s="554"/>
      <c r="AV32" s="554"/>
      <c r="AW32" s="554"/>
      <c r="AX32" s="554"/>
      <c r="AY32" s="554"/>
      <c r="AZ32" s="554"/>
      <c r="BA32" s="554"/>
      <c r="BB32" s="554"/>
      <c r="BC32" s="555"/>
    </row>
    <row r="33" spans="1:55" s="550" customFormat="1" ht="21" customHeight="1" thickBot="1">
      <c r="A33" s="556" t="s">
        <v>161</v>
      </c>
      <c r="B33" s="557"/>
      <c r="C33" s="557"/>
      <c r="D33" s="557"/>
      <c r="E33" s="557"/>
      <c r="F33" s="557"/>
      <c r="G33" s="557"/>
      <c r="H33" s="553" t="s">
        <v>183</v>
      </c>
      <c r="I33" s="554"/>
      <c r="J33" s="554"/>
      <c r="K33" s="554"/>
      <c r="L33" s="554"/>
      <c r="M33" s="554"/>
      <c r="N33" s="554"/>
      <c r="O33" s="554"/>
      <c r="P33" s="554"/>
      <c r="Q33" s="554"/>
      <c r="R33" s="554"/>
      <c r="S33" s="554"/>
      <c r="T33" s="554"/>
      <c r="U33" s="554"/>
      <c r="V33" s="554"/>
      <c r="W33" s="554"/>
      <c r="X33" s="554"/>
      <c r="Y33" s="554"/>
      <c r="Z33" s="558"/>
      <c r="AA33" s="553" t="s">
        <v>162</v>
      </c>
      <c r="AB33" s="554"/>
      <c r="AC33" s="554"/>
      <c r="AD33" s="554"/>
      <c r="AE33" s="554"/>
      <c r="AF33" s="554"/>
      <c r="AG33" s="554"/>
      <c r="AH33" s="554"/>
      <c r="AI33" s="554"/>
      <c r="AJ33" s="554"/>
      <c r="AK33" s="559" t="s">
        <v>184</v>
      </c>
      <c r="AL33" s="554"/>
      <c r="AM33" s="554"/>
      <c r="AN33" s="554"/>
      <c r="AO33" s="554"/>
      <c r="AP33" s="554"/>
      <c r="AQ33" s="554"/>
      <c r="AR33" s="554"/>
      <c r="AS33" s="554"/>
      <c r="AT33" s="554"/>
      <c r="AU33" s="554"/>
      <c r="AV33" s="554"/>
      <c r="AW33" s="554"/>
      <c r="AX33" s="554"/>
      <c r="AY33" s="554"/>
      <c r="AZ33" s="554"/>
      <c r="BA33" s="554"/>
      <c r="BB33" s="554"/>
      <c r="BC33" s="555"/>
    </row>
    <row r="34" spans="1:55" s="550" customFormat="1" ht="21" customHeight="1" thickBot="1">
      <c r="A34" s="556" t="s">
        <v>163</v>
      </c>
      <c r="B34" s="557"/>
      <c r="C34" s="557"/>
      <c r="D34" s="557"/>
      <c r="E34" s="557"/>
      <c r="F34" s="557"/>
      <c r="G34" s="557"/>
      <c r="H34" s="553" t="s">
        <v>183</v>
      </c>
      <c r="I34" s="554"/>
      <c r="J34" s="554"/>
      <c r="K34" s="554"/>
      <c r="L34" s="554"/>
      <c r="M34" s="554"/>
      <c r="N34" s="554"/>
      <c r="O34" s="554"/>
      <c r="P34" s="554"/>
      <c r="Q34" s="554"/>
      <c r="R34" s="554"/>
      <c r="S34" s="554"/>
      <c r="T34" s="554"/>
      <c r="U34" s="554"/>
      <c r="V34" s="554"/>
      <c r="W34" s="554"/>
      <c r="X34" s="554"/>
      <c r="Y34" s="554"/>
      <c r="Z34" s="558"/>
      <c r="AA34" s="553" t="s">
        <v>164</v>
      </c>
      <c r="AB34" s="554"/>
      <c r="AC34" s="554"/>
      <c r="AD34" s="554"/>
      <c r="AE34" s="554"/>
      <c r="AF34" s="554"/>
      <c r="AG34" s="554"/>
      <c r="AH34" s="554"/>
      <c r="AI34" s="554"/>
      <c r="AJ34" s="554"/>
      <c r="AK34" s="559" t="s">
        <v>185</v>
      </c>
      <c r="AL34" s="554"/>
      <c r="AM34" s="554"/>
      <c r="AN34" s="554"/>
      <c r="AO34" s="554"/>
      <c r="AP34" s="554"/>
      <c r="AQ34" s="554"/>
      <c r="AR34" s="554"/>
      <c r="AS34" s="554"/>
      <c r="AT34" s="554"/>
      <c r="AU34" s="554"/>
      <c r="AV34" s="554"/>
      <c r="AW34" s="554"/>
      <c r="AX34" s="554"/>
      <c r="AY34" s="554"/>
      <c r="AZ34" s="554"/>
      <c r="BA34" s="554"/>
      <c r="BB34" s="554"/>
      <c r="BC34" s="555"/>
    </row>
    <row r="35" spans="1:55" s="550" customFormat="1" ht="21" customHeight="1" thickBot="1">
      <c r="A35" s="560" t="s">
        <v>165</v>
      </c>
      <c r="B35" s="561"/>
      <c r="C35" s="561"/>
      <c r="D35" s="561"/>
      <c r="E35" s="561"/>
      <c r="F35" s="561"/>
      <c r="G35" s="562" t="s">
        <v>166</v>
      </c>
      <c r="H35" s="562"/>
      <c r="I35" s="562"/>
      <c r="J35" s="562"/>
      <c r="K35" s="562"/>
      <c r="L35" s="563" t="s">
        <v>167</v>
      </c>
      <c r="M35" s="564"/>
      <c r="N35" s="564"/>
      <c r="O35" s="564"/>
      <c r="P35" s="564"/>
      <c r="Q35" s="565"/>
      <c r="R35" s="566"/>
      <c r="S35" s="560" t="s">
        <v>168</v>
      </c>
      <c r="T35" s="561"/>
      <c r="U35" s="561"/>
      <c r="V35" s="561"/>
      <c r="W35" s="561"/>
      <c r="X35" s="561"/>
      <c r="Y35" s="567"/>
      <c r="Z35" s="560" t="s">
        <v>169</v>
      </c>
      <c r="AA35" s="561"/>
      <c r="AB35" s="561"/>
      <c r="AC35" s="561"/>
      <c r="AD35" s="561"/>
      <c r="AE35" s="561"/>
      <c r="AF35" s="567"/>
      <c r="AG35" s="560" t="s">
        <v>170</v>
      </c>
      <c r="AH35" s="561"/>
      <c r="AI35" s="561"/>
      <c r="AJ35" s="561"/>
      <c r="AK35" s="561"/>
      <c r="AL35" s="561"/>
      <c r="AM35" s="567"/>
      <c r="AN35" s="568" t="s">
        <v>171</v>
      </c>
      <c r="AO35" s="561"/>
      <c r="AP35" s="561"/>
      <c r="AQ35" s="561"/>
      <c r="AR35" s="561"/>
      <c r="AS35" s="561"/>
      <c r="AT35" s="567"/>
      <c r="AU35" s="569" t="s">
        <v>172</v>
      </c>
      <c r="AV35" s="562"/>
      <c r="AW35" s="562"/>
      <c r="AX35" s="562" t="s">
        <v>173</v>
      </c>
      <c r="AY35" s="562"/>
      <c r="AZ35" s="562"/>
      <c r="BA35" s="562" t="s">
        <v>174</v>
      </c>
      <c r="BB35" s="562"/>
      <c r="BC35" s="570"/>
    </row>
    <row r="36" spans="1:55" s="550" customFormat="1" ht="21" customHeight="1">
      <c r="A36" s="571"/>
      <c r="B36" s="572"/>
      <c r="C36" s="572"/>
      <c r="D36" s="572"/>
      <c r="E36" s="572"/>
      <c r="F36" s="572"/>
      <c r="G36" s="573"/>
      <c r="H36" s="573"/>
      <c r="I36" s="573"/>
      <c r="J36" s="573"/>
      <c r="K36" s="573"/>
      <c r="L36" s="574"/>
      <c r="M36" s="575"/>
      <c r="N36" s="575"/>
      <c r="O36" s="575"/>
      <c r="P36" s="575"/>
      <c r="Q36" s="560" t="s">
        <v>175</v>
      </c>
      <c r="R36" s="561"/>
      <c r="S36" s="576">
        <v>1</v>
      </c>
      <c r="T36" s="577">
        <v>2</v>
      </c>
      <c r="U36" s="577">
        <v>3</v>
      </c>
      <c r="V36" s="577">
        <v>4</v>
      </c>
      <c r="W36" s="577">
        <v>5</v>
      </c>
      <c r="X36" s="577">
        <v>6</v>
      </c>
      <c r="Y36" s="578">
        <v>7</v>
      </c>
      <c r="Z36" s="579">
        <v>8</v>
      </c>
      <c r="AA36" s="577">
        <v>9</v>
      </c>
      <c r="AB36" s="577">
        <v>10</v>
      </c>
      <c r="AC36" s="577">
        <v>11</v>
      </c>
      <c r="AD36" s="577">
        <v>12</v>
      </c>
      <c r="AE36" s="577">
        <v>13</v>
      </c>
      <c r="AF36" s="578">
        <v>14</v>
      </c>
      <c r="AG36" s="579">
        <v>15</v>
      </c>
      <c r="AH36" s="577">
        <v>16</v>
      </c>
      <c r="AI36" s="577">
        <v>17</v>
      </c>
      <c r="AJ36" s="577">
        <v>18</v>
      </c>
      <c r="AK36" s="577">
        <v>19</v>
      </c>
      <c r="AL36" s="577">
        <v>20</v>
      </c>
      <c r="AM36" s="578">
        <v>21</v>
      </c>
      <c r="AN36" s="576">
        <v>22</v>
      </c>
      <c r="AO36" s="577">
        <v>23</v>
      </c>
      <c r="AP36" s="577">
        <v>24</v>
      </c>
      <c r="AQ36" s="577">
        <v>25</v>
      </c>
      <c r="AR36" s="577">
        <v>26</v>
      </c>
      <c r="AS36" s="577">
        <v>27</v>
      </c>
      <c r="AT36" s="578">
        <v>28</v>
      </c>
      <c r="AU36" s="580"/>
      <c r="AV36" s="573"/>
      <c r="AW36" s="573"/>
      <c r="AX36" s="573"/>
      <c r="AY36" s="573"/>
      <c r="AZ36" s="573"/>
      <c r="BA36" s="573"/>
      <c r="BB36" s="573"/>
      <c r="BC36" s="581"/>
    </row>
    <row r="37" spans="1:55" s="550" customFormat="1" ht="21" customHeight="1" thickBot="1">
      <c r="A37" s="571"/>
      <c r="B37" s="572"/>
      <c r="C37" s="572"/>
      <c r="D37" s="572"/>
      <c r="E37" s="572"/>
      <c r="F37" s="572"/>
      <c r="G37" s="573"/>
      <c r="H37" s="573"/>
      <c r="I37" s="573"/>
      <c r="J37" s="573"/>
      <c r="K37" s="573"/>
      <c r="L37" s="582"/>
      <c r="M37" s="583"/>
      <c r="N37" s="583"/>
      <c r="O37" s="583"/>
      <c r="P37" s="583"/>
      <c r="Q37" s="584" t="s">
        <v>176</v>
      </c>
      <c r="R37" s="585"/>
      <c r="S37" s="576" t="s">
        <v>186</v>
      </c>
      <c r="T37" s="577" t="s">
        <v>187</v>
      </c>
      <c r="U37" s="576" t="s">
        <v>188</v>
      </c>
      <c r="V37" s="577" t="s">
        <v>189</v>
      </c>
      <c r="W37" s="576" t="s">
        <v>190</v>
      </c>
      <c r="X37" s="577" t="s">
        <v>191</v>
      </c>
      <c r="Y37" s="659" t="s">
        <v>192</v>
      </c>
      <c r="Z37" s="579" t="s">
        <v>186</v>
      </c>
      <c r="AA37" s="577" t="s">
        <v>187</v>
      </c>
      <c r="AB37" s="576" t="s">
        <v>188</v>
      </c>
      <c r="AC37" s="577" t="s">
        <v>189</v>
      </c>
      <c r="AD37" s="576" t="s">
        <v>190</v>
      </c>
      <c r="AE37" s="577" t="s">
        <v>191</v>
      </c>
      <c r="AF37" s="660" t="s">
        <v>192</v>
      </c>
      <c r="AG37" s="576" t="s">
        <v>186</v>
      </c>
      <c r="AH37" s="577" t="s">
        <v>187</v>
      </c>
      <c r="AI37" s="576" t="s">
        <v>188</v>
      </c>
      <c r="AJ37" s="577" t="s">
        <v>189</v>
      </c>
      <c r="AK37" s="576" t="s">
        <v>190</v>
      </c>
      <c r="AL37" s="577" t="s">
        <v>191</v>
      </c>
      <c r="AM37" s="659" t="s">
        <v>192</v>
      </c>
      <c r="AN37" s="579" t="s">
        <v>186</v>
      </c>
      <c r="AO37" s="577" t="s">
        <v>187</v>
      </c>
      <c r="AP37" s="576" t="s">
        <v>188</v>
      </c>
      <c r="AQ37" s="577" t="s">
        <v>189</v>
      </c>
      <c r="AR37" s="576" t="s">
        <v>190</v>
      </c>
      <c r="AS37" s="577" t="s">
        <v>191</v>
      </c>
      <c r="AT37" s="660" t="s">
        <v>192</v>
      </c>
      <c r="AU37" s="580"/>
      <c r="AV37" s="573"/>
      <c r="AW37" s="573"/>
      <c r="AX37" s="573"/>
      <c r="AY37" s="573"/>
      <c r="AZ37" s="573"/>
      <c r="BA37" s="573"/>
      <c r="BB37" s="573"/>
      <c r="BC37" s="581"/>
    </row>
    <row r="38" spans="1:55" s="550" customFormat="1" ht="21" customHeight="1">
      <c r="A38" s="586" t="s">
        <v>101</v>
      </c>
      <c r="B38" s="587"/>
      <c r="C38" s="587"/>
      <c r="D38" s="587"/>
      <c r="E38" s="587"/>
      <c r="F38" s="588"/>
      <c r="G38" s="589" t="s">
        <v>193</v>
      </c>
      <c r="H38" s="589"/>
      <c r="I38" s="589"/>
      <c r="J38" s="589"/>
      <c r="K38" s="589"/>
      <c r="L38" s="572" t="s">
        <v>111</v>
      </c>
      <c r="M38" s="572"/>
      <c r="N38" s="572"/>
      <c r="O38" s="572"/>
      <c r="P38" s="572"/>
      <c r="Q38" s="590"/>
      <c r="R38" s="591"/>
      <c r="S38" s="579">
        <v>8</v>
      </c>
      <c r="T38" s="601">
        <v>8</v>
      </c>
      <c r="U38" s="601"/>
      <c r="V38" s="601"/>
      <c r="W38" s="601">
        <v>8</v>
      </c>
      <c r="X38" s="577">
        <v>8</v>
      </c>
      <c r="Y38" s="578">
        <v>8</v>
      </c>
      <c r="Z38" s="579">
        <v>8</v>
      </c>
      <c r="AA38" s="601"/>
      <c r="AB38" s="601">
        <v>8</v>
      </c>
      <c r="AC38" s="601"/>
      <c r="AD38" s="601">
        <v>8</v>
      </c>
      <c r="AE38" s="577">
        <v>8</v>
      </c>
      <c r="AF38" s="578"/>
      <c r="AG38" s="579"/>
      <c r="AH38" s="601">
        <v>8</v>
      </c>
      <c r="AI38" s="601">
        <v>8</v>
      </c>
      <c r="AJ38" s="601">
        <v>8</v>
      </c>
      <c r="AK38" s="601">
        <v>8</v>
      </c>
      <c r="AL38" s="577">
        <v>8</v>
      </c>
      <c r="AM38" s="578">
        <v>8</v>
      </c>
      <c r="AN38" s="576">
        <v>8</v>
      </c>
      <c r="AO38" s="601">
        <v>8</v>
      </c>
      <c r="AP38" s="601"/>
      <c r="AQ38" s="601"/>
      <c r="AR38" s="601">
        <v>8</v>
      </c>
      <c r="AS38" s="577">
        <v>8</v>
      </c>
      <c r="AT38" s="578">
        <v>8</v>
      </c>
      <c r="AU38" s="583">
        <f>SUM(S38:AT38)</f>
        <v>160</v>
      </c>
      <c r="AV38" s="583"/>
      <c r="AW38" s="592"/>
      <c r="AX38" s="593">
        <f>ROUNDDOWN(AU38/4,1)</f>
        <v>40</v>
      </c>
      <c r="AY38" s="594"/>
      <c r="AZ38" s="595"/>
      <c r="BA38" s="593">
        <f>ROUNDDOWN(AX38/AU52,1)</f>
        <v>1</v>
      </c>
      <c r="BB38" s="594"/>
      <c r="BC38" s="596"/>
    </row>
    <row r="39" spans="1:55" s="550" customFormat="1" ht="21" customHeight="1">
      <c r="A39" s="597" t="s">
        <v>108</v>
      </c>
      <c r="B39" s="598"/>
      <c r="C39" s="598"/>
      <c r="D39" s="598"/>
      <c r="E39" s="598"/>
      <c r="F39" s="599"/>
      <c r="G39" s="589" t="s">
        <v>193</v>
      </c>
      <c r="H39" s="589"/>
      <c r="I39" s="589"/>
      <c r="J39" s="589"/>
      <c r="K39" s="589"/>
      <c r="L39" s="590" t="s">
        <v>104</v>
      </c>
      <c r="M39" s="590"/>
      <c r="N39" s="590"/>
      <c r="O39" s="590"/>
      <c r="P39" s="590"/>
      <c r="Q39" s="590"/>
      <c r="R39" s="582"/>
      <c r="S39" s="579">
        <v>8</v>
      </c>
      <c r="T39" s="577">
        <v>8</v>
      </c>
      <c r="U39" s="577"/>
      <c r="V39" s="577"/>
      <c r="W39" s="577">
        <v>8</v>
      </c>
      <c r="X39" s="577">
        <v>8</v>
      </c>
      <c r="Y39" s="578">
        <v>8</v>
      </c>
      <c r="Z39" s="579">
        <v>8</v>
      </c>
      <c r="AA39" s="577">
        <v>8</v>
      </c>
      <c r="AB39" s="577"/>
      <c r="AC39" s="577"/>
      <c r="AD39" s="577">
        <v>8</v>
      </c>
      <c r="AE39" s="577">
        <v>8</v>
      </c>
      <c r="AF39" s="578">
        <v>8</v>
      </c>
      <c r="AG39" s="579">
        <v>8</v>
      </c>
      <c r="AH39" s="577">
        <v>8</v>
      </c>
      <c r="AI39" s="577"/>
      <c r="AJ39" s="577"/>
      <c r="AK39" s="577">
        <v>8</v>
      </c>
      <c r="AL39" s="577">
        <v>8</v>
      </c>
      <c r="AM39" s="578">
        <v>8</v>
      </c>
      <c r="AN39" s="576">
        <v>8</v>
      </c>
      <c r="AO39" s="577">
        <v>8</v>
      </c>
      <c r="AP39" s="577"/>
      <c r="AQ39" s="577"/>
      <c r="AR39" s="577">
        <v>8</v>
      </c>
      <c r="AS39" s="577">
        <v>8</v>
      </c>
      <c r="AT39" s="578">
        <v>8</v>
      </c>
      <c r="AU39" s="583">
        <f>SUM(S39:AT39)</f>
        <v>160</v>
      </c>
      <c r="AV39" s="583"/>
      <c r="AW39" s="592"/>
      <c r="AX39" s="602">
        <f>ROUNDDOWN(AU39/4,1)</f>
        <v>40</v>
      </c>
      <c r="AY39" s="603"/>
      <c r="AZ39" s="604"/>
      <c r="BA39" s="602">
        <f>ROUNDDOWN(AX39/AU52,1)</f>
        <v>1</v>
      </c>
      <c r="BB39" s="603"/>
      <c r="BC39" s="605"/>
    </row>
    <row r="40" spans="1:55" s="550" customFormat="1" ht="12" customHeight="1" thickBot="1">
      <c r="A40" s="606"/>
      <c r="B40" s="606"/>
      <c r="C40" s="606"/>
      <c r="D40" s="606"/>
      <c r="E40" s="606"/>
      <c r="F40" s="606"/>
      <c r="G40" s="607"/>
      <c r="H40" s="607"/>
      <c r="I40" s="607"/>
      <c r="J40" s="607"/>
      <c r="K40" s="607"/>
      <c r="L40" s="606"/>
      <c r="M40" s="606"/>
      <c r="N40" s="606"/>
      <c r="O40" s="606"/>
      <c r="P40" s="606"/>
      <c r="Q40" s="606"/>
      <c r="R40" s="606"/>
      <c r="S40" s="608"/>
      <c r="T40" s="608"/>
      <c r="U40" s="608"/>
      <c r="V40" s="608"/>
      <c r="W40" s="608"/>
      <c r="X40" s="608"/>
      <c r="Y40" s="608"/>
      <c r="Z40" s="608"/>
      <c r="AA40" s="608"/>
      <c r="AB40" s="608"/>
      <c r="AC40" s="608"/>
      <c r="AD40" s="608"/>
      <c r="AE40" s="608"/>
      <c r="AF40" s="608"/>
      <c r="AG40" s="608"/>
      <c r="AH40" s="608"/>
      <c r="AI40" s="608"/>
      <c r="AJ40" s="608"/>
      <c r="AK40" s="608"/>
      <c r="AL40" s="608"/>
      <c r="AM40" s="608"/>
      <c r="AN40" s="608"/>
      <c r="AO40" s="608"/>
      <c r="AP40" s="608"/>
      <c r="AQ40" s="608"/>
      <c r="AR40" s="608"/>
      <c r="AS40" s="608"/>
      <c r="AT40" s="608"/>
      <c r="AU40" s="609"/>
      <c r="AV40" s="609"/>
      <c r="AW40" s="609"/>
      <c r="AX40" s="609"/>
      <c r="AY40" s="609"/>
      <c r="AZ40" s="609"/>
      <c r="BA40" s="609"/>
      <c r="BB40" s="609"/>
      <c r="BC40" s="609"/>
    </row>
    <row r="41" spans="1:55" s="550" customFormat="1" ht="21" customHeight="1">
      <c r="A41" s="610" t="s">
        <v>194</v>
      </c>
      <c r="B41" s="611"/>
      <c r="C41" s="611"/>
      <c r="D41" s="611"/>
      <c r="E41" s="611"/>
      <c r="F41" s="568"/>
      <c r="G41" s="589" t="s">
        <v>195</v>
      </c>
      <c r="H41" s="589"/>
      <c r="I41" s="589"/>
      <c r="J41" s="589"/>
      <c r="K41" s="589"/>
      <c r="L41" s="615" t="s">
        <v>151</v>
      </c>
      <c r="M41" s="611"/>
      <c r="N41" s="611"/>
      <c r="O41" s="611"/>
      <c r="P41" s="611"/>
      <c r="Q41" s="611"/>
      <c r="R41" s="616"/>
      <c r="S41" s="617">
        <v>8</v>
      </c>
      <c r="T41" s="618">
        <v>8</v>
      </c>
      <c r="U41" s="618"/>
      <c r="V41" s="618"/>
      <c r="W41" s="618">
        <v>8</v>
      </c>
      <c r="X41" s="618">
        <v>8</v>
      </c>
      <c r="Y41" s="619">
        <v>8</v>
      </c>
      <c r="Z41" s="617">
        <v>8</v>
      </c>
      <c r="AA41" s="618">
        <v>8</v>
      </c>
      <c r="AB41" s="618"/>
      <c r="AC41" s="618"/>
      <c r="AD41" s="618">
        <v>8</v>
      </c>
      <c r="AE41" s="618">
        <v>8</v>
      </c>
      <c r="AF41" s="619">
        <v>8</v>
      </c>
      <c r="AG41" s="617">
        <v>8</v>
      </c>
      <c r="AH41" s="618">
        <v>8</v>
      </c>
      <c r="AI41" s="618"/>
      <c r="AJ41" s="618"/>
      <c r="AK41" s="618">
        <v>8</v>
      </c>
      <c r="AL41" s="618">
        <v>8</v>
      </c>
      <c r="AM41" s="619">
        <v>8</v>
      </c>
      <c r="AN41" s="617">
        <v>8</v>
      </c>
      <c r="AO41" s="618">
        <v>8</v>
      </c>
      <c r="AP41" s="618"/>
      <c r="AQ41" s="618"/>
      <c r="AR41" s="618">
        <v>8</v>
      </c>
      <c r="AS41" s="618">
        <v>8</v>
      </c>
      <c r="AT41" s="619">
        <v>8</v>
      </c>
      <c r="AU41" s="611">
        <f t="shared" ref="AU41:AU50" si="3">SUM(S41:AT41)</f>
        <v>160</v>
      </c>
      <c r="AV41" s="611"/>
      <c r="AW41" s="568"/>
      <c r="AX41" s="620">
        <f>ROUNDDOWN(AU41/4,1)</f>
        <v>40</v>
      </c>
      <c r="AY41" s="621"/>
      <c r="AZ41" s="622"/>
      <c r="BA41" s="623"/>
      <c r="BB41" s="624"/>
      <c r="BC41" s="625"/>
    </row>
    <row r="42" spans="1:55" s="550" customFormat="1" ht="21" customHeight="1">
      <c r="A42" s="586" t="s">
        <v>196</v>
      </c>
      <c r="B42" s="587"/>
      <c r="C42" s="587"/>
      <c r="D42" s="587"/>
      <c r="E42" s="587"/>
      <c r="F42" s="588"/>
      <c r="G42" s="589" t="s">
        <v>193</v>
      </c>
      <c r="H42" s="589"/>
      <c r="I42" s="589"/>
      <c r="J42" s="589"/>
      <c r="K42" s="589"/>
      <c r="L42" s="627" t="s">
        <v>197</v>
      </c>
      <c r="M42" s="587"/>
      <c r="N42" s="587"/>
      <c r="O42" s="587"/>
      <c r="P42" s="587"/>
      <c r="Q42" s="587"/>
      <c r="R42" s="628"/>
      <c r="S42" s="629">
        <v>4</v>
      </c>
      <c r="T42" s="630"/>
      <c r="U42" s="630"/>
      <c r="V42" s="630">
        <v>4</v>
      </c>
      <c r="W42" s="630">
        <v>4</v>
      </c>
      <c r="X42" s="631">
        <v>4</v>
      </c>
      <c r="Y42" s="632">
        <v>4</v>
      </c>
      <c r="Z42" s="629">
        <v>4</v>
      </c>
      <c r="AA42" s="631"/>
      <c r="AB42" s="631"/>
      <c r="AC42" s="631">
        <v>4</v>
      </c>
      <c r="AD42" s="631">
        <v>4</v>
      </c>
      <c r="AE42" s="631">
        <v>4</v>
      </c>
      <c r="AF42" s="632">
        <v>4</v>
      </c>
      <c r="AG42" s="629">
        <v>4</v>
      </c>
      <c r="AH42" s="631"/>
      <c r="AI42" s="631"/>
      <c r="AJ42" s="631">
        <v>4</v>
      </c>
      <c r="AK42" s="631">
        <v>4</v>
      </c>
      <c r="AL42" s="631">
        <v>4</v>
      </c>
      <c r="AM42" s="632">
        <v>4</v>
      </c>
      <c r="AN42" s="633">
        <v>4</v>
      </c>
      <c r="AO42" s="631"/>
      <c r="AP42" s="631"/>
      <c r="AQ42" s="631">
        <v>4</v>
      </c>
      <c r="AR42" s="631">
        <v>4</v>
      </c>
      <c r="AS42" s="631">
        <v>4</v>
      </c>
      <c r="AT42" s="632">
        <v>4</v>
      </c>
      <c r="AU42" s="587">
        <f t="shared" si="3"/>
        <v>80</v>
      </c>
      <c r="AV42" s="587"/>
      <c r="AW42" s="588"/>
      <c r="AX42" s="593">
        <f t="shared" ref="AX42:AX50" si="4">ROUND(AU42/4,1)</f>
        <v>20</v>
      </c>
      <c r="AY42" s="594"/>
      <c r="AZ42" s="595"/>
      <c r="BA42" s="634"/>
      <c r="BB42" s="635"/>
      <c r="BC42" s="636"/>
    </row>
    <row r="43" spans="1:55" s="550" customFormat="1" ht="21" customHeight="1">
      <c r="A43" s="586" t="s">
        <v>196</v>
      </c>
      <c r="B43" s="587"/>
      <c r="C43" s="587"/>
      <c r="D43" s="587"/>
      <c r="E43" s="587"/>
      <c r="F43" s="588"/>
      <c r="G43" s="589" t="s">
        <v>198</v>
      </c>
      <c r="H43" s="589"/>
      <c r="I43" s="589"/>
      <c r="J43" s="589"/>
      <c r="K43" s="589"/>
      <c r="L43" s="627" t="s">
        <v>199</v>
      </c>
      <c r="M43" s="587"/>
      <c r="N43" s="587"/>
      <c r="O43" s="587"/>
      <c r="P43" s="587"/>
      <c r="Q43" s="587"/>
      <c r="R43" s="628"/>
      <c r="S43" s="629">
        <v>4</v>
      </c>
      <c r="T43" s="630">
        <v>4</v>
      </c>
      <c r="U43" s="630">
        <v>4</v>
      </c>
      <c r="V43" s="630"/>
      <c r="W43" s="630"/>
      <c r="X43" s="631">
        <v>4</v>
      </c>
      <c r="Y43" s="632">
        <v>4</v>
      </c>
      <c r="Z43" s="629">
        <v>4</v>
      </c>
      <c r="AA43" s="631">
        <v>4</v>
      </c>
      <c r="AB43" s="631">
        <v>4</v>
      </c>
      <c r="AC43" s="631"/>
      <c r="AD43" s="631"/>
      <c r="AE43" s="631">
        <v>4</v>
      </c>
      <c r="AF43" s="632">
        <v>4</v>
      </c>
      <c r="AG43" s="629">
        <v>4</v>
      </c>
      <c r="AH43" s="631">
        <v>4</v>
      </c>
      <c r="AI43" s="631">
        <v>4</v>
      </c>
      <c r="AJ43" s="631"/>
      <c r="AK43" s="631"/>
      <c r="AL43" s="631">
        <v>4</v>
      </c>
      <c r="AM43" s="632">
        <v>4</v>
      </c>
      <c r="AN43" s="633">
        <v>4</v>
      </c>
      <c r="AO43" s="631">
        <v>4</v>
      </c>
      <c r="AP43" s="631">
        <v>4</v>
      </c>
      <c r="AQ43" s="631"/>
      <c r="AR43" s="631"/>
      <c r="AS43" s="631">
        <v>4</v>
      </c>
      <c r="AT43" s="632">
        <v>4</v>
      </c>
      <c r="AU43" s="587">
        <f t="shared" si="3"/>
        <v>80</v>
      </c>
      <c r="AV43" s="587"/>
      <c r="AW43" s="588"/>
      <c r="AX43" s="593">
        <f t="shared" si="4"/>
        <v>20</v>
      </c>
      <c r="AY43" s="594"/>
      <c r="AZ43" s="595"/>
      <c r="BA43" s="634"/>
      <c r="BB43" s="635"/>
      <c r="BC43" s="636"/>
    </row>
    <row r="44" spans="1:55" s="550" customFormat="1" ht="21" customHeight="1">
      <c r="A44" s="586" t="s">
        <v>200</v>
      </c>
      <c r="B44" s="587"/>
      <c r="C44" s="587"/>
      <c r="D44" s="587"/>
      <c r="E44" s="587"/>
      <c r="F44" s="588"/>
      <c r="G44" s="589" t="s">
        <v>198</v>
      </c>
      <c r="H44" s="589"/>
      <c r="I44" s="589"/>
      <c r="J44" s="589"/>
      <c r="K44" s="589"/>
      <c r="L44" s="627" t="s">
        <v>201</v>
      </c>
      <c r="M44" s="587"/>
      <c r="N44" s="587"/>
      <c r="O44" s="587"/>
      <c r="P44" s="587"/>
      <c r="Q44" s="587"/>
      <c r="R44" s="628"/>
      <c r="S44" s="629">
        <v>5</v>
      </c>
      <c r="T44" s="630"/>
      <c r="U44" s="630"/>
      <c r="V44" s="630"/>
      <c r="W44" s="630">
        <v>5</v>
      </c>
      <c r="X44" s="631">
        <v>5</v>
      </c>
      <c r="Y44" s="632">
        <v>5</v>
      </c>
      <c r="Z44" s="629">
        <v>5</v>
      </c>
      <c r="AA44" s="631"/>
      <c r="AB44" s="631"/>
      <c r="AC44" s="631"/>
      <c r="AD44" s="631">
        <v>5</v>
      </c>
      <c r="AE44" s="631">
        <v>5</v>
      </c>
      <c r="AF44" s="632">
        <v>5</v>
      </c>
      <c r="AG44" s="629">
        <v>5</v>
      </c>
      <c r="AH44" s="631"/>
      <c r="AI44" s="631"/>
      <c r="AJ44" s="631"/>
      <c r="AK44" s="631">
        <v>5</v>
      </c>
      <c r="AL44" s="631">
        <v>5</v>
      </c>
      <c r="AM44" s="632">
        <v>5</v>
      </c>
      <c r="AN44" s="633">
        <v>5</v>
      </c>
      <c r="AO44" s="631"/>
      <c r="AP44" s="631"/>
      <c r="AQ44" s="631"/>
      <c r="AR44" s="631">
        <v>5</v>
      </c>
      <c r="AS44" s="631">
        <v>5</v>
      </c>
      <c r="AT44" s="632">
        <v>5</v>
      </c>
      <c r="AU44" s="587">
        <f t="shared" si="3"/>
        <v>80</v>
      </c>
      <c r="AV44" s="587"/>
      <c r="AW44" s="588"/>
      <c r="AX44" s="593">
        <f t="shared" si="4"/>
        <v>20</v>
      </c>
      <c r="AY44" s="594"/>
      <c r="AZ44" s="595"/>
      <c r="BA44" s="634"/>
      <c r="BB44" s="635"/>
      <c r="BC44" s="636"/>
    </row>
    <row r="45" spans="1:55" s="550" customFormat="1" ht="21" customHeight="1">
      <c r="A45" s="586" t="s">
        <v>200</v>
      </c>
      <c r="B45" s="587"/>
      <c r="C45" s="587"/>
      <c r="D45" s="587"/>
      <c r="E45" s="587"/>
      <c r="F45" s="588"/>
      <c r="G45" s="589" t="s">
        <v>198</v>
      </c>
      <c r="H45" s="589"/>
      <c r="I45" s="589"/>
      <c r="J45" s="589"/>
      <c r="K45" s="589"/>
      <c r="L45" s="627" t="s">
        <v>202</v>
      </c>
      <c r="M45" s="587"/>
      <c r="N45" s="587"/>
      <c r="O45" s="587"/>
      <c r="P45" s="587"/>
      <c r="Q45" s="587"/>
      <c r="R45" s="628"/>
      <c r="S45" s="629"/>
      <c r="T45" s="631"/>
      <c r="U45" s="631"/>
      <c r="V45" s="631">
        <v>5</v>
      </c>
      <c r="W45" s="631">
        <v>5</v>
      </c>
      <c r="X45" s="631">
        <v>5</v>
      </c>
      <c r="Y45" s="632">
        <v>5</v>
      </c>
      <c r="Z45" s="629"/>
      <c r="AA45" s="631"/>
      <c r="AB45" s="631"/>
      <c r="AC45" s="631">
        <v>5</v>
      </c>
      <c r="AD45" s="631">
        <v>5</v>
      </c>
      <c r="AE45" s="631">
        <v>5</v>
      </c>
      <c r="AF45" s="632">
        <v>5</v>
      </c>
      <c r="AG45" s="629"/>
      <c r="AH45" s="631"/>
      <c r="AI45" s="631"/>
      <c r="AJ45" s="631">
        <v>5</v>
      </c>
      <c r="AK45" s="631">
        <v>5</v>
      </c>
      <c r="AL45" s="631">
        <v>5</v>
      </c>
      <c r="AM45" s="632">
        <v>5</v>
      </c>
      <c r="AN45" s="633"/>
      <c r="AO45" s="631"/>
      <c r="AP45" s="631"/>
      <c r="AQ45" s="631">
        <v>5</v>
      </c>
      <c r="AR45" s="631">
        <v>5</v>
      </c>
      <c r="AS45" s="631">
        <v>5</v>
      </c>
      <c r="AT45" s="632">
        <v>5</v>
      </c>
      <c r="AU45" s="587">
        <f t="shared" si="3"/>
        <v>80</v>
      </c>
      <c r="AV45" s="587"/>
      <c r="AW45" s="588"/>
      <c r="AX45" s="593">
        <f t="shared" si="4"/>
        <v>20</v>
      </c>
      <c r="AY45" s="594"/>
      <c r="AZ45" s="595"/>
      <c r="BA45" s="634"/>
      <c r="BB45" s="635"/>
      <c r="BC45" s="636"/>
    </row>
    <row r="46" spans="1:55" s="550" customFormat="1" ht="21" customHeight="1">
      <c r="A46" s="586" t="s">
        <v>200</v>
      </c>
      <c r="B46" s="587"/>
      <c r="C46" s="587"/>
      <c r="D46" s="587"/>
      <c r="E46" s="587"/>
      <c r="F46" s="588"/>
      <c r="G46" s="589" t="s">
        <v>203</v>
      </c>
      <c r="H46" s="589"/>
      <c r="I46" s="589"/>
      <c r="J46" s="589"/>
      <c r="K46" s="589"/>
      <c r="L46" s="627" t="s">
        <v>204</v>
      </c>
      <c r="M46" s="587"/>
      <c r="N46" s="587"/>
      <c r="O46" s="587"/>
      <c r="P46" s="587"/>
      <c r="Q46" s="587"/>
      <c r="R46" s="628"/>
      <c r="S46" s="629">
        <v>5</v>
      </c>
      <c r="T46" s="631">
        <v>5</v>
      </c>
      <c r="U46" s="631">
        <v>5</v>
      </c>
      <c r="V46" s="631"/>
      <c r="W46" s="631"/>
      <c r="X46" s="631"/>
      <c r="Y46" s="632">
        <v>3</v>
      </c>
      <c r="Z46" s="629">
        <v>5</v>
      </c>
      <c r="AA46" s="631">
        <v>5</v>
      </c>
      <c r="AB46" s="631">
        <v>5</v>
      </c>
      <c r="AC46" s="631"/>
      <c r="AD46" s="631"/>
      <c r="AE46" s="631"/>
      <c r="AF46" s="632">
        <v>3</v>
      </c>
      <c r="AG46" s="629">
        <v>5</v>
      </c>
      <c r="AH46" s="631">
        <v>5</v>
      </c>
      <c r="AI46" s="631">
        <v>5</v>
      </c>
      <c r="AJ46" s="631"/>
      <c r="AK46" s="631"/>
      <c r="AL46" s="631"/>
      <c r="AM46" s="632">
        <v>3</v>
      </c>
      <c r="AN46" s="633">
        <v>5</v>
      </c>
      <c r="AO46" s="631">
        <v>5</v>
      </c>
      <c r="AP46" s="631">
        <v>5</v>
      </c>
      <c r="AQ46" s="631"/>
      <c r="AR46" s="631"/>
      <c r="AS46" s="631"/>
      <c r="AT46" s="632">
        <v>3</v>
      </c>
      <c r="AU46" s="587">
        <f t="shared" si="3"/>
        <v>72</v>
      </c>
      <c r="AV46" s="587"/>
      <c r="AW46" s="588"/>
      <c r="AX46" s="593">
        <f t="shared" si="4"/>
        <v>18</v>
      </c>
      <c r="AY46" s="594"/>
      <c r="AZ46" s="595"/>
      <c r="BA46" s="634"/>
      <c r="BB46" s="635"/>
      <c r="BC46" s="636"/>
    </row>
    <row r="47" spans="1:55" s="550" customFormat="1" ht="21" customHeight="1">
      <c r="A47" s="586"/>
      <c r="B47" s="587"/>
      <c r="C47" s="587"/>
      <c r="D47" s="587"/>
      <c r="E47" s="587"/>
      <c r="F47" s="588"/>
      <c r="G47" s="627"/>
      <c r="H47" s="587"/>
      <c r="I47" s="587"/>
      <c r="J47" s="587"/>
      <c r="K47" s="588"/>
      <c r="L47" s="627"/>
      <c r="M47" s="587"/>
      <c r="N47" s="587"/>
      <c r="O47" s="587"/>
      <c r="P47" s="587"/>
      <c r="Q47" s="587"/>
      <c r="R47" s="628"/>
      <c r="S47" s="629"/>
      <c r="T47" s="631"/>
      <c r="U47" s="631"/>
      <c r="V47" s="631"/>
      <c r="W47" s="631"/>
      <c r="X47" s="631"/>
      <c r="Y47" s="632"/>
      <c r="Z47" s="629"/>
      <c r="AA47" s="631"/>
      <c r="AB47" s="631"/>
      <c r="AC47" s="631"/>
      <c r="AD47" s="631"/>
      <c r="AE47" s="631"/>
      <c r="AF47" s="632"/>
      <c r="AG47" s="629"/>
      <c r="AH47" s="631"/>
      <c r="AI47" s="631"/>
      <c r="AJ47" s="631"/>
      <c r="AK47" s="631"/>
      <c r="AL47" s="631"/>
      <c r="AM47" s="632"/>
      <c r="AN47" s="633"/>
      <c r="AO47" s="631"/>
      <c r="AP47" s="631"/>
      <c r="AQ47" s="631"/>
      <c r="AR47" s="631"/>
      <c r="AS47" s="631"/>
      <c r="AT47" s="632"/>
      <c r="AU47" s="587">
        <f t="shared" si="3"/>
        <v>0</v>
      </c>
      <c r="AV47" s="587"/>
      <c r="AW47" s="588"/>
      <c r="AX47" s="593">
        <f t="shared" si="4"/>
        <v>0</v>
      </c>
      <c r="AY47" s="594"/>
      <c r="AZ47" s="595"/>
      <c r="BA47" s="634"/>
      <c r="BB47" s="635"/>
      <c r="BC47" s="636"/>
    </row>
    <row r="48" spans="1:55" s="550" customFormat="1" ht="21" customHeight="1">
      <c r="A48" s="586"/>
      <c r="B48" s="587"/>
      <c r="C48" s="587"/>
      <c r="D48" s="587"/>
      <c r="E48" s="587"/>
      <c r="F48" s="588"/>
      <c r="G48" s="627"/>
      <c r="H48" s="587"/>
      <c r="I48" s="587"/>
      <c r="J48" s="587"/>
      <c r="K48" s="588"/>
      <c r="L48" s="627"/>
      <c r="M48" s="587"/>
      <c r="N48" s="587"/>
      <c r="O48" s="587"/>
      <c r="P48" s="587"/>
      <c r="Q48" s="587"/>
      <c r="R48" s="628"/>
      <c r="S48" s="629"/>
      <c r="T48" s="631"/>
      <c r="U48" s="631"/>
      <c r="V48" s="631"/>
      <c r="W48" s="631"/>
      <c r="X48" s="631"/>
      <c r="Y48" s="632"/>
      <c r="Z48" s="629"/>
      <c r="AA48" s="631"/>
      <c r="AB48" s="631"/>
      <c r="AC48" s="631"/>
      <c r="AD48" s="631"/>
      <c r="AE48" s="631"/>
      <c r="AF48" s="632"/>
      <c r="AG48" s="629"/>
      <c r="AH48" s="631"/>
      <c r="AI48" s="631"/>
      <c r="AJ48" s="631"/>
      <c r="AK48" s="631"/>
      <c r="AL48" s="631"/>
      <c r="AM48" s="632"/>
      <c r="AN48" s="633"/>
      <c r="AO48" s="631"/>
      <c r="AP48" s="631"/>
      <c r="AQ48" s="631"/>
      <c r="AR48" s="631"/>
      <c r="AS48" s="631"/>
      <c r="AT48" s="632"/>
      <c r="AU48" s="587">
        <f t="shared" si="3"/>
        <v>0</v>
      </c>
      <c r="AV48" s="587"/>
      <c r="AW48" s="588"/>
      <c r="AX48" s="593">
        <f t="shared" si="4"/>
        <v>0</v>
      </c>
      <c r="AY48" s="594"/>
      <c r="AZ48" s="595"/>
      <c r="BA48" s="634"/>
      <c r="BB48" s="635"/>
      <c r="BC48" s="636"/>
    </row>
    <row r="49" spans="1:56" s="550" customFormat="1" ht="21" customHeight="1">
      <c r="A49" s="571"/>
      <c r="B49" s="572"/>
      <c r="C49" s="572"/>
      <c r="D49" s="572"/>
      <c r="E49" s="572"/>
      <c r="F49" s="572"/>
      <c r="G49" s="589"/>
      <c r="H49" s="589"/>
      <c r="I49" s="589"/>
      <c r="J49" s="589"/>
      <c r="K49" s="589"/>
      <c r="L49" s="572"/>
      <c r="M49" s="572"/>
      <c r="N49" s="572"/>
      <c r="O49" s="572"/>
      <c r="P49" s="572"/>
      <c r="Q49" s="572"/>
      <c r="R49" s="627"/>
      <c r="S49" s="629"/>
      <c r="T49" s="630"/>
      <c r="U49" s="630"/>
      <c r="V49" s="630"/>
      <c r="W49" s="630"/>
      <c r="X49" s="631"/>
      <c r="Y49" s="632"/>
      <c r="Z49" s="629"/>
      <c r="AA49" s="631"/>
      <c r="AB49" s="631"/>
      <c r="AC49" s="631"/>
      <c r="AD49" s="631"/>
      <c r="AE49" s="631"/>
      <c r="AF49" s="632"/>
      <c r="AG49" s="629"/>
      <c r="AH49" s="631"/>
      <c r="AI49" s="631"/>
      <c r="AJ49" s="631"/>
      <c r="AK49" s="631"/>
      <c r="AL49" s="631"/>
      <c r="AM49" s="632"/>
      <c r="AN49" s="633"/>
      <c r="AO49" s="631"/>
      <c r="AP49" s="631"/>
      <c r="AQ49" s="631"/>
      <c r="AR49" s="631"/>
      <c r="AS49" s="631"/>
      <c r="AT49" s="632"/>
      <c r="AU49" s="587">
        <f t="shared" si="3"/>
        <v>0</v>
      </c>
      <c r="AV49" s="587"/>
      <c r="AW49" s="588"/>
      <c r="AX49" s="593">
        <f t="shared" si="4"/>
        <v>0</v>
      </c>
      <c r="AY49" s="594"/>
      <c r="AZ49" s="595"/>
      <c r="BA49" s="634"/>
      <c r="BB49" s="635"/>
      <c r="BC49" s="636"/>
    </row>
    <row r="50" spans="1:56" s="550" customFormat="1" ht="21" customHeight="1" thickBot="1">
      <c r="A50" s="571"/>
      <c r="B50" s="572"/>
      <c r="C50" s="572"/>
      <c r="D50" s="572"/>
      <c r="E50" s="572"/>
      <c r="F50" s="572"/>
      <c r="G50" s="572"/>
      <c r="H50" s="572"/>
      <c r="I50" s="572"/>
      <c r="J50" s="572"/>
      <c r="K50" s="572"/>
      <c r="L50" s="572"/>
      <c r="M50" s="572"/>
      <c r="N50" s="572"/>
      <c r="O50" s="572"/>
      <c r="P50" s="572"/>
      <c r="Q50" s="572"/>
      <c r="R50" s="627"/>
      <c r="S50" s="629"/>
      <c r="T50" s="631"/>
      <c r="U50" s="631"/>
      <c r="V50" s="631"/>
      <c r="W50" s="631"/>
      <c r="X50" s="631"/>
      <c r="Y50" s="632"/>
      <c r="Z50" s="629"/>
      <c r="AA50" s="631"/>
      <c r="AB50" s="631"/>
      <c r="AC50" s="631"/>
      <c r="AD50" s="631"/>
      <c r="AE50" s="631"/>
      <c r="AF50" s="632"/>
      <c r="AG50" s="629"/>
      <c r="AH50" s="631"/>
      <c r="AI50" s="631"/>
      <c r="AJ50" s="631"/>
      <c r="AK50" s="631"/>
      <c r="AL50" s="631"/>
      <c r="AM50" s="632"/>
      <c r="AN50" s="633"/>
      <c r="AO50" s="631"/>
      <c r="AP50" s="631"/>
      <c r="AQ50" s="631"/>
      <c r="AR50" s="631"/>
      <c r="AS50" s="631"/>
      <c r="AT50" s="632"/>
      <c r="AU50" s="637">
        <f t="shared" si="3"/>
        <v>0</v>
      </c>
      <c r="AV50" s="637"/>
      <c r="AW50" s="638"/>
      <c r="AX50" s="639">
        <f t="shared" si="4"/>
        <v>0</v>
      </c>
      <c r="AY50" s="640"/>
      <c r="AZ50" s="641"/>
      <c r="BA50" s="642"/>
      <c r="BB50" s="643"/>
      <c r="BC50" s="644"/>
    </row>
    <row r="51" spans="1:56" s="550" customFormat="1" ht="21" customHeight="1" thickBot="1">
      <c r="A51" s="559" t="s">
        <v>177</v>
      </c>
      <c r="B51" s="554"/>
      <c r="C51" s="554"/>
      <c r="D51" s="554"/>
      <c r="E51" s="554"/>
      <c r="F51" s="554"/>
      <c r="G51" s="554"/>
      <c r="H51" s="554"/>
      <c r="I51" s="554"/>
      <c r="J51" s="554"/>
      <c r="K51" s="554"/>
      <c r="L51" s="554"/>
      <c r="M51" s="554"/>
      <c r="N51" s="554"/>
      <c r="O51" s="554"/>
      <c r="P51" s="554"/>
      <c r="Q51" s="554"/>
      <c r="R51" s="555"/>
      <c r="S51" s="645">
        <f t="shared" ref="S51:AT51" si="5">SUM(S41:S50)</f>
        <v>26</v>
      </c>
      <c r="T51" s="646">
        <f t="shared" si="5"/>
        <v>17</v>
      </c>
      <c r="U51" s="646">
        <f t="shared" si="5"/>
        <v>9</v>
      </c>
      <c r="V51" s="646">
        <f t="shared" si="5"/>
        <v>9</v>
      </c>
      <c r="W51" s="646">
        <f t="shared" si="5"/>
        <v>22</v>
      </c>
      <c r="X51" s="646">
        <f t="shared" si="5"/>
        <v>26</v>
      </c>
      <c r="Y51" s="647">
        <f t="shared" si="5"/>
        <v>29</v>
      </c>
      <c r="Z51" s="645">
        <f t="shared" si="5"/>
        <v>26</v>
      </c>
      <c r="AA51" s="646">
        <f t="shared" si="5"/>
        <v>17</v>
      </c>
      <c r="AB51" s="646">
        <f t="shared" si="5"/>
        <v>9</v>
      </c>
      <c r="AC51" s="646">
        <f t="shared" si="5"/>
        <v>9</v>
      </c>
      <c r="AD51" s="646">
        <f t="shared" si="5"/>
        <v>22</v>
      </c>
      <c r="AE51" s="646">
        <f t="shared" si="5"/>
        <v>26</v>
      </c>
      <c r="AF51" s="647">
        <f t="shared" si="5"/>
        <v>29</v>
      </c>
      <c r="AG51" s="645">
        <f t="shared" si="5"/>
        <v>26</v>
      </c>
      <c r="AH51" s="646">
        <f t="shared" si="5"/>
        <v>17</v>
      </c>
      <c r="AI51" s="646">
        <f t="shared" si="5"/>
        <v>9</v>
      </c>
      <c r="AJ51" s="646">
        <f t="shared" si="5"/>
        <v>9</v>
      </c>
      <c r="AK51" s="646">
        <f t="shared" si="5"/>
        <v>22</v>
      </c>
      <c r="AL51" s="646">
        <f t="shared" si="5"/>
        <v>26</v>
      </c>
      <c r="AM51" s="647">
        <f t="shared" si="5"/>
        <v>29</v>
      </c>
      <c r="AN51" s="645">
        <f t="shared" si="5"/>
        <v>26</v>
      </c>
      <c r="AO51" s="646">
        <f t="shared" si="5"/>
        <v>17</v>
      </c>
      <c r="AP51" s="646">
        <f t="shared" si="5"/>
        <v>9</v>
      </c>
      <c r="AQ51" s="646">
        <f t="shared" si="5"/>
        <v>9</v>
      </c>
      <c r="AR51" s="646">
        <f t="shared" si="5"/>
        <v>22</v>
      </c>
      <c r="AS51" s="646">
        <f t="shared" si="5"/>
        <v>26</v>
      </c>
      <c r="AT51" s="647">
        <f t="shared" si="5"/>
        <v>29</v>
      </c>
      <c r="AU51" s="648">
        <f>SUM(AU41:AW50)</f>
        <v>552</v>
      </c>
      <c r="AV51" s="649"/>
      <c r="AW51" s="650"/>
      <c r="AX51" s="651">
        <f>ROUNDDOWN(AU51/4,1)</f>
        <v>138</v>
      </c>
      <c r="AY51" s="652"/>
      <c r="AZ51" s="653"/>
      <c r="BA51" s="651">
        <f>ROUNDDOWN(AX51/AU52,1)</f>
        <v>3.4</v>
      </c>
      <c r="BB51" s="652"/>
      <c r="BC51" s="654"/>
    </row>
    <row r="52" spans="1:56" s="550" customFormat="1" ht="21" customHeight="1" thickBot="1">
      <c r="A52" s="559" t="s">
        <v>178</v>
      </c>
      <c r="B52" s="554"/>
      <c r="C52" s="554"/>
      <c r="D52" s="554"/>
      <c r="E52" s="554"/>
      <c r="F52" s="554"/>
      <c r="G52" s="554"/>
      <c r="H52" s="554"/>
      <c r="I52" s="554"/>
      <c r="J52" s="554"/>
      <c r="K52" s="554"/>
      <c r="L52" s="554"/>
      <c r="M52" s="554"/>
      <c r="N52" s="554"/>
      <c r="O52" s="554"/>
      <c r="P52" s="554"/>
      <c r="Q52" s="554"/>
      <c r="R52" s="554"/>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6"/>
      <c r="AP52" s="606"/>
      <c r="AQ52" s="606"/>
      <c r="AR52" s="606"/>
      <c r="AS52" s="606"/>
      <c r="AT52" s="655"/>
      <c r="AU52" s="559">
        <v>40</v>
      </c>
      <c r="AV52" s="554"/>
      <c r="AW52" s="554"/>
      <c r="AX52" s="554"/>
      <c r="AY52" s="554"/>
      <c r="AZ52" s="554"/>
      <c r="BA52" s="554"/>
      <c r="BB52" s="554"/>
      <c r="BC52" s="555"/>
    </row>
    <row r="53" spans="1:56" ht="21" customHeight="1">
      <c r="A53" s="656" t="s">
        <v>179</v>
      </c>
      <c r="B53" s="656"/>
      <c r="C53" s="656"/>
      <c r="D53" s="656"/>
      <c r="E53" s="656"/>
      <c r="F53" s="656"/>
      <c r="G53" s="656"/>
      <c r="H53" s="656"/>
      <c r="I53" s="656"/>
      <c r="J53" s="656"/>
      <c r="K53" s="656"/>
      <c r="L53" s="656"/>
      <c r="M53" s="656"/>
      <c r="N53" s="656"/>
      <c r="O53" s="656"/>
      <c r="P53" s="656"/>
      <c r="Q53" s="656"/>
      <c r="R53" s="656"/>
      <c r="S53" s="656"/>
      <c r="T53" s="656"/>
      <c r="U53" s="656"/>
      <c r="V53" s="656"/>
      <c r="W53" s="656"/>
      <c r="X53" s="656"/>
      <c r="Y53" s="656"/>
      <c r="Z53" s="656"/>
      <c r="AA53" s="656"/>
      <c r="AB53" s="656"/>
      <c r="AC53" s="656"/>
      <c r="AD53" s="656"/>
      <c r="AE53" s="656"/>
      <c r="AF53" s="656"/>
      <c r="AG53" s="656"/>
      <c r="AH53" s="656"/>
      <c r="AI53" s="656"/>
      <c r="AJ53" s="656"/>
      <c r="AK53" s="656"/>
      <c r="AL53" s="656"/>
      <c r="AM53" s="656"/>
      <c r="AN53" s="656"/>
      <c r="AO53" s="656"/>
      <c r="AP53" s="656"/>
      <c r="AQ53" s="656"/>
      <c r="AR53" s="656"/>
      <c r="AS53" s="656"/>
      <c r="AT53" s="656"/>
      <c r="AU53" s="656"/>
      <c r="AV53" s="656"/>
      <c r="AW53" s="656"/>
      <c r="AX53" s="656"/>
      <c r="AY53" s="656"/>
      <c r="AZ53" s="656"/>
      <c r="BA53" s="656"/>
      <c r="BB53" s="656"/>
      <c r="BC53" s="656"/>
      <c r="BD53" s="656"/>
    </row>
    <row r="54" spans="1:56" ht="26.25" customHeight="1">
      <c r="A54" s="657" t="s">
        <v>332</v>
      </c>
      <c r="B54" s="657"/>
      <c r="C54" s="657"/>
      <c r="D54" s="657"/>
      <c r="E54" s="657"/>
      <c r="F54" s="657"/>
      <c r="G54" s="657"/>
      <c r="H54" s="657"/>
      <c r="I54" s="657"/>
      <c r="J54" s="657"/>
      <c r="K54" s="657"/>
      <c r="L54" s="657"/>
      <c r="M54" s="657"/>
      <c r="N54" s="657"/>
      <c r="O54" s="657"/>
      <c r="P54" s="657"/>
      <c r="Q54" s="657"/>
      <c r="R54" s="657"/>
      <c r="S54" s="657"/>
      <c r="T54" s="657"/>
      <c r="U54" s="657"/>
      <c r="V54" s="657"/>
      <c r="W54" s="657"/>
      <c r="X54" s="657"/>
      <c r="Y54" s="657"/>
      <c r="Z54" s="657"/>
      <c r="AA54" s="657"/>
      <c r="AB54" s="657"/>
      <c r="AC54" s="657"/>
      <c r="AD54" s="657"/>
      <c r="AE54" s="657"/>
      <c r="AF54" s="657"/>
      <c r="AG54" s="657"/>
      <c r="AH54" s="657"/>
      <c r="AI54" s="657"/>
      <c r="AJ54" s="657"/>
      <c r="AK54" s="657"/>
      <c r="AL54" s="657"/>
      <c r="AM54" s="657"/>
      <c r="AN54" s="657"/>
      <c r="AO54" s="657"/>
      <c r="AP54" s="657"/>
      <c r="AQ54" s="657"/>
      <c r="AR54" s="657"/>
      <c r="AS54" s="657"/>
      <c r="AT54" s="657"/>
      <c r="AU54" s="657"/>
      <c r="AV54" s="657"/>
      <c r="AW54" s="657"/>
      <c r="AX54" s="657"/>
      <c r="AY54" s="657"/>
      <c r="AZ54" s="657"/>
      <c r="BA54" s="657"/>
      <c r="BB54" s="657"/>
      <c r="BC54" s="657"/>
      <c r="BD54" s="657"/>
    </row>
    <row r="55" spans="1:56" ht="26.25" customHeight="1">
      <c r="A55" s="658" t="s">
        <v>180</v>
      </c>
      <c r="B55" s="656"/>
      <c r="C55" s="656"/>
      <c r="D55" s="656"/>
      <c r="E55" s="656"/>
      <c r="F55" s="656"/>
      <c r="G55" s="656"/>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6"/>
      <c r="AS55" s="656"/>
      <c r="AT55" s="656"/>
      <c r="AU55" s="656"/>
      <c r="AV55" s="656"/>
      <c r="AW55" s="656"/>
      <c r="AX55" s="656"/>
      <c r="AY55" s="656"/>
      <c r="AZ55" s="656"/>
      <c r="BA55" s="656"/>
      <c r="BB55" s="656"/>
      <c r="BC55" s="656"/>
      <c r="BD55" s="656"/>
    </row>
    <row r="56" spans="1:56" ht="26.25" customHeight="1">
      <c r="A56" s="657" t="s">
        <v>181</v>
      </c>
      <c r="B56" s="657"/>
      <c r="C56" s="657"/>
      <c r="D56" s="657"/>
      <c r="E56" s="657"/>
      <c r="F56" s="657"/>
      <c r="G56" s="657"/>
      <c r="H56" s="657"/>
      <c r="I56" s="657"/>
      <c r="J56" s="657"/>
      <c r="K56" s="657"/>
      <c r="L56" s="657"/>
      <c r="M56" s="657"/>
      <c r="N56" s="657"/>
      <c r="O56" s="657"/>
      <c r="P56" s="657"/>
      <c r="Q56" s="657"/>
      <c r="R56" s="657"/>
      <c r="S56" s="657"/>
      <c r="T56" s="657"/>
      <c r="U56" s="657"/>
      <c r="V56" s="657"/>
      <c r="W56" s="657"/>
      <c r="X56" s="657"/>
      <c r="Y56" s="657"/>
      <c r="Z56" s="657"/>
      <c r="AA56" s="657"/>
      <c r="AB56" s="657"/>
      <c r="AC56" s="657"/>
      <c r="AD56" s="657"/>
      <c r="AE56" s="657"/>
      <c r="AF56" s="657"/>
      <c r="AG56" s="657"/>
      <c r="AH56" s="657"/>
      <c r="AI56" s="657"/>
      <c r="AJ56" s="657"/>
      <c r="AK56" s="657"/>
      <c r="AL56" s="657"/>
      <c r="AM56" s="657"/>
      <c r="AN56" s="657"/>
      <c r="AO56" s="657"/>
      <c r="AP56" s="657"/>
      <c r="AQ56" s="657"/>
      <c r="AR56" s="657"/>
      <c r="AS56" s="657"/>
      <c r="AT56" s="657"/>
      <c r="AU56" s="657"/>
      <c r="AV56" s="657"/>
      <c r="AW56" s="657"/>
      <c r="AX56" s="657"/>
      <c r="AY56" s="657"/>
      <c r="AZ56" s="657"/>
      <c r="BA56" s="657"/>
      <c r="BB56" s="657"/>
      <c r="BC56" s="657"/>
      <c r="BD56" s="657"/>
    </row>
  </sheetData>
  <mergeCells count="216">
    <mergeCell ref="A53:BD53"/>
    <mergeCell ref="A54:BD54"/>
    <mergeCell ref="A55:BD55"/>
    <mergeCell ref="A56:BD56"/>
    <mergeCell ref="A51:R51"/>
    <mergeCell ref="AU51:AW51"/>
    <mergeCell ref="AX51:AZ51"/>
    <mergeCell ref="BA51:BC51"/>
    <mergeCell ref="A52:AT52"/>
    <mergeCell ref="AU52:BC52"/>
    <mergeCell ref="A50:F50"/>
    <mergeCell ref="G50:K50"/>
    <mergeCell ref="L50:R50"/>
    <mergeCell ref="AU50:AW50"/>
    <mergeCell ref="AX50:AZ50"/>
    <mergeCell ref="BA50:BC50"/>
    <mergeCell ref="A49:F49"/>
    <mergeCell ref="G49:K49"/>
    <mergeCell ref="L49:R49"/>
    <mergeCell ref="AU49:AW49"/>
    <mergeCell ref="AX49:AZ49"/>
    <mergeCell ref="BA49:BC49"/>
    <mergeCell ref="A48:F48"/>
    <mergeCell ref="G48:K48"/>
    <mergeCell ref="L48:R48"/>
    <mergeCell ref="AU48:AW48"/>
    <mergeCell ref="AX48:AZ48"/>
    <mergeCell ref="BA48:BC48"/>
    <mergeCell ref="A47:F47"/>
    <mergeCell ref="G47:K47"/>
    <mergeCell ref="L47:R47"/>
    <mergeCell ref="AU47:AW47"/>
    <mergeCell ref="AX47:AZ47"/>
    <mergeCell ref="BA47:BC47"/>
    <mergeCell ref="A46:F46"/>
    <mergeCell ref="G46:K46"/>
    <mergeCell ref="L46:R46"/>
    <mergeCell ref="AU46:AW46"/>
    <mergeCell ref="AX46:AZ46"/>
    <mergeCell ref="BA46:BC46"/>
    <mergeCell ref="A45:F45"/>
    <mergeCell ref="G45:K45"/>
    <mergeCell ref="L45:R45"/>
    <mergeCell ref="AU45:AW45"/>
    <mergeCell ref="AX45:AZ45"/>
    <mergeCell ref="BA45:BC45"/>
    <mergeCell ref="A44:F44"/>
    <mergeCell ref="G44:K44"/>
    <mergeCell ref="L44:R44"/>
    <mergeCell ref="AU44:AW44"/>
    <mergeCell ref="AX44:AZ44"/>
    <mergeCell ref="BA44:BC44"/>
    <mergeCell ref="A43:F43"/>
    <mergeCell ref="G43:K43"/>
    <mergeCell ref="L43:R43"/>
    <mergeCell ref="AU43:AW43"/>
    <mergeCell ref="AX43:AZ43"/>
    <mergeCell ref="BA43:BC43"/>
    <mergeCell ref="AU41:AW41"/>
    <mergeCell ref="AX41:AZ41"/>
    <mergeCell ref="BA41:BC41"/>
    <mergeCell ref="A42:F42"/>
    <mergeCell ref="G42:K42"/>
    <mergeCell ref="L42:R42"/>
    <mergeCell ref="AU42:AW42"/>
    <mergeCell ref="AX42:AZ42"/>
    <mergeCell ref="BA42:BC42"/>
    <mergeCell ref="A40:F40"/>
    <mergeCell ref="G40:K40"/>
    <mergeCell ref="L40:R40"/>
    <mergeCell ref="A41:F41"/>
    <mergeCell ref="G41:K41"/>
    <mergeCell ref="L41:R41"/>
    <mergeCell ref="A39:F39"/>
    <mergeCell ref="G39:K39"/>
    <mergeCell ref="L39:R39"/>
    <mergeCell ref="AU39:AW39"/>
    <mergeCell ref="AX39:AZ39"/>
    <mergeCell ref="BA39:BC39"/>
    <mergeCell ref="A38:F38"/>
    <mergeCell ref="G38:K38"/>
    <mergeCell ref="L38:R38"/>
    <mergeCell ref="AU38:AW38"/>
    <mergeCell ref="AX38:AZ38"/>
    <mergeCell ref="BA38:BC38"/>
    <mergeCell ref="AN35:AT35"/>
    <mergeCell ref="AU35:AW37"/>
    <mergeCell ref="AX35:AZ37"/>
    <mergeCell ref="BA35:BC37"/>
    <mergeCell ref="Q36:R36"/>
    <mergeCell ref="Q37:R37"/>
    <mergeCell ref="A35:F37"/>
    <mergeCell ref="G35:K37"/>
    <mergeCell ref="L35:P37"/>
    <mergeCell ref="S35:Y35"/>
    <mergeCell ref="Z35:AF35"/>
    <mergeCell ref="AG35:AM35"/>
    <mergeCell ref="A33:G33"/>
    <mergeCell ref="H33:Z33"/>
    <mergeCell ref="AA33:AJ33"/>
    <mergeCell ref="AK33:BC33"/>
    <mergeCell ref="A34:G34"/>
    <mergeCell ref="H34:Z34"/>
    <mergeCell ref="AA34:AJ34"/>
    <mergeCell ref="AK34:BC34"/>
    <mergeCell ref="A25:BD25"/>
    <mergeCell ref="A26:BD26"/>
    <mergeCell ref="A27:BD27"/>
    <mergeCell ref="A28:BD28"/>
    <mergeCell ref="A30:BC30"/>
    <mergeCell ref="A32:R32"/>
    <mergeCell ref="S32:BC32"/>
    <mergeCell ref="A23:R23"/>
    <mergeCell ref="AU23:AW23"/>
    <mergeCell ref="AX23:AZ23"/>
    <mergeCell ref="BA23:BC23"/>
    <mergeCell ref="A24:AT24"/>
    <mergeCell ref="AU24:BC24"/>
    <mergeCell ref="A22:F22"/>
    <mergeCell ref="G22:K22"/>
    <mergeCell ref="L22:R22"/>
    <mergeCell ref="AU22:AW22"/>
    <mergeCell ref="AX22:AZ22"/>
    <mergeCell ref="BA22:BC22"/>
    <mergeCell ref="A21:F21"/>
    <mergeCell ref="G21:K21"/>
    <mergeCell ref="L21:R21"/>
    <mergeCell ref="AU21:AW21"/>
    <mergeCell ref="AX21:AZ21"/>
    <mergeCell ref="BA21:BC21"/>
    <mergeCell ref="A20:F20"/>
    <mergeCell ref="G20:K20"/>
    <mergeCell ref="L20:R20"/>
    <mergeCell ref="AU20:AW20"/>
    <mergeCell ref="AX20:AZ20"/>
    <mergeCell ref="BA20:BC20"/>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U13:AW13"/>
    <mergeCell ref="AX13:AZ13"/>
    <mergeCell ref="BA13:BC13"/>
    <mergeCell ref="A14:F14"/>
    <mergeCell ref="G14:K14"/>
    <mergeCell ref="L14:R14"/>
    <mergeCell ref="AU14:AW14"/>
    <mergeCell ref="AX14:AZ14"/>
    <mergeCell ref="BA14:BC14"/>
    <mergeCell ref="A12:F12"/>
    <mergeCell ref="G12:K12"/>
    <mergeCell ref="L12:R12"/>
    <mergeCell ref="A13:F13"/>
    <mergeCell ref="G13:K13"/>
    <mergeCell ref="L13:R13"/>
    <mergeCell ref="A11:F11"/>
    <mergeCell ref="G11:K11"/>
    <mergeCell ref="L11:R11"/>
    <mergeCell ref="AU11:AW11"/>
    <mergeCell ref="AX11:AZ11"/>
    <mergeCell ref="BA11:BC11"/>
    <mergeCell ref="A10:F10"/>
    <mergeCell ref="G10:K10"/>
    <mergeCell ref="L10:R10"/>
    <mergeCell ref="AU10:AW10"/>
    <mergeCell ref="AX10:AZ10"/>
    <mergeCell ref="BA10:BC10"/>
    <mergeCell ref="AN7:AT7"/>
    <mergeCell ref="AU7:AW9"/>
    <mergeCell ref="AX7:AZ9"/>
    <mergeCell ref="BA7:BC9"/>
    <mergeCell ref="Q8:R8"/>
    <mergeCell ref="Q9:R9"/>
    <mergeCell ref="A6:G6"/>
    <mergeCell ref="H6:Z6"/>
    <mergeCell ref="AA6:AJ6"/>
    <mergeCell ref="AK6:BC6"/>
    <mergeCell ref="A7:F9"/>
    <mergeCell ref="G7:K9"/>
    <mergeCell ref="L7:P9"/>
    <mergeCell ref="S7:Y7"/>
    <mergeCell ref="Z7:AF7"/>
    <mergeCell ref="AG7:AM7"/>
    <mergeCell ref="A2:BC2"/>
    <mergeCell ref="A4:R4"/>
    <mergeCell ref="S4:BC4"/>
    <mergeCell ref="A5:G5"/>
    <mergeCell ref="H5:Z5"/>
    <mergeCell ref="AA5:AJ5"/>
    <mergeCell ref="AK5:BC5"/>
  </mergeCells>
  <phoneticPr fontId="3"/>
  <pageMargins left="0.62992125984251968" right="0.47244094488188981" top="0.74803149606299213" bottom="0.74803149606299213" header="0.51181102362204722" footer="0.51181102362204722"/>
  <pageSetup paperSize="9" scale="80" fitToHeight="0" orientation="landscape" r:id="rId1"/>
  <headerFooter alignWithMargins="0">
    <oddHeader>&amp;L(添付資料）</oddHeader>
    <oddFooter>&amp;C共同生活援助-&amp;A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90" zoomScaleNormal="100" zoomScaleSheetLayoutView="90" workbookViewId="0">
      <selection activeCell="N8" sqref="N8"/>
    </sheetView>
  </sheetViews>
  <sheetFormatPr defaultRowHeight="13.5"/>
  <cols>
    <col min="1" max="2" width="3.125" style="499" customWidth="1"/>
    <col min="3" max="5" width="16.375" style="499" customWidth="1"/>
    <col min="6" max="7" width="13.625" style="499" customWidth="1"/>
    <col min="8" max="10" width="17.625" style="499" customWidth="1"/>
    <col min="11" max="12" width="13.625" style="499" customWidth="1"/>
    <col min="13" max="256" width="9" style="499"/>
    <col min="257" max="258" width="3.125" style="499" customWidth="1"/>
    <col min="259" max="261" width="16.375" style="499" customWidth="1"/>
    <col min="262" max="263" width="13.625" style="499" customWidth="1"/>
    <col min="264" max="266" width="17.625" style="499" customWidth="1"/>
    <col min="267" max="268" width="13.625" style="499" customWidth="1"/>
    <col min="269" max="512" width="9" style="499"/>
    <col min="513" max="514" width="3.125" style="499" customWidth="1"/>
    <col min="515" max="517" width="16.375" style="499" customWidth="1"/>
    <col min="518" max="519" width="13.625" style="499" customWidth="1"/>
    <col min="520" max="522" width="17.625" style="499" customWidth="1"/>
    <col min="523" max="524" width="13.625" style="499" customWidth="1"/>
    <col min="525" max="768" width="9" style="499"/>
    <col min="769" max="770" width="3.125" style="499" customWidth="1"/>
    <col min="771" max="773" width="16.375" style="499" customWidth="1"/>
    <col min="774" max="775" width="13.625" style="499" customWidth="1"/>
    <col min="776" max="778" width="17.625" style="499" customWidth="1"/>
    <col min="779" max="780" width="13.625" style="499" customWidth="1"/>
    <col min="781" max="1024" width="9" style="499"/>
    <col min="1025" max="1026" width="3.125" style="499" customWidth="1"/>
    <col min="1027" max="1029" width="16.375" style="499" customWidth="1"/>
    <col min="1030" max="1031" width="13.625" style="499" customWidth="1"/>
    <col min="1032" max="1034" width="17.625" style="499" customWidth="1"/>
    <col min="1035" max="1036" width="13.625" style="499" customWidth="1"/>
    <col min="1037" max="1280" width="9" style="499"/>
    <col min="1281" max="1282" width="3.125" style="499" customWidth="1"/>
    <col min="1283" max="1285" width="16.375" style="499" customWidth="1"/>
    <col min="1286" max="1287" width="13.625" style="499" customWidth="1"/>
    <col min="1288" max="1290" width="17.625" style="499" customWidth="1"/>
    <col min="1291" max="1292" width="13.625" style="499" customWidth="1"/>
    <col min="1293" max="1536" width="9" style="499"/>
    <col min="1537" max="1538" width="3.125" style="499" customWidth="1"/>
    <col min="1539" max="1541" width="16.375" style="499" customWidth="1"/>
    <col min="1542" max="1543" width="13.625" style="499" customWidth="1"/>
    <col min="1544" max="1546" width="17.625" style="499" customWidth="1"/>
    <col min="1547" max="1548" width="13.625" style="499" customWidth="1"/>
    <col min="1549" max="1792" width="9" style="499"/>
    <col min="1793" max="1794" width="3.125" style="499" customWidth="1"/>
    <col min="1795" max="1797" width="16.375" style="499" customWidth="1"/>
    <col min="1798" max="1799" width="13.625" style="499" customWidth="1"/>
    <col min="1800" max="1802" width="17.625" style="499" customWidth="1"/>
    <col min="1803" max="1804" width="13.625" style="499" customWidth="1"/>
    <col min="1805" max="2048" width="9" style="499"/>
    <col min="2049" max="2050" width="3.125" style="499" customWidth="1"/>
    <col min="2051" max="2053" width="16.375" style="499" customWidth="1"/>
    <col min="2054" max="2055" width="13.625" style="499" customWidth="1"/>
    <col min="2056" max="2058" width="17.625" style="499" customWidth="1"/>
    <col min="2059" max="2060" width="13.625" style="499" customWidth="1"/>
    <col min="2061" max="2304" width="9" style="499"/>
    <col min="2305" max="2306" width="3.125" style="499" customWidth="1"/>
    <col min="2307" max="2309" width="16.375" style="499" customWidth="1"/>
    <col min="2310" max="2311" width="13.625" style="499" customWidth="1"/>
    <col min="2312" max="2314" width="17.625" style="499" customWidth="1"/>
    <col min="2315" max="2316" width="13.625" style="499" customWidth="1"/>
    <col min="2317" max="2560" width="9" style="499"/>
    <col min="2561" max="2562" width="3.125" style="499" customWidth="1"/>
    <col min="2563" max="2565" width="16.375" style="499" customWidth="1"/>
    <col min="2566" max="2567" width="13.625" style="499" customWidth="1"/>
    <col min="2568" max="2570" width="17.625" style="499" customWidth="1"/>
    <col min="2571" max="2572" width="13.625" style="499" customWidth="1"/>
    <col min="2573" max="2816" width="9" style="499"/>
    <col min="2817" max="2818" width="3.125" style="499" customWidth="1"/>
    <col min="2819" max="2821" width="16.375" style="499" customWidth="1"/>
    <col min="2822" max="2823" width="13.625" style="499" customWidth="1"/>
    <col min="2824" max="2826" width="17.625" style="499" customWidth="1"/>
    <col min="2827" max="2828" width="13.625" style="499" customWidth="1"/>
    <col min="2829" max="3072" width="9" style="499"/>
    <col min="3073" max="3074" width="3.125" style="499" customWidth="1"/>
    <col min="3075" max="3077" width="16.375" style="499" customWidth="1"/>
    <col min="3078" max="3079" width="13.625" style="499" customWidth="1"/>
    <col min="3080" max="3082" width="17.625" style="499" customWidth="1"/>
    <col min="3083" max="3084" width="13.625" style="499" customWidth="1"/>
    <col min="3085" max="3328" width="9" style="499"/>
    <col min="3329" max="3330" width="3.125" style="499" customWidth="1"/>
    <col min="3331" max="3333" width="16.375" style="499" customWidth="1"/>
    <col min="3334" max="3335" width="13.625" style="499" customWidth="1"/>
    <col min="3336" max="3338" width="17.625" style="499" customWidth="1"/>
    <col min="3339" max="3340" width="13.625" style="499" customWidth="1"/>
    <col min="3341" max="3584" width="9" style="499"/>
    <col min="3585" max="3586" width="3.125" style="499" customWidth="1"/>
    <col min="3587" max="3589" width="16.375" style="499" customWidth="1"/>
    <col min="3590" max="3591" width="13.625" style="499" customWidth="1"/>
    <col min="3592" max="3594" width="17.625" style="499" customWidth="1"/>
    <col min="3595" max="3596" width="13.625" style="499" customWidth="1"/>
    <col min="3597" max="3840" width="9" style="499"/>
    <col min="3841" max="3842" width="3.125" style="499" customWidth="1"/>
    <col min="3843" max="3845" width="16.375" style="499" customWidth="1"/>
    <col min="3846" max="3847" width="13.625" style="499" customWidth="1"/>
    <col min="3848" max="3850" width="17.625" style="499" customWidth="1"/>
    <col min="3851" max="3852" width="13.625" style="499" customWidth="1"/>
    <col min="3853" max="4096" width="9" style="499"/>
    <col min="4097" max="4098" width="3.125" style="499" customWidth="1"/>
    <col min="4099" max="4101" width="16.375" style="499" customWidth="1"/>
    <col min="4102" max="4103" width="13.625" style="499" customWidth="1"/>
    <col min="4104" max="4106" width="17.625" style="499" customWidth="1"/>
    <col min="4107" max="4108" width="13.625" style="499" customWidth="1"/>
    <col min="4109" max="4352" width="9" style="499"/>
    <col min="4353" max="4354" width="3.125" style="499" customWidth="1"/>
    <col min="4355" max="4357" width="16.375" style="499" customWidth="1"/>
    <col min="4358" max="4359" width="13.625" style="499" customWidth="1"/>
    <col min="4360" max="4362" width="17.625" style="499" customWidth="1"/>
    <col min="4363" max="4364" width="13.625" style="499" customWidth="1"/>
    <col min="4365" max="4608" width="9" style="499"/>
    <col min="4609" max="4610" width="3.125" style="499" customWidth="1"/>
    <col min="4611" max="4613" width="16.375" style="499" customWidth="1"/>
    <col min="4614" max="4615" width="13.625" style="499" customWidth="1"/>
    <col min="4616" max="4618" width="17.625" style="499" customWidth="1"/>
    <col min="4619" max="4620" width="13.625" style="499" customWidth="1"/>
    <col min="4621" max="4864" width="9" style="499"/>
    <col min="4865" max="4866" width="3.125" style="499" customWidth="1"/>
    <col min="4867" max="4869" width="16.375" style="499" customWidth="1"/>
    <col min="4870" max="4871" width="13.625" style="499" customWidth="1"/>
    <col min="4872" max="4874" width="17.625" style="499" customWidth="1"/>
    <col min="4875" max="4876" width="13.625" style="499" customWidth="1"/>
    <col min="4877" max="5120" width="9" style="499"/>
    <col min="5121" max="5122" width="3.125" style="499" customWidth="1"/>
    <col min="5123" max="5125" width="16.375" style="499" customWidth="1"/>
    <col min="5126" max="5127" width="13.625" style="499" customWidth="1"/>
    <col min="5128" max="5130" width="17.625" style="499" customWidth="1"/>
    <col min="5131" max="5132" width="13.625" style="499" customWidth="1"/>
    <col min="5133" max="5376" width="9" style="499"/>
    <col min="5377" max="5378" width="3.125" style="499" customWidth="1"/>
    <col min="5379" max="5381" width="16.375" style="499" customWidth="1"/>
    <col min="5382" max="5383" width="13.625" style="499" customWidth="1"/>
    <col min="5384" max="5386" width="17.625" style="499" customWidth="1"/>
    <col min="5387" max="5388" width="13.625" style="499" customWidth="1"/>
    <col min="5389" max="5632" width="9" style="499"/>
    <col min="5633" max="5634" width="3.125" style="499" customWidth="1"/>
    <col min="5635" max="5637" width="16.375" style="499" customWidth="1"/>
    <col min="5638" max="5639" width="13.625" style="499" customWidth="1"/>
    <col min="5640" max="5642" width="17.625" style="499" customWidth="1"/>
    <col min="5643" max="5644" width="13.625" style="499" customWidth="1"/>
    <col min="5645" max="5888" width="9" style="499"/>
    <col min="5889" max="5890" width="3.125" style="499" customWidth="1"/>
    <col min="5891" max="5893" width="16.375" style="499" customWidth="1"/>
    <col min="5894" max="5895" width="13.625" style="499" customWidth="1"/>
    <col min="5896" max="5898" width="17.625" style="499" customWidth="1"/>
    <col min="5899" max="5900" width="13.625" style="499" customWidth="1"/>
    <col min="5901" max="6144" width="9" style="499"/>
    <col min="6145" max="6146" width="3.125" style="499" customWidth="1"/>
    <col min="6147" max="6149" width="16.375" style="499" customWidth="1"/>
    <col min="6150" max="6151" width="13.625" style="499" customWidth="1"/>
    <col min="6152" max="6154" width="17.625" style="499" customWidth="1"/>
    <col min="6155" max="6156" width="13.625" style="499" customWidth="1"/>
    <col min="6157" max="6400" width="9" style="499"/>
    <col min="6401" max="6402" width="3.125" style="499" customWidth="1"/>
    <col min="6403" max="6405" width="16.375" style="499" customWidth="1"/>
    <col min="6406" max="6407" width="13.625" style="499" customWidth="1"/>
    <col min="6408" max="6410" width="17.625" style="499" customWidth="1"/>
    <col min="6411" max="6412" width="13.625" style="499" customWidth="1"/>
    <col min="6413" max="6656" width="9" style="499"/>
    <col min="6657" max="6658" width="3.125" style="499" customWidth="1"/>
    <col min="6659" max="6661" width="16.375" style="499" customWidth="1"/>
    <col min="6662" max="6663" width="13.625" style="499" customWidth="1"/>
    <col min="6664" max="6666" width="17.625" style="499" customWidth="1"/>
    <col min="6667" max="6668" width="13.625" style="499" customWidth="1"/>
    <col min="6669" max="6912" width="9" style="499"/>
    <col min="6913" max="6914" width="3.125" style="499" customWidth="1"/>
    <col min="6915" max="6917" width="16.375" style="499" customWidth="1"/>
    <col min="6918" max="6919" width="13.625" style="499" customWidth="1"/>
    <col min="6920" max="6922" width="17.625" style="499" customWidth="1"/>
    <col min="6923" max="6924" width="13.625" style="499" customWidth="1"/>
    <col min="6925" max="7168" width="9" style="499"/>
    <col min="7169" max="7170" width="3.125" style="499" customWidth="1"/>
    <col min="7171" max="7173" width="16.375" style="499" customWidth="1"/>
    <col min="7174" max="7175" width="13.625" style="499" customWidth="1"/>
    <col min="7176" max="7178" width="17.625" style="499" customWidth="1"/>
    <col min="7179" max="7180" width="13.625" style="499" customWidth="1"/>
    <col min="7181" max="7424" width="9" style="499"/>
    <col min="7425" max="7426" width="3.125" style="499" customWidth="1"/>
    <col min="7427" max="7429" width="16.375" style="499" customWidth="1"/>
    <col min="7430" max="7431" width="13.625" style="499" customWidth="1"/>
    <col min="7432" max="7434" width="17.625" style="499" customWidth="1"/>
    <col min="7435" max="7436" width="13.625" style="499" customWidth="1"/>
    <col min="7437" max="7680" width="9" style="499"/>
    <col min="7681" max="7682" width="3.125" style="499" customWidth="1"/>
    <col min="7683" max="7685" width="16.375" style="499" customWidth="1"/>
    <col min="7686" max="7687" width="13.625" style="499" customWidth="1"/>
    <col min="7688" max="7690" width="17.625" style="499" customWidth="1"/>
    <col min="7691" max="7692" width="13.625" style="499" customWidth="1"/>
    <col min="7693" max="7936" width="9" style="499"/>
    <col min="7937" max="7938" width="3.125" style="499" customWidth="1"/>
    <col min="7939" max="7941" width="16.375" style="499" customWidth="1"/>
    <col min="7942" max="7943" width="13.625" style="499" customWidth="1"/>
    <col min="7944" max="7946" width="17.625" style="499" customWidth="1"/>
    <col min="7947" max="7948" width="13.625" style="499" customWidth="1"/>
    <col min="7949" max="8192" width="9" style="499"/>
    <col min="8193" max="8194" width="3.125" style="499" customWidth="1"/>
    <col min="8195" max="8197" width="16.375" style="499" customWidth="1"/>
    <col min="8198" max="8199" width="13.625" style="499" customWidth="1"/>
    <col min="8200" max="8202" width="17.625" style="499" customWidth="1"/>
    <col min="8203" max="8204" width="13.625" style="499" customWidth="1"/>
    <col min="8205" max="8448" width="9" style="499"/>
    <col min="8449" max="8450" width="3.125" style="499" customWidth="1"/>
    <col min="8451" max="8453" width="16.375" style="499" customWidth="1"/>
    <col min="8454" max="8455" width="13.625" style="499" customWidth="1"/>
    <col min="8456" max="8458" width="17.625" style="499" customWidth="1"/>
    <col min="8459" max="8460" width="13.625" style="499" customWidth="1"/>
    <col min="8461" max="8704" width="9" style="499"/>
    <col min="8705" max="8706" width="3.125" style="499" customWidth="1"/>
    <col min="8707" max="8709" width="16.375" style="499" customWidth="1"/>
    <col min="8710" max="8711" width="13.625" style="499" customWidth="1"/>
    <col min="8712" max="8714" width="17.625" style="499" customWidth="1"/>
    <col min="8715" max="8716" width="13.625" style="499" customWidth="1"/>
    <col min="8717" max="8960" width="9" style="499"/>
    <col min="8961" max="8962" width="3.125" style="499" customWidth="1"/>
    <col min="8963" max="8965" width="16.375" style="499" customWidth="1"/>
    <col min="8966" max="8967" width="13.625" style="499" customWidth="1"/>
    <col min="8968" max="8970" width="17.625" style="499" customWidth="1"/>
    <col min="8971" max="8972" width="13.625" style="499" customWidth="1"/>
    <col min="8973" max="9216" width="9" style="499"/>
    <col min="9217" max="9218" width="3.125" style="499" customWidth="1"/>
    <col min="9219" max="9221" width="16.375" style="499" customWidth="1"/>
    <col min="9222" max="9223" width="13.625" style="499" customWidth="1"/>
    <col min="9224" max="9226" width="17.625" style="499" customWidth="1"/>
    <col min="9227" max="9228" width="13.625" style="499" customWidth="1"/>
    <col min="9229" max="9472" width="9" style="499"/>
    <col min="9473" max="9474" width="3.125" style="499" customWidth="1"/>
    <col min="9475" max="9477" width="16.375" style="499" customWidth="1"/>
    <col min="9478" max="9479" width="13.625" style="499" customWidth="1"/>
    <col min="9480" max="9482" width="17.625" style="499" customWidth="1"/>
    <col min="9483" max="9484" width="13.625" style="499" customWidth="1"/>
    <col min="9485" max="9728" width="9" style="499"/>
    <col min="9729" max="9730" width="3.125" style="499" customWidth="1"/>
    <col min="9731" max="9733" width="16.375" style="499" customWidth="1"/>
    <col min="9734" max="9735" width="13.625" style="499" customWidth="1"/>
    <col min="9736" max="9738" width="17.625" style="499" customWidth="1"/>
    <col min="9739" max="9740" width="13.625" style="499" customWidth="1"/>
    <col min="9741" max="9984" width="9" style="499"/>
    <col min="9985" max="9986" width="3.125" style="499" customWidth="1"/>
    <col min="9987" max="9989" width="16.375" style="499" customWidth="1"/>
    <col min="9990" max="9991" width="13.625" style="499" customWidth="1"/>
    <col min="9992" max="9994" width="17.625" style="499" customWidth="1"/>
    <col min="9995" max="9996" width="13.625" style="499" customWidth="1"/>
    <col min="9997" max="10240" width="9" style="499"/>
    <col min="10241" max="10242" width="3.125" style="499" customWidth="1"/>
    <col min="10243" max="10245" width="16.375" style="499" customWidth="1"/>
    <col min="10246" max="10247" width="13.625" style="499" customWidth="1"/>
    <col min="10248" max="10250" width="17.625" style="499" customWidth="1"/>
    <col min="10251" max="10252" width="13.625" style="499" customWidth="1"/>
    <col min="10253" max="10496" width="9" style="499"/>
    <col min="10497" max="10498" width="3.125" style="499" customWidth="1"/>
    <col min="10499" max="10501" width="16.375" style="499" customWidth="1"/>
    <col min="10502" max="10503" width="13.625" style="499" customWidth="1"/>
    <col min="10504" max="10506" width="17.625" style="499" customWidth="1"/>
    <col min="10507" max="10508" width="13.625" style="499" customWidth="1"/>
    <col min="10509" max="10752" width="9" style="499"/>
    <col min="10753" max="10754" width="3.125" style="499" customWidth="1"/>
    <col min="10755" max="10757" width="16.375" style="499" customWidth="1"/>
    <col min="10758" max="10759" width="13.625" style="499" customWidth="1"/>
    <col min="10760" max="10762" width="17.625" style="499" customWidth="1"/>
    <col min="10763" max="10764" width="13.625" style="499" customWidth="1"/>
    <col min="10765" max="11008" width="9" style="499"/>
    <col min="11009" max="11010" width="3.125" style="499" customWidth="1"/>
    <col min="11011" max="11013" width="16.375" style="499" customWidth="1"/>
    <col min="11014" max="11015" width="13.625" style="499" customWidth="1"/>
    <col min="11016" max="11018" width="17.625" style="499" customWidth="1"/>
    <col min="11019" max="11020" width="13.625" style="499" customWidth="1"/>
    <col min="11021" max="11264" width="9" style="499"/>
    <col min="11265" max="11266" width="3.125" style="499" customWidth="1"/>
    <col min="11267" max="11269" width="16.375" style="499" customWidth="1"/>
    <col min="11270" max="11271" width="13.625" style="499" customWidth="1"/>
    <col min="11272" max="11274" width="17.625" style="499" customWidth="1"/>
    <col min="11275" max="11276" width="13.625" style="499" customWidth="1"/>
    <col min="11277" max="11520" width="9" style="499"/>
    <col min="11521" max="11522" width="3.125" style="499" customWidth="1"/>
    <col min="11523" max="11525" width="16.375" style="499" customWidth="1"/>
    <col min="11526" max="11527" width="13.625" style="499" customWidth="1"/>
    <col min="11528" max="11530" width="17.625" style="499" customWidth="1"/>
    <col min="11531" max="11532" width="13.625" style="499" customWidth="1"/>
    <col min="11533" max="11776" width="9" style="499"/>
    <col min="11777" max="11778" width="3.125" style="499" customWidth="1"/>
    <col min="11779" max="11781" width="16.375" style="499" customWidth="1"/>
    <col min="11782" max="11783" width="13.625" style="499" customWidth="1"/>
    <col min="11784" max="11786" width="17.625" style="499" customWidth="1"/>
    <col min="11787" max="11788" width="13.625" style="499" customWidth="1"/>
    <col min="11789" max="12032" width="9" style="499"/>
    <col min="12033" max="12034" width="3.125" style="499" customWidth="1"/>
    <col min="12035" max="12037" width="16.375" style="499" customWidth="1"/>
    <col min="12038" max="12039" width="13.625" style="499" customWidth="1"/>
    <col min="12040" max="12042" width="17.625" style="499" customWidth="1"/>
    <col min="12043" max="12044" width="13.625" style="499" customWidth="1"/>
    <col min="12045" max="12288" width="9" style="499"/>
    <col min="12289" max="12290" width="3.125" style="499" customWidth="1"/>
    <col min="12291" max="12293" width="16.375" style="499" customWidth="1"/>
    <col min="12294" max="12295" width="13.625" style="499" customWidth="1"/>
    <col min="12296" max="12298" width="17.625" style="499" customWidth="1"/>
    <col min="12299" max="12300" width="13.625" style="499" customWidth="1"/>
    <col min="12301" max="12544" width="9" style="499"/>
    <col min="12545" max="12546" width="3.125" style="499" customWidth="1"/>
    <col min="12547" max="12549" width="16.375" style="499" customWidth="1"/>
    <col min="12550" max="12551" width="13.625" style="499" customWidth="1"/>
    <col min="12552" max="12554" width="17.625" style="499" customWidth="1"/>
    <col min="12555" max="12556" width="13.625" style="499" customWidth="1"/>
    <col min="12557" max="12800" width="9" style="499"/>
    <col min="12801" max="12802" width="3.125" style="499" customWidth="1"/>
    <col min="12803" max="12805" width="16.375" style="499" customWidth="1"/>
    <col min="12806" max="12807" width="13.625" style="499" customWidth="1"/>
    <col min="12808" max="12810" width="17.625" style="499" customWidth="1"/>
    <col min="12811" max="12812" width="13.625" style="499" customWidth="1"/>
    <col min="12813" max="13056" width="9" style="499"/>
    <col min="13057" max="13058" width="3.125" style="499" customWidth="1"/>
    <col min="13059" max="13061" width="16.375" style="499" customWidth="1"/>
    <col min="13062" max="13063" width="13.625" style="499" customWidth="1"/>
    <col min="13064" max="13066" width="17.625" style="499" customWidth="1"/>
    <col min="13067" max="13068" width="13.625" style="499" customWidth="1"/>
    <col min="13069" max="13312" width="9" style="499"/>
    <col min="13313" max="13314" width="3.125" style="499" customWidth="1"/>
    <col min="13315" max="13317" width="16.375" style="499" customWidth="1"/>
    <col min="13318" max="13319" width="13.625" style="499" customWidth="1"/>
    <col min="13320" max="13322" width="17.625" style="499" customWidth="1"/>
    <col min="13323" max="13324" width="13.625" style="499" customWidth="1"/>
    <col min="13325" max="13568" width="9" style="499"/>
    <col min="13569" max="13570" width="3.125" style="499" customWidth="1"/>
    <col min="13571" max="13573" width="16.375" style="499" customWidth="1"/>
    <col min="13574" max="13575" width="13.625" style="499" customWidth="1"/>
    <col min="13576" max="13578" width="17.625" style="499" customWidth="1"/>
    <col min="13579" max="13580" width="13.625" style="499" customWidth="1"/>
    <col min="13581" max="13824" width="9" style="499"/>
    <col min="13825" max="13826" width="3.125" style="499" customWidth="1"/>
    <col min="13827" max="13829" width="16.375" style="499" customWidth="1"/>
    <col min="13830" max="13831" width="13.625" style="499" customWidth="1"/>
    <col min="13832" max="13834" width="17.625" style="499" customWidth="1"/>
    <col min="13835" max="13836" width="13.625" style="499" customWidth="1"/>
    <col min="13837" max="14080" width="9" style="499"/>
    <col min="14081" max="14082" width="3.125" style="499" customWidth="1"/>
    <col min="14083" max="14085" width="16.375" style="499" customWidth="1"/>
    <col min="14086" max="14087" width="13.625" style="499" customWidth="1"/>
    <col min="14088" max="14090" width="17.625" style="499" customWidth="1"/>
    <col min="14091" max="14092" width="13.625" style="499" customWidth="1"/>
    <col min="14093" max="14336" width="9" style="499"/>
    <col min="14337" max="14338" width="3.125" style="499" customWidth="1"/>
    <col min="14339" max="14341" width="16.375" style="499" customWidth="1"/>
    <col min="14342" max="14343" width="13.625" style="499" customWidth="1"/>
    <col min="14344" max="14346" width="17.625" style="499" customWidth="1"/>
    <col min="14347" max="14348" width="13.625" style="499" customWidth="1"/>
    <col min="14349" max="14592" width="9" style="499"/>
    <col min="14593" max="14594" width="3.125" style="499" customWidth="1"/>
    <col min="14595" max="14597" width="16.375" style="499" customWidth="1"/>
    <col min="14598" max="14599" width="13.625" style="499" customWidth="1"/>
    <col min="14600" max="14602" width="17.625" style="499" customWidth="1"/>
    <col min="14603" max="14604" width="13.625" style="499" customWidth="1"/>
    <col min="14605" max="14848" width="9" style="499"/>
    <col min="14849" max="14850" width="3.125" style="499" customWidth="1"/>
    <col min="14851" max="14853" width="16.375" style="499" customWidth="1"/>
    <col min="14854" max="14855" width="13.625" style="499" customWidth="1"/>
    <col min="14856" max="14858" width="17.625" style="499" customWidth="1"/>
    <col min="14859" max="14860" width="13.625" style="499" customWidth="1"/>
    <col min="14861" max="15104" width="9" style="499"/>
    <col min="15105" max="15106" width="3.125" style="499" customWidth="1"/>
    <col min="15107" max="15109" width="16.375" style="499" customWidth="1"/>
    <col min="15110" max="15111" width="13.625" style="499" customWidth="1"/>
    <col min="15112" max="15114" width="17.625" style="499" customWidth="1"/>
    <col min="15115" max="15116" width="13.625" style="499" customWidth="1"/>
    <col min="15117" max="15360" width="9" style="499"/>
    <col min="15361" max="15362" width="3.125" style="499" customWidth="1"/>
    <col min="15363" max="15365" width="16.375" style="499" customWidth="1"/>
    <col min="15366" max="15367" width="13.625" style="499" customWidth="1"/>
    <col min="15368" max="15370" width="17.625" style="499" customWidth="1"/>
    <col min="15371" max="15372" width="13.625" style="499" customWidth="1"/>
    <col min="15373" max="15616" width="9" style="499"/>
    <col min="15617" max="15618" width="3.125" style="499" customWidth="1"/>
    <col min="15619" max="15621" width="16.375" style="499" customWidth="1"/>
    <col min="15622" max="15623" width="13.625" style="499" customWidth="1"/>
    <col min="15624" max="15626" width="17.625" style="499" customWidth="1"/>
    <col min="15627" max="15628" width="13.625" style="499" customWidth="1"/>
    <col min="15629" max="15872" width="9" style="499"/>
    <col min="15873" max="15874" width="3.125" style="499" customWidth="1"/>
    <col min="15875" max="15877" width="16.375" style="499" customWidth="1"/>
    <col min="15878" max="15879" width="13.625" style="499" customWidth="1"/>
    <col min="15880" max="15882" width="17.625" style="499" customWidth="1"/>
    <col min="15883" max="15884" width="13.625" style="499" customWidth="1"/>
    <col min="15885" max="16128" width="9" style="499"/>
    <col min="16129" max="16130" width="3.125" style="499" customWidth="1"/>
    <col min="16131" max="16133" width="16.375" style="499" customWidth="1"/>
    <col min="16134" max="16135" width="13.625" style="499" customWidth="1"/>
    <col min="16136" max="16138" width="17.625" style="499" customWidth="1"/>
    <col min="16139" max="16140" width="13.625" style="499" customWidth="1"/>
    <col min="16141" max="16384" width="9" style="499"/>
  </cols>
  <sheetData>
    <row r="1" spans="1:12" ht="16.350000000000001" customHeight="1">
      <c r="A1" s="484" t="s">
        <v>205</v>
      </c>
    </row>
    <row r="2" spans="1:12" ht="16.350000000000001" customHeight="1">
      <c r="A2" s="484"/>
      <c r="E2" s="662" t="s">
        <v>206</v>
      </c>
      <c r="F2" s="663" t="s">
        <v>207</v>
      </c>
      <c r="G2" s="664" t="s">
        <v>208</v>
      </c>
      <c r="K2" s="665"/>
      <c r="L2" s="665"/>
    </row>
    <row r="3" spans="1:12" ht="16.350000000000001" customHeight="1">
      <c r="A3" s="484"/>
      <c r="E3" s="662"/>
      <c r="F3" s="666" t="s">
        <v>209</v>
      </c>
      <c r="G3" s="664"/>
      <c r="K3" s="667" t="s">
        <v>210</v>
      </c>
      <c r="L3" s="667"/>
    </row>
    <row r="4" spans="1:12" ht="16.350000000000001" customHeight="1">
      <c r="B4" s="668"/>
      <c r="C4" s="669"/>
      <c r="D4" s="669"/>
      <c r="E4" s="670"/>
      <c r="F4" s="671" t="s">
        <v>211</v>
      </c>
      <c r="G4" s="671" t="s">
        <v>212</v>
      </c>
      <c r="H4" s="672"/>
      <c r="I4" s="673"/>
      <c r="J4" s="674"/>
      <c r="K4" s="671" t="s">
        <v>211</v>
      </c>
      <c r="L4" s="671" t="s">
        <v>212</v>
      </c>
    </row>
    <row r="5" spans="1:12" ht="16.350000000000001" customHeight="1">
      <c r="B5" s="675"/>
      <c r="C5" s="676"/>
      <c r="D5" s="676"/>
      <c r="E5" s="677"/>
      <c r="F5" s="678" t="s">
        <v>213</v>
      </c>
      <c r="G5" s="533" t="s">
        <v>214</v>
      </c>
      <c r="H5" s="679"/>
      <c r="I5" s="680"/>
      <c r="J5" s="681"/>
      <c r="K5" s="678" t="s">
        <v>213</v>
      </c>
      <c r="L5" s="533" t="s">
        <v>214</v>
      </c>
    </row>
    <row r="6" spans="1:12" ht="16.350000000000001" customHeight="1">
      <c r="B6" s="682" t="s">
        <v>215</v>
      </c>
      <c r="C6" s="683"/>
      <c r="D6" s="683"/>
      <c r="E6" s="684"/>
      <c r="F6" s="685"/>
      <c r="G6" s="686"/>
      <c r="H6" s="687" t="s">
        <v>216</v>
      </c>
      <c r="I6" s="688"/>
      <c r="J6" s="689"/>
      <c r="K6" s="690"/>
      <c r="L6" s="691"/>
    </row>
    <row r="7" spans="1:12" ht="16.350000000000001" customHeight="1">
      <c r="B7" s="682" t="s">
        <v>217</v>
      </c>
      <c r="C7" s="683"/>
      <c r="D7" s="683"/>
      <c r="E7" s="684"/>
      <c r="F7" s="692"/>
      <c r="G7" s="686"/>
      <c r="H7" s="687" t="s">
        <v>218</v>
      </c>
      <c r="I7" s="688"/>
      <c r="J7" s="689"/>
      <c r="K7" s="693"/>
      <c r="L7" s="691"/>
    </row>
    <row r="8" spans="1:12" ht="16.350000000000001" customHeight="1">
      <c r="B8" s="694" t="s">
        <v>219</v>
      </c>
      <c r="C8" s="695"/>
      <c r="D8" s="696"/>
      <c r="E8" s="697"/>
      <c r="F8" s="686"/>
      <c r="G8" s="686"/>
      <c r="H8" s="687" t="s">
        <v>220</v>
      </c>
      <c r="I8" s="698"/>
      <c r="J8" s="699"/>
      <c r="K8" s="691"/>
      <c r="L8" s="691"/>
    </row>
    <row r="9" spans="1:12" ht="16.350000000000001" customHeight="1">
      <c r="B9" s="700" t="s">
        <v>221</v>
      </c>
      <c r="C9" s="701"/>
      <c r="D9" s="701"/>
      <c r="E9" s="702"/>
      <c r="F9" s="686"/>
      <c r="G9" s="686"/>
      <c r="H9" s="687" t="s">
        <v>222</v>
      </c>
      <c r="I9" s="698"/>
      <c r="J9" s="699"/>
      <c r="K9" s="691"/>
      <c r="L9" s="691"/>
    </row>
    <row r="10" spans="1:12" ht="16.350000000000001" customHeight="1">
      <c r="B10" s="703" t="s">
        <v>223</v>
      </c>
      <c r="C10" s="704"/>
      <c r="D10" s="704"/>
      <c r="E10" s="705"/>
      <c r="F10" s="685"/>
      <c r="G10" s="686"/>
      <c r="H10" s="706" t="s">
        <v>224</v>
      </c>
      <c r="I10" s="698"/>
      <c r="J10" s="707"/>
      <c r="K10" s="685"/>
      <c r="L10" s="691"/>
    </row>
    <row r="11" spans="1:12" ht="16.350000000000001" customHeight="1">
      <c r="B11" s="703" t="s">
        <v>225</v>
      </c>
      <c r="C11" s="704"/>
      <c r="D11" s="704"/>
      <c r="E11" s="705"/>
      <c r="F11" s="685"/>
      <c r="G11" s="686"/>
      <c r="H11" s="687" t="s">
        <v>226</v>
      </c>
      <c r="I11" s="698"/>
      <c r="J11" s="707"/>
      <c r="K11" s="685"/>
      <c r="L11" s="708"/>
    </row>
    <row r="12" spans="1:12" ht="16.350000000000001" customHeight="1">
      <c r="B12" s="703" t="s">
        <v>227</v>
      </c>
      <c r="C12" s="704"/>
      <c r="D12" s="704"/>
      <c r="E12" s="705"/>
      <c r="F12" s="685"/>
      <c r="G12" s="686"/>
      <c r="H12" s="709" t="s">
        <v>228</v>
      </c>
      <c r="I12" s="710"/>
      <c r="J12" s="711"/>
      <c r="K12" s="685"/>
      <c r="L12" s="708"/>
    </row>
    <row r="13" spans="1:12" ht="16.350000000000001" customHeight="1">
      <c r="B13" s="703" t="s">
        <v>229</v>
      </c>
      <c r="C13" s="704"/>
      <c r="D13" s="704"/>
      <c r="E13" s="705"/>
      <c r="F13" s="685"/>
      <c r="G13" s="686"/>
      <c r="H13" s="687" t="s">
        <v>230</v>
      </c>
      <c r="I13" s="712"/>
      <c r="J13" s="713"/>
      <c r="K13" s="685"/>
      <c r="L13" s="708"/>
    </row>
    <row r="14" spans="1:12" ht="16.350000000000001" customHeight="1">
      <c r="B14" s="703" t="s">
        <v>231</v>
      </c>
      <c r="C14" s="704"/>
      <c r="D14" s="704"/>
      <c r="E14" s="705"/>
      <c r="F14" s="685"/>
      <c r="G14" s="686"/>
      <c r="H14" s="687" t="s">
        <v>232</v>
      </c>
      <c r="I14" s="712"/>
      <c r="J14" s="713"/>
      <c r="K14" s="685"/>
      <c r="L14" s="708"/>
    </row>
    <row r="15" spans="1:12" ht="16.350000000000001" customHeight="1">
      <c r="B15" s="703" t="s">
        <v>233</v>
      </c>
      <c r="C15" s="704"/>
      <c r="D15" s="704"/>
      <c r="E15" s="705"/>
      <c r="F15" s="685"/>
      <c r="G15" s="686"/>
      <c r="H15" s="714" t="s">
        <v>234</v>
      </c>
      <c r="I15" s="715"/>
      <c r="J15" s="716"/>
      <c r="K15" s="685"/>
      <c r="L15" s="708"/>
    </row>
    <row r="16" spans="1:12" ht="16.350000000000001" customHeight="1">
      <c r="B16" s="703" t="s">
        <v>235</v>
      </c>
      <c r="C16" s="704"/>
      <c r="D16" s="704"/>
      <c r="E16" s="705"/>
      <c r="F16" s="685"/>
      <c r="G16" s="686"/>
      <c r="H16" s="714" t="s">
        <v>236</v>
      </c>
      <c r="I16" s="715"/>
      <c r="J16" s="716"/>
      <c r="K16" s="685"/>
      <c r="L16" s="708"/>
    </row>
    <row r="17" spans="1:12" ht="16.350000000000001" customHeight="1">
      <c r="B17" s="717" t="s">
        <v>237</v>
      </c>
      <c r="C17" s="718"/>
      <c r="D17" s="718"/>
      <c r="E17" s="719"/>
      <c r="F17" s="685"/>
      <c r="G17" s="686"/>
      <c r="H17" s="714" t="s">
        <v>238</v>
      </c>
      <c r="I17" s="715"/>
      <c r="J17" s="716"/>
      <c r="K17" s="685"/>
      <c r="L17" s="708"/>
    </row>
    <row r="18" spans="1:12" ht="16.350000000000001" customHeight="1">
      <c r="B18" s="720" t="s">
        <v>239</v>
      </c>
      <c r="C18" s="721"/>
      <c r="D18" s="721"/>
      <c r="E18" s="702"/>
      <c r="F18" s="685"/>
      <c r="G18" s="686"/>
      <c r="H18" s="714" t="s">
        <v>240</v>
      </c>
      <c r="I18" s="715"/>
      <c r="J18" s="722"/>
      <c r="K18" s="685"/>
      <c r="L18" s="708"/>
    </row>
    <row r="19" spans="1:12" ht="16.350000000000001" customHeight="1">
      <c r="B19" s="723" t="s">
        <v>241</v>
      </c>
      <c r="C19" s="724"/>
      <c r="D19" s="724"/>
      <c r="E19" s="725"/>
      <c r="F19" s="685"/>
      <c r="G19" s="686"/>
      <c r="H19" s="726" t="s">
        <v>230</v>
      </c>
      <c r="I19" s="727"/>
      <c r="J19" s="728"/>
      <c r="K19" s="685"/>
      <c r="L19" s="708"/>
    </row>
    <row r="20" spans="1:12" ht="16.350000000000001" customHeight="1">
      <c r="B20" s="729" t="s">
        <v>242</v>
      </c>
      <c r="C20" s="730"/>
      <c r="D20" s="730"/>
      <c r="E20" s="731"/>
      <c r="F20" s="685"/>
      <c r="G20" s="686"/>
      <c r="H20" s="732" t="s">
        <v>232</v>
      </c>
      <c r="I20" s="733"/>
      <c r="J20" s="734"/>
      <c r="K20" s="685"/>
      <c r="L20" s="708"/>
    </row>
    <row r="21" spans="1:12" ht="16.350000000000001" customHeight="1">
      <c r="B21" s="729" t="s">
        <v>243</v>
      </c>
      <c r="C21" s="730"/>
      <c r="D21" s="730"/>
      <c r="E21" s="731"/>
      <c r="F21" s="685"/>
      <c r="G21" s="686"/>
      <c r="H21" s="732" t="s">
        <v>244</v>
      </c>
      <c r="I21" s="733"/>
      <c r="J21" s="734"/>
      <c r="K21" s="685"/>
      <c r="L21" s="708"/>
    </row>
    <row r="22" spans="1:12" ht="16.350000000000001" customHeight="1">
      <c r="B22" s="735"/>
      <c r="C22" s="720" t="s">
        <v>245</v>
      </c>
      <c r="D22" s="721"/>
      <c r="E22" s="736"/>
      <c r="F22" s="685"/>
      <c r="G22" s="686"/>
      <c r="H22" s="714" t="s">
        <v>246</v>
      </c>
      <c r="I22" s="715"/>
      <c r="J22" s="716"/>
      <c r="K22" s="685"/>
      <c r="L22" s="708"/>
    </row>
    <row r="23" spans="1:12" ht="16.350000000000001" customHeight="1">
      <c r="B23" s="737"/>
      <c r="C23" s="720" t="s">
        <v>247</v>
      </c>
      <c r="D23" s="721"/>
      <c r="E23" s="736"/>
      <c r="F23" s="686"/>
      <c r="G23" s="686"/>
      <c r="H23" s="714" t="s">
        <v>248</v>
      </c>
      <c r="I23" s="715"/>
      <c r="J23" s="716"/>
      <c r="K23" s="691"/>
      <c r="L23" s="708"/>
    </row>
    <row r="24" spans="1:12" ht="16.350000000000001" customHeight="1">
      <c r="B24" s="717" t="s">
        <v>249</v>
      </c>
      <c r="C24" s="738"/>
      <c r="D24" s="738"/>
      <c r="E24" s="739"/>
      <c r="F24" s="740"/>
      <c r="G24" s="686"/>
      <c r="H24" s="741"/>
      <c r="I24" s="742"/>
      <c r="J24" s="743"/>
      <c r="K24" s="744"/>
      <c r="L24" s="691"/>
    </row>
    <row r="25" spans="1:12" ht="16.350000000000001" customHeight="1">
      <c r="B25" s="720" t="s">
        <v>250</v>
      </c>
      <c r="C25" s="721"/>
      <c r="D25" s="721"/>
      <c r="E25" s="736"/>
      <c r="F25" s="685"/>
      <c r="G25" s="686"/>
      <c r="H25" s="741"/>
      <c r="I25" s="742"/>
      <c r="J25" s="743"/>
      <c r="K25" s="685"/>
      <c r="L25" s="691"/>
    </row>
    <row r="26" spans="1:12" ht="16.350000000000001" customHeight="1">
      <c r="B26" s="720" t="s">
        <v>251</v>
      </c>
      <c r="C26" s="721"/>
      <c r="D26" s="721"/>
      <c r="E26" s="736"/>
      <c r="F26" s="685"/>
      <c r="G26" s="686"/>
      <c r="H26" s="741"/>
      <c r="I26" s="742"/>
      <c r="J26" s="743"/>
      <c r="K26" s="685"/>
      <c r="L26" s="691"/>
    </row>
    <row r="27" spans="1:12" ht="16.350000000000001" customHeight="1" thickBot="1">
      <c r="B27" s="720" t="s">
        <v>252</v>
      </c>
      <c r="C27" s="721"/>
      <c r="D27" s="721"/>
      <c r="E27" s="736"/>
      <c r="F27" s="686"/>
      <c r="G27" s="686"/>
      <c r="H27" s="741"/>
      <c r="I27" s="742"/>
      <c r="J27" s="743"/>
      <c r="K27" s="691"/>
      <c r="L27" s="691"/>
    </row>
    <row r="28" spans="1:12" ht="21.95" customHeight="1" thickBot="1">
      <c r="B28" s="745" t="s">
        <v>253</v>
      </c>
      <c r="C28" s="746"/>
      <c r="D28" s="746"/>
      <c r="E28" s="747"/>
      <c r="F28" s="748"/>
      <c r="G28" s="748"/>
      <c r="H28" s="749"/>
      <c r="I28" s="750"/>
      <c r="J28" s="751"/>
      <c r="K28" s="752" t="s">
        <v>254</v>
      </c>
      <c r="L28" s="753"/>
    </row>
    <row r="29" spans="1:12">
      <c r="B29" s="754" t="s">
        <v>255</v>
      </c>
    </row>
    <row r="30" spans="1:12" ht="9" customHeight="1">
      <c r="B30" s="516"/>
      <c r="C30" s="516"/>
      <c r="D30" s="516"/>
      <c r="E30" s="516"/>
      <c r="F30" s="516"/>
      <c r="G30" s="511"/>
      <c r="H30" s="511"/>
      <c r="I30" s="511"/>
      <c r="J30" s="511"/>
      <c r="K30" s="511"/>
    </row>
    <row r="31" spans="1:12" ht="16.350000000000001" customHeight="1">
      <c r="A31" s="484" t="s">
        <v>256</v>
      </c>
      <c r="G31" s="545"/>
      <c r="H31" s="545"/>
      <c r="J31" s="545"/>
    </row>
    <row r="32" spans="1:12" ht="16.350000000000001" customHeight="1">
      <c r="B32" s="755" t="s">
        <v>257</v>
      </c>
      <c r="C32" s="756"/>
      <c r="D32" s="490" t="s">
        <v>258</v>
      </c>
      <c r="E32" s="490" t="s">
        <v>259</v>
      </c>
      <c r="F32" s="490" t="s">
        <v>260</v>
      </c>
      <c r="G32" s="757" t="s">
        <v>261</v>
      </c>
      <c r="H32" s="757" t="s">
        <v>262</v>
      </c>
      <c r="I32" s="757" t="s">
        <v>263</v>
      </c>
      <c r="J32" s="758" t="s">
        <v>264</v>
      </c>
      <c r="K32" s="521"/>
      <c r="L32" s="516"/>
    </row>
    <row r="33" spans="1:12" ht="16.350000000000001" customHeight="1">
      <c r="B33" s="759" t="s">
        <v>265</v>
      </c>
      <c r="C33" s="760"/>
      <c r="D33" s="761" t="s">
        <v>265</v>
      </c>
      <c r="E33" s="761" t="s">
        <v>265</v>
      </c>
      <c r="F33" s="761" t="s">
        <v>265</v>
      </c>
      <c r="G33" s="762" t="s">
        <v>265</v>
      </c>
      <c r="H33" s="762" t="s">
        <v>265</v>
      </c>
      <c r="I33" s="762" t="s">
        <v>265</v>
      </c>
      <c r="J33" s="763"/>
      <c r="K33" s="521"/>
      <c r="L33" s="764"/>
    </row>
    <row r="34" spans="1:12" ht="9.75" customHeight="1"/>
    <row r="35" spans="1:12" ht="16.350000000000001" customHeight="1">
      <c r="A35" s="484" t="s">
        <v>266</v>
      </c>
      <c r="F35" s="662"/>
      <c r="G35" s="662"/>
      <c r="H35" s="484" t="s">
        <v>267</v>
      </c>
      <c r="I35" s="484"/>
    </row>
    <row r="36" spans="1:12" ht="16.350000000000001" customHeight="1">
      <c r="B36" s="765" t="s">
        <v>268</v>
      </c>
      <c r="C36" s="766"/>
      <c r="D36" s="503" t="s">
        <v>269</v>
      </c>
      <c r="E36" s="503" t="s">
        <v>270</v>
      </c>
      <c r="F36" s="503" t="s">
        <v>271</v>
      </c>
      <c r="G36" s="767"/>
      <c r="H36" s="501" t="s">
        <v>272</v>
      </c>
      <c r="I36" s="501"/>
      <c r="J36" s="768" t="s">
        <v>273</v>
      </c>
      <c r="K36" s="503" t="s">
        <v>274</v>
      </c>
    </row>
    <row r="37" spans="1:12" ht="16.350000000000001" customHeight="1">
      <c r="B37" s="765" t="s">
        <v>275</v>
      </c>
      <c r="C37" s="766"/>
      <c r="D37" s="519"/>
      <c r="E37" s="519"/>
      <c r="F37" s="519"/>
      <c r="G37" s="521"/>
      <c r="H37" s="769"/>
      <c r="I37" s="769"/>
      <c r="J37" s="770"/>
      <c r="K37" s="761" t="s">
        <v>265</v>
      </c>
    </row>
    <row r="38" spans="1:12" ht="16.350000000000001" customHeight="1">
      <c r="B38" s="765" t="s">
        <v>276</v>
      </c>
      <c r="C38" s="766"/>
      <c r="D38" s="519"/>
      <c r="E38" s="519"/>
      <c r="F38" s="519"/>
      <c r="G38" s="521"/>
      <c r="H38" s="769"/>
      <c r="I38" s="769"/>
      <c r="J38" s="770"/>
      <c r="K38" s="761" t="s">
        <v>265</v>
      </c>
    </row>
    <row r="39" spans="1:12" ht="16.350000000000001" customHeight="1">
      <c r="B39" s="765" t="s">
        <v>277</v>
      </c>
      <c r="C39" s="766"/>
      <c r="D39" s="519"/>
      <c r="E39" s="519"/>
      <c r="F39" s="519"/>
      <c r="G39" s="521"/>
      <c r="H39" s="769"/>
      <c r="I39" s="769"/>
      <c r="J39" s="770"/>
      <c r="K39" s="761" t="s">
        <v>265</v>
      </c>
    </row>
    <row r="40" spans="1:12" ht="16.350000000000001" customHeight="1">
      <c r="B40" s="765" t="s">
        <v>278</v>
      </c>
      <c r="C40" s="766"/>
      <c r="D40" s="519"/>
      <c r="E40" s="519"/>
      <c r="F40" s="519"/>
      <c r="G40" s="521"/>
      <c r="H40" s="769"/>
      <c r="I40" s="769"/>
      <c r="J40" s="770"/>
      <c r="K40" s="761" t="s">
        <v>265</v>
      </c>
    </row>
    <row r="41" spans="1:12" ht="16.350000000000001" customHeight="1">
      <c r="B41" s="765" t="s">
        <v>279</v>
      </c>
      <c r="C41" s="766"/>
      <c r="D41" s="519"/>
      <c r="E41" s="519"/>
      <c r="F41" s="519"/>
      <c r="G41" s="521"/>
      <c r="H41" s="769"/>
      <c r="I41" s="769"/>
      <c r="J41" s="770"/>
      <c r="K41" s="761" t="s">
        <v>265</v>
      </c>
    </row>
    <row r="42" spans="1:12" ht="15.75" customHeight="1">
      <c r="B42" s="499" t="s">
        <v>280</v>
      </c>
    </row>
    <row r="43" spans="1:12" ht="15.75" customHeight="1"/>
    <row r="44" spans="1:12" ht="15.75" customHeight="1">
      <c r="E44" s="499" t="s">
        <v>281</v>
      </c>
      <c r="F44" s="499" t="s">
        <v>282</v>
      </c>
      <c r="J44" s="771" t="s">
        <v>281</v>
      </c>
    </row>
    <row r="45" spans="1:12" ht="15.75" customHeight="1">
      <c r="E45" s="499" t="s">
        <v>283</v>
      </c>
      <c r="F45" s="499" t="s">
        <v>281</v>
      </c>
      <c r="J45" s="499" t="s">
        <v>283</v>
      </c>
    </row>
    <row r="46" spans="1:12" ht="15.75" customHeight="1">
      <c r="E46" s="499" t="s">
        <v>284</v>
      </c>
      <c r="J46" s="499" t="s">
        <v>284</v>
      </c>
    </row>
    <row r="47" spans="1:12">
      <c r="E47" s="499" t="s">
        <v>285</v>
      </c>
      <c r="J47" s="499" t="s">
        <v>285</v>
      </c>
    </row>
    <row r="48" spans="1:12">
      <c r="E48" s="499" t="s">
        <v>286</v>
      </c>
      <c r="J48" s="499" t="s">
        <v>286</v>
      </c>
    </row>
    <row r="49" spans="5:10">
      <c r="E49" s="499" t="s">
        <v>287</v>
      </c>
      <c r="J49" s="499" t="s">
        <v>287</v>
      </c>
    </row>
    <row r="50" spans="5:10">
      <c r="J50" s="499" t="s">
        <v>288</v>
      </c>
    </row>
    <row r="51" spans="5:10">
      <c r="E51" s="499" t="s">
        <v>281</v>
      </c>
    </row>
    <row r="52" spans="5:10">
      <c r="E52" s="499" t="s">
        <v>283</v>
      </c>
    </row>
    <row r="53" spans="5:10">
      <c r="E53" s="499" t="s">
        <v>284</v>
      </c>
    </row>
    <row r="54" spans="5:10">
      <c r="E54" s="499" t="s">
        <v>285</v>
      </c>
    </row>
    <row r="55" spans="5:10">
      <c r="E55" s="499" t="s">
        <v>286</v>
      </c>
    </row>
    <row r="56" spans="5:10">
      <c r="E56" s="499" t="s">
        <v>287</v>
      </c>
    </row>
  </sheetData>
  <mergeCells count="36">
    <mergeCell ref="B39:C39"/>
    <mergeCell ref="H39:I39"/>
    <mergeCell ref="B40:C40"/>
    <mergeCell ref="H40:I40"/>
    <mergeCell ref="B41:C41"/>
    <mergeCell ref="H41:I41"/>
    <mergeCell ref="B36:C36"/>
    <mergeCell ref="H36:I36"/>
    <mergeCell ref="B37:C37"/>
    <mergeCell ref="H37:I37"/>
    <mergeCell ref="B38:C38"/>
    <mergeCell ref="H38:I38"/>
    <mergeCell ref="H26:J26"/>
    <mergeCell ref="H27:J27"/>
    <mergeCell ref="H28:J28"/>
    <mergeCell ref="K28:L28"/>
    <mergeCell ref="B32:C32"/>
    <mergeCell ref="B33:C33"/>
    <mergeCell ref="H20:J20"/>
    <mergeCell ref="H21:J21"/>
    <mergeCell ref="H22:J22"/>
    <mergeCell ref="H23:J23"/>
    <mergeCell ref="H24:J24"/>
    <mergeCell ref="H25:J25"/>
    <mergeCell ref="H15:J15"/>
    <mergeCell ref="H16:J16"/>
    <mergeCell ref="H17:J17"/>
    <mergeCell ref="H18:I18"/>
    <mergeCell ref="B19:E19"/>
    <mergeCell ref="H19:J19"/>
    <mergeCell ref="K3:L3"/>
    <mergeCell ref="H4:J5"/>
    <mergeCell ref="B6:E6"/>
    <mergeCell ref="B7:E7"/>
    <mergeCell ref="B9:D9"/>
    <mergeCell ref="H12:J12"/>
  </mergeCells>
  <phoneticPr fontId="3"/>
  <dataValidations count="6">
    <dataValidation type="list" allowBlank="1" showInputMessage="1" showErrorMessage="1"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formula1>$E$51:$E$55</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formula1>$E$44:$E$46</formula1>
    </dataValidation>
    <dataValidation type="list" allowBlank="1" showInputMessage="1" showErrorMessage="1" sqref="J37:J41 JF37:JF41 TB37:TB41 ACX37:ACX41 AMT37:AMT41 AWP37:AWP41 BGL37:BGL41 BQH37:BQH41 CAD37:CAD41 CJZ37:CJZ41 CTV37:CTV41 DDR37:DDR41 DNN37:DNN41 DXJ37:DXJ41 EHF37:EHF41 ERB37:ERB41 FAX37:FAX41 FKT37:FKT41 FUP37:FUP41 GEL37:GEL41 GOH37:GOH41 GYD37:GYD41 HHZ37:HHZ41 HRV37:HRV41 IBR37:IBR41 ILN37:ILN41 IVJ37:IVJ41 JFF37:JFF41 JPB37:JPB41 JYX37:JYX41 KIT37:KIT41 KSP37:KSP41 LCL37:LCL41 LMH37:LMH41 LWD37:LWD41 MFZ37:MFZ41 MPV37:MPV41 MZR37:MZR41 NJN37:NJN41 NTJ37:NTJ41 ODF37:ODF41 ONB37:ONB41 OWX37:OWX41 PGT37:PGT41 PQP37:PQP41 QAL37:QAL41 QKH37:QKH41 QUD37:QUD41 RDZ37:RDZ41 RNV37:RNV41 RXR37:RXR41 SHN37:SHN41 SRJ37:SRJ41 TBF37:TBF41 TLB37:TLB41 TUX37:TUX41 UET37:UET41 UOP37:UOP41 UYL37:UYL41 VIH37:VIH41 VSD37:VSD41 WBZ37:WBZ41 WLV37:WLV41 WVR37:WVR41 J65573:J65577 JF65573:JF65577 TB65573:TB65577 ACX65573:ACX65577 AMT65573:AMT65577 AWP65573:AWP65577 BGL65573:BGL65577 BQH65573:BQH65577 CAD65573:CAD65577 CJZ65573:CJZ65577 CTV65573:CTV65577 DDR65573:DDR65577 DNN65573:DNN65577 DXJ65573:DXJ65577 EHF65573:EHF65577 ERB65573:ERB65577 FAX65573:FAX65577 FKT65573:FKT65577 FUP65573:FUP65577 GEL65573:GEL65577 GOH65573:GOH65577 GYD65573:GYD65577 HHZ65573:HHZ65577 HRV65573:HRV65577 IBR65573:IBR65577 ILN65573:ILN65577 IVJ65573:IVJ65577 JFF65573:JFF65577 JPB65573:JPB65577 JYX65573:JYX65577 KIT65573:KIT65577 KSP65573:KSP65577 LCL65573:LCL65577 LMH65573:LMH65577 LWD65573:LWD65577 MFZ65573:MFZ65577 MPV65573:MPV65577 MZR65573:MZR65577 NJN65573:NJN65577 NTJ65573:NTJ65577 ODF65573:ODF65577 ONB65573:ONB65577 OWX65573:OWX65577 PGT65573:PGT65577 PQP65573:PQP65577 QAL65573:QAL65577 QKH65573:QKH65577 QUD65573:QUD65577 RDZ65573:RDZ65577 RNV65573:RNV65577 RXR65573:RXR65577 SHN65573:SHN65577 SRJ65573:SRJ65577 TBF65573:TBF65577 TLB65573:TLB65577 TUX65573:TUX65577 UET65573:UET65577 UOP65573:UOP65577 UYL65573:UYL65577 VIH65573:VIH65577 VSD65573:VSD65577 WBZ65573:WBZ65577 WLV65573:WLV65577 WVR65573:WVR65577 J131109:J131113 JF131109:JF131113 TB131109:TB131113 ACX131109:ACX131113 AMT131109:AMT131113 AWP131109:AWP131113 BGL131109:BGL131113 BQH131109:BQH131113 CAD131109:CAD131113 CJZ131109:CJZ131113 CTV131109:CTV131113 DDR131109:DDR131113 DNN131109:DNN131113 DXJ131109:DXJ131113 EHF131109:EHF131113 ERB131109:ERB131113 FAX131109:FAX131113 FKT131109:FKT131113 FUP131109:FUP131113 GEL131109:GEL131113 GOH131109:GOH131113 GYD131109:GYD131113 HHZ131109:HHZ131113 HRV131109:HRV131113 IBR131109:IBR131113 ILN131109:ILN131113 IVJ131109:IVJ131113 JFF131109:JFF131113 JPB131109:JPB131113 JYX131109:JYX131113 KIT131109:KIT131113 KSP131109:KSP131113 LCL131109:LCL131113 LMH131109:LMH131113 LWD131109:LWD131113 MFZ131109:MFZ131113 MPV131109:MPV131113 MZR131109:MZR131113 NJN131109:NJN131113 NTJ131109:NTJ131113 ODF131109:ODF131113 ONB131109:ONB131113 OWX131109:OWX131113 PGT131109:PGT131113 PQP131109:PQP131113 QAL131109:QAL131113 QKH131109:QKH131113 QUD131109:QUD131113 RDZ131109:RDZ131113 RNV131109:RNV131113 RXR131109:RXR131113 SHN131109:SHN131113 SRJ131109:SRJ131113 TBF131109:TBF131113 TLB131109:TLB131113 TUX131109:TUX131113 UET131109:UET131113 UOP131109:UOP131113 UYL131109:UYL131113 VIH131109:VIH131113 VSD131109:VSD131113 WBZ131109:WBZ131113 WLV131109:WLV131113 WVR131109:WVR131113 J196645:J196649 JF196645:JF196649 TB196645:TB196649 ACX196645:ACX196649 AMT196645:AMT196649 AWP196645:AWP196649 BGL196645:BGL196649 BQH196645:BQH196649 CAD196645:CAD196649 CJZ196645:CJZ196649 CTV196645:CTV196649 DDR196645:DDR196649 DNN196645:DNN196649 DXJ196645:DXJ196649 EHF196645:EHF196649 ERB196645:ERB196649 FAX196645:FAX196649 FKT196645:FKT196649 FUP196645:FUP196649 GEL196645:GEL196649 GOH196645:GOH196649 GYD196645:GYD196649 HHZ196645:HHZ196649 HRV196645:HRV196649 IBR196645:IBR196649 ILN196645:ILN196649 IVJ196645:IVJ196649 JFF196645:JFF196649 JPB196645:JPB196649 JYX196645:JYX196649 KIT196645:KIT196649 KSP196645:KSP196649 LCL196645:LCL196649 LMH196645:LMH196649 LWD196645:LWD196649 MFZ196645:MFZ196649 MPV196645:MPV196649 MZR196645:MZR196649 NJN196645:NJN196649 NTJ196645:NTJ196649 ODF196645:ODF196649 ONB196645:ONB196649 OWX196645:OWX196649 PGT196645:PGT196649 PQP196645:PQP196649 QAL196645:QAL196649 QKH196645:QKH196649 QUD196645:QUD196649 RDZ196645:RDZ196649 RNV196645:RNV196649 RXR196645:RXR196649 SHN196645:SHN196649 SRJ196645:SRJ196649 TBF196645:TBF196649 TLB196645:TLB196649 TUX196645:TUX196649 UET196645:UET196649 UOP196645:UOP196649 UYL196645:UYL196649 VIH196645:VIH196649 VSD196645:VSD196649 WBZ196645:WBZ196649 WLV196645:WLV196649 WVR196645:WVR196649 J262181:J262185 JF262181:JF262185 TB262181:TB262185 ACX262181:ACX262185 AMT262181:AMT262185 AWP262181:AWP262185 BGL262181:BGL262185 BQH262181:BQH262185 CAD262181:CAD262185 CJZ262181:CJZ262185 CTV262181:CTV262185 DDR262181:DDR262185 DNN262181:DNN262185 DXJ262181:DXJ262185 EHF262181:EHF262185 ERB262181:ERB262185 FAX262181:FAX262185 FKT262181:FKT262185 FUP262181:FUP262185 GEL262181:GEL262185 GOH262181:GOH262185 GYD262181:GYD262185 HHZ262181:HHZ262185 HRV262181:HRV262185 IBR262181:IBR262185 ILN262181:ILN262185 IVJ262181:IVJ262185 JFF262181:JFF262185 JPB262181:JPB262185 JYX262181:JYX262185 KIT262181:KIT262185 KSP262181:KSP262185 LCL262181:LCL262185 LMH262181:LMH262185 LWD262181:LWD262185 MFZ262181:MFZ262185 MPV262181:MPV262185 MZR262181:MZR262185 NJN262181:NJN262185 NTJ262181:NTJ262185 ODF262181:ODF262185 ONB262181:ONB262185 OWX262181:OWX262185 PGT262181:PGT262185 PQP262181:PQP262185 QAL262181:QAL262185 QKH262181:QKH262185 QUD262181:QUD262185 RDZ262181:RDZ262185 RNV262181:RNV262185 RXR262181:RXR262185 SHN262181:SHN262185 SRJ262181:SRJ262185 TBF262181:TBF262185 TLB262181:TLB262185 TUX262181:TUX262185 UET262181:UET262185 UOP262181:UOP262185 UYL262181:UYL262185 VIH262181:VIH262185 VSD262181:VSD262185 WBZ262181:WBZ262185 WLV262181:WLV262185 WVR262181:WVR262185 J327717:J327721 JF327717:JF327721 TB327717:TB327721 ACX327717:ACX327721 AMT327717:AMT327721 AWP327717:AWP327721 BGL327717:BGL327721 BQH327717:BQH327721 CAD327717:CAD327721 CJZ327717:CJZ327721 CTV327717:CTV327721 DDR327717:DDR327721 DNN327717:DNN327721 DXJ327717:DXJ327721 EHF327717:EHF327721 ERB327717:ERB327721 FAX327717:FAX327721 FKT327717:FKT327721 FUP327717:FUP327721 GEL327717:GEL327721 GOH327717:GOH327721 GYD327717:GYD327721 HHZ327717:HHZ327721 HRV327717:HRV327721 IBR327717:IBR327721 ILN327717:ILN327721 IVJ327717:IVJ327721 JFF327717:JFF327721 JPB327717:JPB327721 JYX327717:JYX327721 KIT327717:KIT327721 KSP327717:KSP327721 LCL327717:LCL327721 LMH327717:LMH327721 LWD327717:LWD327721 MFZ327717:MFZ327721 MPV327717:MPV327721 MZR327717:MZR327721 NJN327717:NJN327721 NTJ327717:NTJ327721 ODF327717:ODF327721 ONB327717:ONB327721 OWX327717:OWX327721 PGT327717:PGT327721 PQP327717:PQP327721 QAL327717:QAL327721 QKH327717:QKH327721 QUD327717:QUD327721 RDZ327717:RDZ327721 RNV327717:RNV327721 RXR327717:RXR327721 SHN327717:SHN327721 SRJ327717:SRJ327721 TBF327717:TBF327721 TLB327717:TLB327721 TUX327717:TUX327721 UET327717:UET327721 UOP327717:UOP327721 UYL327717:UYL327721 VIH327717:VIH327721 VSD327717:VSD327721 WBZ327717:WBZ327721 WLV327717:WLV327721 WVR327717:WVR327721 J393253:J393257 JF393253:JF393257 TB393253:TB393257 ACX393253:ACX393257 AMT393253:AMT393257 AWP393253:AWP393257 BGL393253:BGL393257 BQH393253:BQH393257 CAD393253:CAD393257 CJZ393253:CJZ393257 CTV393253:CTV393257 DDR393253:DDR393257 DNN393253:DNN393257 DXJ393253:DXJ393257 EHF393253:EHF393257 ERB393253:ERB393257 FAX393253:FAX393257 FKT393253:FKT393257 FUP393253:FUP393257 GEL393253:GEL393257 GOH393253:GOH393257 GYD393253:GYD393257 HHZ393253:HHZ393257 HRV393253:HRV393257 IBR393253:IBR393257 ILN393253:ILN393257 IVJ393253:IVJ393257 JFF393253:JFF393257 JPB393253:JPB393257 JYX393253:JYX393257 KIT393253:KIT393257 KSP393253:KSP393257 LCL393253:LCL393257 LMH393253:LMH393257 LWD393253:LWD393257 MFZ393253:MFZ393257 MPV393253:MPV393257 MZR393253:MZR393257 NJN393253:NJN393257 NTJ393253:NTJ393257 ODF393253:ODF393257 ONB393253:ONB393257 OWX393253:OWX393257 PGT393253:PGT393257 PQP393253:PQP393257 QAL393253:QAL393257 QKH393253:QKH393257 QUD393253:QUD393257 RDZ393253:RDZ393257 RNV393253:RNV393257 RXR393253:RXR393257 SHN393253:SHN393257 SRJ393253:SRJ393257 TBF393253:TBF393257 TLB393253:TLB393257 TUX393253:TUX393257 UET393253:UET393257 UOP393253:UOP393257 UYL393253:UYL393257 VIH393253:VIH393257 VSD393253:VSD393257 WBZ393253:WBZ393257 WLV393253:WLV393257 WVR393253:WVR393257 J458789:J458793 JF458789:JF458793 TB458789:TB458793 ACX458789:ACX458793 AMT458789:AMT458793 AWP458789:AWP458793 BGL458789:BGL458793 BQH458789:BQH458793 CAD458789:CAD458793 CJZ458789:CJZ458793 CTV458789:CTV458793 DDR458789:DDR458793 DNN458789:DNN458793 DXJ458789:DXJ458793 EHF458789:EHF458793 ERB458789:ERB458793 FAX458789:FAX458793 FKT458789:FKT458793 FUP458789:FUP458793 GEL458789:GEL458793 GOH458789:GOH458793 GYD458789:GYD458793 HHZ458789:HHZ458793 HRV458789:HRV458793 IBR458789:IBR458793 ILN458789:ILN458793 IVJ458789:IVJ458793 JFF458789:JFF458793 JPB458789:JPB458793 JYX458789:JYX458793 KIT458789:KIT458793 KSP458789:KSP458793 LCL458789:LCL458793 LMH458789:LMH458793 LWD458789:LWD458793 MFZ458789:MFZ458793 MPV458789:MPV458793 MZR458789:MZR458793 NJN458789:NJN458793 NTJ458789:NTJ458793 ODF458789:ODF458793 ONB458789:ONB458793 OWX458789:OWX458793 PGT458789:PGT458793 PQP458789:PQP458793 QAL458789:QAL458793 QKH458789:QKH458793 QUD458789:QUD458793 RDZ458789:RDZ458793 RNV458789:RNV458793 RXR458789:RXR458793 SHN458789:SHN458793 SRJ458789:SRJ458793 TBF458789:TBF458793 TLB458789:TLB458793 TUX458789:TUX458793 UET458789:UET458793 UOP458789:UOP458793 UYL458789:UYL458793 VIH458789:VIH458793 VSD458789:VSD458793 WBZ458789:WBZ458793 WLV458789:WLV458793 WVR458789:WVR458793 J524325:J524329 JF524325:JF524329 TB524325:TB524329 ACX524325:ACX524329 AMT524325:AMT524329 AWP524325:AWP524329 BGL524325:BGL524329 BQH524325:BQH524329 CAD524325:CAD524329 CJZ524325:CJZ524329 CTV524325:CTV524329 DDR524325:DDR524329 DNN524325:DNN524329 DXJ524325:DXJ524329 EHF524325:EHF524329 ERB524325:ERB524329 FAX524325:FAX524329 FKT524325:FKT524329 FUP524325:FUP524329 GEL524325:GEL524329 GOH524325:GOH524329 GYD524325:GYD524329 HHZ524325:HHZ524329 HRV524325:HRV524329 IBR524325:IBR524329 ILN524325:ILN524329 IVJ524325:IVJ524329 JFF524325:JFF524329 JPB524325:JPB524329 JYX524325:JYX524329 KIT524325:KIT524329 KSP524325:KSP524329 LCL524325:LCL524329 LMH524325:LMH524329 LWD524325:LWD524329 MFZ524325:MFZ524329 MPV524325:MPV524329 MZR524325:MZR524329 NJN524325:NJN524329 NTJ524325:NTJ524329 ODF524325:ODF524329 ONB524325:ONB524329 OWX524325:OWX524329 PGT524325:PGT524329 PQP524325:PQP524329 QAL524325:QAL524329 QKH524325:QKH524329 QUD524325:QUD524329 RDZ524325:RDZ524329 RNV524325:RNV524329 RXR524325:RXR524329 SHN524325:SHN524329 SRJ524325:SRJ524329 TBF524325:TBF524329 TLB524325:TLB524329 TUX524325:TUX524329 UET524325:UET524329 UOP524325:UOP524329 UYL524325:UYL524329 VIH524325:VIH524329 VSD524325:VSD524329 WBZ524325:WBZ524329 WLV524325:WLV524329 WVR524325:WVR524329 J589861:J589865 JF589861:JF589865 TB589861:TB589865 ACX589861:ACX589865 AMT589861:AMT589865 AWP589861:AWP589865 BGL589861:BGL589865 BQH589861:BQH589865 CAD589861:CAD589865 CJZ589861:CJZ589865 CTV589861:CTV589865 DDR589861:DDR589865 DNN589861:DNN589865 DXJ589861:DXJ589865 EHF589861:EHF589865 ERB589861:ERB589865 FAX589861:FAX589865 FKT589861:FKT589865 FUP589861:FUP589865 GEL589861:GEL589865 GOH589861:GOH589865 GYD589861:GYD589865 HHZ589861:HHZ589865 HRV589861:HRV589865 IBR589861:IBR589865 ILN589861:ILN589865 IVJ589861:IVJ589865 JFF589861:JFF589865 JPB589861:JPB589865 JYX589861:JYX589865 KIT589861:KIT589865 KSP589861:KSP589865 LCL589861:LCL589865 LMH589861:LMH589865 LWD589861:LWD589865 MFZ589861:MFZ589865 MPV589861:MPV589865 MZR589861:MZR589865 NJN589861:NJN589865 NTJ589861:NTJ589865 ODF589861:ODF589865 ONB589861:ONB589865 OWX589861:OWX589865 PGT589861:PGT589865 PQP589861:PQP589865 QAL589861:QAL589865 QKH589861:QKH589865 QUD589861:QUD589865 RDZ589861:RDZ589865 RNV589861:RNV589865 RXR589861:RXR589865 SHN589861:SHN589865 SRJ589861:SRJ589865 TBF589861:TBF589865 TLB589861:TLB589865 TUX589861:TUX589865 UET589861:UET589865 UOP589861:UOP589865 UYL589861:UYL589865 VIH589861:VIH589865 VSD589861:VSD589865 WBZ589861:WBZ589865 WLV589861:WLV589865 WVR589861:WVR589865 J655397:J655401 JF655397:JF655401 TB655397:TB655401 ACX655397:ACX655401 AMT655397:AMT655401 AWP655397:AWP655401 BGL655397:BGL655401 BQH655397:BQH655401 CAD655397:CAD655401 CJZ655397:CJZ655401 CTV655397:CTV655401 DDR655397:DDR655401 DNN655397:DNN655401 DXJ655397:DXJ655401 EHF655397:EHF655401 ERB655397:ERB655401 FAX655397:FAX655401 FKT655397:FKT655401 FUP655397:FUP655401 GEL655397:GEL655401 GOH655397:GOH655401 GYD655397:GYD655401 HHZ655397:HHZ655401 HRV655397:HRV655401 IBR655397:IBR655401 ILN655397:ILN655401 IVJ655397:IVJ655401 JFF655397:JFF655401 JPB655397:JPB655401 JYX655397:JYX655401 KIT655397:KIT655401 KSP655397:KSP655401 LCL655397:LCL655401 LMH655397:LMH655401 LWD655397:LWD655401 MFZ655397:MFZ655401 MPV655397:MPV655401 MZR655397:MZR655401 NJN655397:NJN655401 NTJ655397:NTJ655401 ODF655397:ODF655401 ONB655397:ONB655401 OWX655397:OWX655401 PGT655397:PGT655401 PQP655397:PQP655401 QAL655397:QAL655401 QKH655397:QKH655401 QUD655397:QUD655401 RDZ655397:RDZ655401 RNV655397:RNV655401 RXR655397:RXR655401 SHN655397:SHN655401 SRJ655397:SRJ655401 TBF655397:TBF655401 TLB655397:TLB655401 TUX655397:TUX655401 UET655397:UET655401 UOP655397:UOP655401 UYL655397:UYL655401 VIH655397:VIH655401 VSD655397:VSD655401 WBZ655397:WBZ655401 WLV655397:WLV655401 WVR655397:WVR655401 J720933:J720937 JF720933:JF720937 TB720933:TB720937 ACX720933:ACX720937 AMT720933:AMT720937 AWP720933:AWP720937 BGL720933:BGL720937 BQH720933:BQH720937 CAD720933:CAD720937 CJZ720933:CJZ720937 CTV720933:CTV720937 DDR720933:DDR720937 DNN720933:DNN720937 DXJ720933:DXJ720937 EHF720933:EHF720937 ERB720933:ERB720937 FAX720933:FAX720937 FKT720933:FKT720937 FUP720933:FUP720937 GEL720933:GEL720937 GOH720933:GOH720937 GYD720933:GYD720937 HHZ720933:HHZ720937 HRV720933:HRV720937 IBR720933:IBR720937 ILN720933:ILN720937 IVJ720933:IVJ720937 JFF720933:JFF720937 JPB720933:JPB720937 JYX720933:JYX720937 KIT720933:KIT720937 KSP720933:KSP720937 LCL720933:LCL720937 LMH720933:LMH720937 LWD720933:LWD720937 MFZ720933:MFZ720937 MPV720933:MPV720937 MZR720933:MZR720937 NJN720933:NJN720937 NTJ720933:NTJ720937 ODF720933:ODF720937 ONB720933:ONB720937 OWX720933:OWX720937 PGT720933:PGT720937 PQP720933:PQP720937 QAL720933:QAL720937 QKH720933:QKH720937 QUD720933:QUD720937 RDZ720933:RDZ720937 RNV720933:RNV720937 RXR720933:RXR720937 SHN720933:SHN720937 SRJ720933:SRJ720937 TBF720933:TBF720937 TLB720933:TLB720937 TUX720933:TUX720937 UET720933:UET720937 UOP720933:UOP720937 UYL720933:UYL720937 VIH720933:VIH720937 VSD720933:VSD720937 WBZ720933:WBZ720937 WLV720933:WLV720937 WVR720933:WVR720937 J786469:J786473 JF786469:JF786473 TB786469:TB786473 ACX786469:ACX786473 AMT786469:AMT786473 AWP786469:AWP786473 BGL786469:BGL786473 BQH786469:BQH786473 CAD786469:CAD786473 CJZ786469:CJZ786473 CTV786469:CTV786473 DDR786469:DDR786473 DNN786469:DNN786473 DXJ786469:DXJ786473 EHF786469:EHF786473 ERB786469:ERB786473 FAX786469:FAX786473 FKT786469:FKT786473 FUP786469:FUP786473 GEL786469:GEL786473 GOH786469:GOH786473 GYD786469:GYD786473 HHZ786469:HHZ786473 HRV786469:HRV786473 IBR786469:IBR786473 ILN786469:ILN786473 IVJ786469:IVJ786473 JFF786469:JFF786473 JPB786469:JPB786473 JYX786469:JYX786473 KIT786469:KIT786473 KSP786469:KSP786473 LCL786469:LCL786473 LMH786469:LMH786473 LWD786469:LWD786473 MFZ786469:MFZ786473 MPV786469:MPV786473 MZR786469:MZR786473 NJN786469:NJN786473 NTJ786469:NTJ786473 ODF786469:ODF786473 ONB786469:ONB786473 OWX786469:OWX786473 PGT786469:PGT786473 PQP786469:PQP786473 QAL786469:QAL786473 QKH786469:QKH786473 QUD786469:QUD786473 RDZ786469:RDZ786473 RNV786469:RNV786473 RXR786469:RXR786473 SHN786469:SHN786473 SRJ786469:SRJ786473 TBF786469:TBF786473 TLB786469:TLB786473 TUX786469:TUX786473 UET786469:UET786473 UOP786469:UOP786473 UYL786469:UYL786473 VIH786469:VIH786473 VSD786469:VSD786473 WBZ786469:WBZ786473 WLV786469:WLV786473 WVR786469:WVR786473 J852005:J852009 JF852005:JF852009 TB852005:TB852009 ACX852005:ACX852009 AMT852005:AMT852009 AWP852005:AWP852009 BGL852005:BGL852009 BQH852005:BQH852009 CAD852005:CAD852009 CJZ852005:CJZ852009 CTV852005:CTV852009 DDR852005:DDR852009 DNN852005:DNN852009 DXJ852005:DXJ852009 EHF852005:EHF852009 ERB852005:ERB852009 FAX852005:FAX852009 FKT852005:FKT852009 FUP852005:FUP852009 GEL852005:GEL852009 GOH852005:GOH852009 GYD852005:GYD852009 HHZ852005:HHZ852009 HRV852005:HRV852009 IBR852005:IBR852009 ILN852005:ILN852009 IVJ852005:IVJ852009 JFF852005:JFF852009 JPB852005:JPB852009 JYX852005:JYX852009 KIT852005:KIT852009 KSP852005:KSP852009 LCL852005:LCL852009 LMH852005:LMH852009 LWD852005:LWD852009 MFZ852005:MFZ852009 MPV852005:MPV852009 MZR852005:MZR852009 NJN852005:NJN852009 NTJ852005:NTJ852009 ODF852005:ODF852009 ONB852005:ONB852009 OWX852005:OWX852009 PGT852005:PGT852009 PQP852005:PQP852009 QAL852005:QAL852009 QKH852005:QKH852009 QUD852005:QUD852009 RDZ852005:RDZ852009 RNV852005:RNV852009 RXR852005:RXR852009 SHN852005:SHN852009 SRJ852005:SRJ852009 TBF852005:TBF852009 TLB852005:TLB852009 TUX852005:TUX852009 UET852005:UET852009 UOP852005:UOP852009 UYL852005:UYL852009 VIH852005:VIH852009 VSD852005:VSD852009 WBZ852005:WBZ852009 WLV852005:WLV852009 WVR852005:WVR852009 J917541:J917545 JF917541:JF917545 TB917541:TB917545 ACX917541:ACX917545 AMT917541:AMT917545 AWP917541:AWP917545 BGL917541:BGL917545 BQH917541:BQH917545 CAD917541:CAD917545 CJZ917541:CJZ917545 CTV917541:CTV917545 DDR917541:DDR917545 DNN917541:DNN917545 DXJ917541:DXJ917545 EHF917541:EHF917545 ERB917541:ERB917545 FAX917541:FAX917545 FKT917541:FKT917545 FUP917541:FUP917545 GEL917541:GEL917545 GOH917541:GOH917545 GYD917541:GYD917545 HHZ917541:HHZ917545 HRV917541:HRV917545 IBR917541:IBR917545 ILN917541:ILN917545 IVJ917541:IVJ917545 JFF917541:JFF917545 JPB917541:JPB917545 JYX917541:JYX917545 KIT917541:KIT917545 KSP917541:KSP917545 LCL917541:LCL917545 LMH917541:LMH917545 LWD917541:LWD917545 MFZ917541:MFZ917545 MPV917541:MPV917545 MZR917541:MZR917545 NJN917541:NJN917545 NTJ917541:NTJ917545 ODF917541:ODF917545 ONB917541:ONB917545 OWX917541:OWX917545 PGT917541:PGT917545 PQP917541:PQP917545 QAL917541:QAL917545 QKH917541:QKH917545 QUD917541:QUD917545 RDZ917541:RDZ917545 RNV917541:RNV917545 RXR917541:RXR917545 SHN917541:SHN917545 SRJ917541:SRJ917545 TBF917541:TBF917545 TLB917541:TLB917545 TUX917541:TUX917545 UET917541:UET917545 UOP917541:UOP917545 UYL917541:UYL917545 VIH917541:VIH917545 VSD917541:VSD917545 WBZ917541:WBZ917545 WLV917541:WLV917545 WVR917541:WVR917545 J983077:J983081 JF983077:JF983081 TB983077:TB983081 ACX983077:ACX983081 AMT983077:AMT983081 AWP983077:AWP983081 BGL983077:BGL983081 BQH983077:BQH983081 CAD983077:CAD983081 CJZ983077:CJZ983081 CTV983077:CTV983081 DDR983077:DDR983081 DNN983077:DNN983081 DXJ983077:DXJ983081 EHF983077:EHF983081 ERB983077:ERB983081 FAX983077:FAX983081 FKT983077:FKT983081 FUP983077:FUP983081 GEL983077:GEL983081 GOH983077:GOH983081 GYD983077:GYD983081 HHZ983077:HHZ983081 HRV983077:HRV983081 IBR983077:IBR983081 ILN983077:ILN983081 IVJ983077:IVJ983081 JFF983077:JFF983081 JPB983077:JPB983081 JYX983077:JYX983081 KIT983077:KIT983081 KSP983077:KSP983081 LCL983077:LCL983081 LMH983077:LMH983081 LWD983077:LWD983081 MFZ983077:MFZ983081 MPV983077:MPV983081 MZR983077:MZR983081 NJN983077:NJN983081 NTJ983077:NTJ983081 ODF983077:ODF983081 ONB983077:ONB983081 OWX983077:OWX983081 PGT983077:PGT983081 PQP983077:PQP983081 QAL983077:QAL983081 QKH983077:QKH983081 QUD983077:QUD983081 RDZ983077:RDZ983081 RNV983077:RNV983081 RXR983077:RXR983081 SHN983077:SHN983081 SRJ983077:SRJ983081 TBF983077:TBF983081 TLB983077:TLB983081 TUX983077:TUX983081 UET983077:UET983081 UOP983077:UOP983081 UYL983077:UYL983081 VIH983077:VIH983081 VSD983077:VSD983081 WBZ983077:WBZ983081 WLV983077:WLV983081 WVR983077:WVR983081">
      <formula1>$J$44:$J$50</formula1>
    </dataValidation>
    <dataValidation type="list" allowBlank="1" showInputMessage="1" showErrorMessage="1"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"算定なし,Ⅰ型,Ⅱ型,区分なし"</formula1>
    </dataValidation>
    <dataValidation type="list" allowBlank="1" showInputMessage="1" showErrorMessage="1" sqref="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formula1>$E$51:$E$57</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formula1>$J$44:$J$47</formula1>
    </dataValidation>
  </dataValidations>
  <pageMargins left="0.62992125984251968" right="0.47244094488188981" top="0.74803149606299213" bottom="0.74803149606299213" header="0.51181102362204722" footer="0.51181102362204722"/>
  <pageSetup paperSize="9" scale="73" orientation="landscape" r:id="rId1"/>
  <headerFooter alignWithMargins="0">
    <oddHeader>&amp;L(添付資料）</oddHeader>
    <oddFooter>&amp;C共同生活援助-&amp;A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view="pageBreakPreview" zoomScale="90" zoomScaleNormal="100" zoomScaleSheetLayoutView="90" workbookViewId="0">
      <selection activeCell="M1" sqref="M1"/>
    </sheetView>
  </sheetViews>
  <sheetFormatPr defaultRowHeight="13.5"/>
  <cols>
    <col min="1" max="2" width="3.125" style="499" customWidth="1"/>
    <col min="3" max="3" width="15.75" style="499" customWidth="1"/>
    <col min="4" max="4" width="19.125" style="499" customWidth="1"/>
    <col min="5" max="5" width="16.75" style="499" bestFit="1" customWidth="1"/>
    <col min="6" max="7" width="13.625" style="499" customWidth="1"/>
    <col min="8" max="10" width="17.625" style="499" customWidth="1"/>
    <col min="11" max="12" width="13.625" style="499" customWidth="1"/>
    <col min="13" max="256" width="9" style="499"/>
    <col min="257" max="258" width="3.125" style="499" customWidth="1"/>
    <col min="259" max="259" width="15.75" style="499" customWidth="1"/>
    <col min="260" max="260" width="19.125" style="499" customWidth="1"/>
    <col min="261" max="261" width="16.75" style="499" bestFit="1" customWidth="1"/>
    <col min="262" max="263" width="13.625" style="499" customWidth="1"/>
    <col min="264" max="266" width="17.625" style="499" customWidth="1"/>
    <col min="267" max="268" width="13.625" style="499" customWidth="1"/>
    <col min="269" max="512" width="9" style="499"/>
    <col min="513" max="514" width="3.125" style="499" customWidth="1"/>
    <col min="515" max="515" width="15.75" style="499" customWidth="1"/>
    <col min="516" max="516" width="19.125" style="499" customWidth="1"/>
    <col min="517" max="517" width="16.75" style="499" bestFit="1" customWidth="1"/>
    <col min="518" max="519" width="13.625" style="499" customWidth="1"/>
    <col min="520" max="522" width="17.625" style="499" customWidth="1"/>
    <col min="523" max="524" width="13.625" style="499" customWidth="1"/>
    <col min="525" max="768" width="9" style="499"/>
    <col min="769" max="770" width="3.125" style="499" customWidth="1"/>
    <col min="771" max="771" width="15.75" style="499" customWidth="1"/>
    <col min="772" max="772" width="19.125" style="499" customWidth="1"/>
    <col min="773" max="773" width="16.75" style="499" bestFit="1" customWidth="1"/>
    <col min="774" max="775" width="13.625" style="499" customWidth="1"/>
    <col min="776" max="778" width="17.625" style="499" customWidth="1"/>
    <col min="779" max="780" width="13.625" style="499" customWidth="1"/>
    <col min="781" max="1024" width="9" style="499"/>
    <col min="1025" max="1026" width="3.125" style="499" customWidth="1"/>
    <col min="1027" max="1027" width="15.75" style="499" customWidth="1"/>
    <col min="1028" max="1028" width="19.125" style="499" customWidth="1"/>
    <col min="1029" max="1029" width="16.75" style="499" bestFit="1" customWidth="1"/>
    <col min="1030" max="1031" width="13.625" style="499" customWidth="1"/>
    <col min="1032" max="1034" width="17.625" style="499" customWidth="1"/>
    <col min="1035" max="1036" width="13.625" style="499" customWidth="1"/>
    <col min="1037" max="1280" width="9" style="499"/>
    <col min="1281" max="1282" width="3.125" style="499" customWidth="1"/>
    <col min="1283" max="1283" width="15.75" style="499" customWidth="1"/>
    <col min="1284" max="1284" width="19.125" style="499" customWidth="1"/>
    <col min="1285" max="1285" width="16.75" style="499" bestFit="1" customWidth="1"/>
    <col min="1286" max="1287" width="13.625" style="499" customWidth="1"/>
    <col min="1288" max="1290" width="17.625" style="499" customWidth="1"/>
    <col min="1291" max="1292" width="13.625" style="499" customWidth="1"/>
    <col min="1293" max="1536" width="9" style="499"/>
    <col min="1537" max="1538" width="3.125" style="499" customWidth="1"/>
    <col min="1539" max="1539" width="15.75" style="499" customWidth="1"/>
    <col min="1540" max="1540" width="19.125" style="499" customWidth="1"/>
    <col min="1541" max="1541" width="16.75" style="499" bestFit="1" customWidth="1"/>
    <col min="1542" max="1543" width="13.625" style="499" customWidth="1"/>
    <col min="1544" max="1546" width="17.625" style="499" customWidth="1"/>
    <col min="1547" max="1548" width="13.625" style="499" customWidth="1"/>
    <col min="1549" max="1792" width="9" style="499"/>
    <col min="1793" max="1794" width="3.125" style="499" customWidth="1"/>
    <col min="1795" max="1795" width="15.75" style="499" customWidth="1"/>
    <col min="1796" max="1796" width="19.125" style="499" customWidth="1"/>
    <col min="1797" max="1797" width="16.75" style="499" bestFit="1" customWidth="1"/>
    <col min="1798" max="1799" width="13.625" style="499" customWidth="1"/>
    <col min="1800" max="1802" width="17.625" style="499" customWidth="1"/>
    <col min="1803" max="1804" width="13.625" style="499" customWidth="1"/>
    <col min="1805" max="2048" width="9" style="499"/>
    <col min="2049" max="2050" width="3.125" style="499" customWidth="1"/>
    <col min="2051" max="2051" width="15.75" style="499" customWidth="1"/>
    <col min="2052" max="2052" width="19.125" style="499" customWidth="1"/>
    <col min="2053" max="2053" width="16.75" style="499" bestFit="1" customWidth="1"/>
    <col min="2054" max="2055" width="13.625" style="499" customWidth="1"/>
    <col min="2056" max="2058" width="17.625" style="499" customWidth="1"/>
    <col min="2059" max="2060" width="13.625" style="499" customWidth="1"/>
    <col min="2061" max="2304" width="9" style="499"/>
    <col min="2305" max="2306" width="3.125" style="499" customWidth="1"/>
    <col min="2307" max="2307" width="15.75" style="499" customWidth="1"/>
    <col min="2308" max="2308" width="19.125" style="499" customWidth="1"/>
    <col min="2309" max="2309" width="16.75" style="499" bestFit="1" customWidth="1"/>
    <col min="2310" max="2311" width="13.625" style="499" customWidth="1"/>
    <col min="2312" max="2314" width="17.625" style="499" customWidth="1"/>
    <col min="2315" max="2316" width="13.625" style="499" customWidth="1"/>
    <col min="2317" max="2560" width="9" style="499"/>
    <col min="2561" max="2562" width="3.125" style="499" customWidth="1"/>
    <col min="2563" max="2563" width="15.75" style="499" customWidth="1"/>
    <col min="2564" max="2564" width="19.125" style="499" customWidth="1"/>
    <col min="2565" max="2565" width="16.75" style="499" bestFit="1" customWidth="1"/>
    <col min="2566" max="2567" width="13.625" style="499" customWidth="1"/>
    <col min="2568" max="2570" width="17.625" style="499" customWidth="1"/>
    <col min="2571" max="2572" width="13.625" style="499" customWidth="1"/>
    <col min="2573" max="2816" width="9" style="499"/>
    <col min="2817" max="2818" width="3.125" style="499" customWidth="1"/>
    <col min="2819" max="2819" width="15.75" style="499" customWidth="1"/>
    <col min="2820" max="2820" width="19.125" style="499" customWidth="1"/>
    <col min="2821" max="2821" width="16.75" style="499" bestFit="1" customWidth="1"/>
    <col min="2822" max="2823" width="13.625" style="499" customWidth="1"/>
    <col min="2824" max="2826" width="17.625" style="499" customWidth="1"/>
    <col min="2827" max="2828" width="13.625" style="499" customWidth="1"/>
    <col min="2829" max="3072" width="9" style="499"/>
    <col min="3073" max="3074" width="3.125" style="499" customWidth="1"/>
    <col min="3075" max="3075" width="15.75" style="499" customWidth="1"/>
    <col min="3076" max="3076" width="19.125" style="499" customWidth="1"/>
    <col min="3077" max="3077" width="16.75" style="499" bestFit="1" customWidth="1"/>
    <col min="3078" max="3079" width="13.625" style="499" customWidth="1"/>
    <col min="3080" max="3082" width="17.625" style="499" customWidth="1"/>
    <col min="3083" max="3084" width="13.625" style="499" customWidth="1"/>
    <col min="3085" max="3328" width="9" style="499"/>
    <col min="3329" max="3330" width="3.125" style="499" customWidth="1"/>
    <col min="3331" max="3331" width="15.75" style="499" customWidth="1"/>
    <col min="3332" max="3332" width="19.125" style="499" customWidth="1"/>
    <col min="3333" max="3333" width="16.75" style="499" bestFit="1" customWidth="1"/>
    <col min="3334" max="3335" width="13.625" style="499" customWidth="1"/>
    <col min="3336" max="3338" width="17.625" style="499" customWidth="1"/>
    <col min="3339" max="3340" width="13.625" style="499" customWidth="1"/>
    <col min="3341" max="3584" width="9" style="499"/>
    <col min="3585" max="3586" width="3.125" style="499" customWidth="1"/>
    <col min="3587" max="3587" width="15.75" style="499" customWidth="1"/>
    <col min="3588" max="3588" width="19.125" style="499" customWidth="1"/>
    <col min="3589" max="3589" width="16.75" style="499" bestFit="1" customWidth="1"/>
    <col min="3590" max="3591" width="13.625" style="499" customWidth="1"/>
    <col min="3592" max="3594" width="17.625" style="499" customWidth="1"/>
    <col min="3595" max="3596" width="13.625" style="499" customWidth="1"/>
    <col min="3597" max="3840" width="9" style="499"/>
    <col min="3841" max="3842" width="3.125" style="499" customWidth="1"/>
    <col min="3843" max="3843" width="15.75" style="499" customWidth="1"/>
    <col min="3844" max="3844" width="19.125" style="499" customWidth="1"/>
    <col min="3845" max="3845" width="16.75" style="499" bestFit="1" customWidth="1"/>
    <col min="3846" max="3847" width="13.625" style="499" customWidth="1"/>
    <col min="3848" max="3850" width="17.625" style="499" customWidth="1"/>
    <col min="3851" max="3852" width="13.625" style="499" customWidth="1"/>
    <col min="3853" max="4096" width="9" style="499"/>
    <col min="4097" max="4098" width="3.125" style="499" customWidth="1"/>
    <col min="4099" max="4099" width="15.75" style="499" customWidth="1"/>
    <col min="4100" max="4100" width="19.125" style="499" customWidth="1"/>
    <col min="4101" max="4101" width="16.75" style="499" bestFit="1" customWidth="1"/>
    <col min="4102" max="4103" width="13.625" style="499" customWidth="1"/>
    <col min="4104" max="4106" width="17.625" style="499" customWidth="1"/>
    <col min="4107" max="4108" width="13.625" style="499" customWidth="1"/>
    <col min="4109" max="4352" width="9" style="499"/>
    <col min="4353" max="4354" width="3.125" style="499" customWidth="1"/>
    <col min="4355" max="4355" width="15.75" style="499" customWidth="1"/>
    <col min="4356" max="4356" width="19.125" style="499" customWidth="1"/>
    <col min="4357" max="4357" width="16.75" style="499" bestFit="1" customWidth="1"/>
    <col min="4358" max="4359" width="13.625" style="499" customWidth="1"/>
    <col min="4360" max="4362" width="17.625" style="499" customWidth="1"/>
    <col min="4363" max="4364" width="13.625" style="499" customWidth="1"/>
    <col min="4365" max="4608" width="9" style="499"/>
    <col min="4609" max="4610" width="3.125" style="499" customWidth="1"/>
    <col min="4611" max="4611" width="15.75" style="499" customWidth="1"/>
    <col min="4612" max="4612" width="19.125" style="499" customWidth="1"/>
    <col min="4613" max="4613" width="16.75" style="499" bestFit="1" customWidth="1"/>
    <col min="4614" max="4615" width="13.625" style="499" customWidth="1"/>
    <col min="4616" max="4618" width="17.625" style="499" customWidth="1"/>
    <col min="4619" max="4620" width="13.625" style="499" customWidth="1"/>
    <col min="4621" max="4864" width="9" style="499"/>
    <col min="4865" max="4866" width="3.125" style="499" customWidth="1"/>
    <col min="4867" max="4867" width="15.75" style="499" customWidth="1"/>
    <col min="4868" max="4868" width="19.125" style="499" customWidth="1"/>
    <col min="4869" max="4869" width="16.75" style="499" bestFit="1" customWidth="1"/>
    <col min="4870" max="4871" width="13.625" style="499" customWidth="1"/>
    <col min="4872" max="4874" width="17.625" style="499" customWidth="1"/>
    <col min="4875" max="4876" width="13.625" style="499" customWidth="1"/>
    <col min="4877" max="5120" width="9" style="499"/>
    <col min="5121" max="5122" width="3.125" style="499" customWidth="1"/>
    <col min="5123" max="5123" width="15.75" style="499" customWidth="1"/>
    <col min="5124" max="5124" width="19.125" style="499" customWidth="1"/>
    <col min="5125" max="5125" width="16.75" style="499" bestFit="1" customWidth="1"/>
    <col min="5126" max="5127" width="13.625" style="499" customWidth="1"/>
    <col min="5128" max="5130" width="17.625" style="499" customWidth="1"/>
    <col min="5131" max="5132" width="13.625" style="499" customWidth="1"/>
    <col min="5133" max="5376" width="9" style="499"/>
    <col min="5377" max="5378" width="3.125" style="499" customWidth="1"/>
    <col min="5379" max="5379" width="15.75" style="499" customWidth="1"/>
    <col min="5380" max="5380" width="19.125" style="499" customWidth="1"/>
    <col min="5381" max="5381" width="16.75" style="499" bestFit="1" customWidth="1"/>
    <col min="5382" max="5383" width="13.625" style="499" customWidth="1"/>
    <col min="5384" max="5386" width="17.625" style="499" customWidth="1"/>
    <col min="5387" max="5388" width="13.625" style="499" customWidth="1"/>
    <col min="5389" max="5632" width="9" style="499"/>
    <col min="5633" max="5634" width="3.125" style="499" customWidth="1"/>
    <col min="5635" max="5635" width="15.75" style="499" customWidth="1"/>
    <col min="5636" max="5636" width="19.125" style="499" customWidth="1"/>
    <col min="5637" max="5637" width="16.75" style="499" bestFit="1" customWidth="1"/>
    <col min="5638" max="5639" width="13.625" style="499" customWidth="1"/>
    <col min="5640" max="5642" width="17.625" style="499" customWidth="1"/>
    <col min="5643" max="5644" width="13.625" style="499" customWidth="1"/>
    <col min="5645" max="5888" width="9" style="499"/>
    <col min="5889" max="5890" width="3.125" style="499" customWidth="1"/>
    <col min="5891" max="5891" width="15.75" style="499" customWidth="1"/>
    <col min="5892" max="5892" width="19.125" style="499" customWidth="1"/>
    <col min="5893" max="5893" width="16.75" style="499" bestFit="1" customWidth="1"/>
    <col min="5894" max="5895" width="13.625" style="499" customWidth="1"/>
    <col min="5896" max="5898" width="17.625" style="499" customWidth="1"/>
    <col min="5899" max="5900" width="13.625" style="499" customWidth="1"/>
    <col min="5901" max="6144" width="9" style="499"/>
    <col min="6145" max="6146" width="3.125" style="499" customWidth="1"/>
    <col min="6147" max="6147" width="15.75" style="499" customWidth="1"/>
    <col min="6148" max="6148" width="19.125" style="499" customWidth="1"/>
    <col min="6149" max="6149" width="16.75" style="499" bestFit="1" customWidth="1"/>
    <col min="6150" max="6151" width="13.625" style="499" customWidth="1"/>
    <col min="6152" max="6154" width="17.625" style="499" customWidth="1"/>
    <col min="6155" max="6156" width="13.625" style="499" customWidth="1"/>
    <col min="6157" max="6400" width="9" style="499"/>
    <col min="6401" max="6402" width="3.125" style="499" customWidth="1"/>
    <col min="6403" max="6403" width="15.75" style="499" customWidth="1"/>
    <col min="6404" max="6404" width="19.125" style="499" customWidth="1"/>
    <col min="6405" max="6405" width="16.75" style="499" bestFit="1" customWidth="1"/>
    <col min="6406" max="6407" width="13.625" style="499" customWidth="1"/>
    <col min="6408" max="6410" width="17.625" style="499" customWidth="1"/>
    <col min="6411" max="6412" width="13.625" style="499" customWidth="1"/>
    <col min="6413" max="6656" width="9" style="499"/>
    <col min="6657" max="6658" width="3.125" style="499" customWidth="1"/>
    <col min="6659" max="6659" width="15.75" style="499" customWidth="1"/>
    <col min="6660" max="6660" width="19.125" style="499" customWidth="1"/>
    <col min="6661" max="6661" width="16.75" style="499" bestFit="1" customWidth="1"/>
    <col min="6662" max="6663" width="13.625" style="499" customWidth="1"/>
    <col min="6664" max="6666" width="17.625" style="499" customWidth="1"/>
    <col min="6667" max="6668" width="13.625" style="499" customWidth="1"/>
    <col min="6669" max="6912" width="9" style="499"/>
    <col min="6913" max="6914" width="3.125" style="499" customWidth="1"/>
    <col min="6915" max="6915" width="15.75" style="499" customWidth="1"/>
    <col min="6916" max="6916" width="19.125" style="499" customWidth="1"/>
    <col min="6917" max="6917" width="16.75" style="499" bestFit="1" customWidth="1"/>
    <col min="6918" max="6919" width="13.625" style="499" customWidth="1"/>
    <col min="6920" max="6922" width="17.625" style="499" customWidth="1"/>
    <col min="6923" max="6924" width="13.625" style="499" customWidth="1"/>
    <col min="6925" max="7168" width="9" style="499"/>
    <col min="7169" max="7170" width="3.125" style="499" customWidth="1"/>
    <col min="7171" max="7171" width="15.75" style="499" customWidth="1"/>
    <col min="7172" max="7172" width="19.125" style="499" customWidth="1"/>
    <col min="7173" max="7173" width="16.75" style="499" bestFit="1" customWidth="1"/>
    <col min="7174" max="7175" width="13.625" style="499" customWidth="1"/>
    <col min="7176" max="7178" width="17.625" style="499" customWidth="1"/>
    <col min="7179" max="7180" width="13.625" style="499" customWidth="1"/>
    <col min="7181" max="7424" width="9" style="499"/>
    <col min="7425" max="7426" width="3.125" style="499" customWidth="1"/>
    <col min="7427" max="7427" width="15.75" style="499" customWidth="1"/>
    <col min="7428" max="7428" width="19.125" style="499" customWidth="1"/>
    <col min="7429" max="7429" width="16.75" style="499" bestFit="1" customWidth="1"/>
    <col min="7430" max="7431" width="13.625" style="499" customWidth="1"/>
    <col min="7432" max="7434" width="17.625" style="499" customWidth="1"/>
    <col min="7435" max="7436" width="13.625" style="499" customWidth="1"/>
    <col min="7437" max="7680" width="9" style="499"/>
    <col min="7681" max="7682" width="3.125" style="499" customWidth="1"/>
    <col min="7683" max="7683" width="15.75" style="499" customWidth="1"/>
    <col min="7684" max="7684" width="19.125" style="499" customWidth="1"/>
    <col min="7685" max="7685" width="16.75" style="499" bestFit="1" customWidth="1"/>
    <col min="7686" max="7687" width="13.625" style="499" customWidth="1"/>
    <col min="7688" max="7690" width="17.625" style="499" customWidth="1"/>
    <col min="7691" max="7692" width="13.625" style="499" customWidth="1"/>
    <col min="7693" max="7936" width="9" style="499"/>
    <col min="7937" max="7938" width="3.125" style="499" customWidth="1"/>
    <col min="7939" max="7939" width="15.75" style="499" customWidth="1"/>
    <col min="7940" max="7940" width="19.125" style="499" customWidth="1"/>
    <col min="7941" max="7941" width="16.75" style="499" bestFit="1" customWidth="1"/>
    <col min="7942" max="7943" width="13.625" style="499" customWidth="1"/>
    <col min="7944" max="7946" width="17.625" style="499" customWidth="1"/>
    <col min="7947" max="7948" width="13.625" style="499" customWidth="1"/>
    <col min="7949" max="8192" width="9" style="499"/>
    <col min="8193" max="8194" width="3.125" style="499" customWidth="1"/>
    <col min="8195" max="8195" width="15.75" style="499" customWidth="1"/>
    <col min="8196" max="8196" width="19.125" style="499" customWidth="1"/>
    <col min="8197" max="8197" width="16.75" style="499" bestFit="1" customWidth="1"/>
    <col min="8198" max="8199" width="13.625" style="499" customWidth="1"/>
    <col min="8200" max="8202" width="17.625" style="499" customWidth="1"/>
    <col min="8203" max="8204" width="13.625" style="499" customWidth="1"/>
    <col min="8205" max="8448" width="9" style="499"/>
    <col min="8449" max="8450" width="3.125" style="499" customWidth="1"/>
    <col min="8451" max="8451" width="15.75" style="499" customWidth="1"/>
    <col min="8452" max="8452" width="19.125" style="499" customWidth="1"/>
    <col min="8453" max="8453" width="16.75" style="499" bestFit="1" customWidth="1"/>
    <col min="8454" max="8455" width="13.625" style="499" customWidth="1"/>
    <col min="8456" max="8458" width="17.625" style="499" customWidth="1"/>
    <col min="8459" max="8460" width="13.625" style="499" customWidth="1"/>
    <col min="8461" max="8704" width="9" style="499"/>
    <col min="8705" max="8706" width="3.125" style="499" customWidth="1"/>
    <col min="8707" max="8707" width="15.75" style="499" customWidth="1"/>
    <col min="8708" max="8708" width="19.125" style="499" customWidth="1"/>
    <col min="8709" max="8709" width="16.75" style="499" bestFit="1" customWidth="1"/>
    <col min="8710" max="8711" width="13.625" style="499" customWidth="1"/>
    <col min="8712" max="8714" width="17.625" style="499" customWidth="1"/>
    <col min="8715" max="8716" width="13.625" style="499" customWidth="1"/>
    <col min="8717" max="8960" width="9" style="499"/>
    <col min="8961" max="8962" width="3.125" style="499" customWidth="1"/>
    <col min="8963" max="8963" width="15.75" style="499" customWidth="1"/>
    <col min="8964" max="8964" width="19.125" style="499" customWidth="1"/>
    <col min="8965" max="8965" width="16.75" style="499" bestFit="1" customWidth="1"/>
    <col min="8966" max="8967" width="13.625" style="499" customWidth="1"/>
    <col min="8968" max="8970" width="17.625" style="499" customWidth="1"/>
    <col min="8971" max="8972" width="13.625" style="499" customWidth="1"/>
    <col min="8973" max="9216" width="9" style="499"/>
    <col min="9217" max="9218" width="3.125" style="499" customWidth="1"/>
    <col min="9219" max="9219" width="15.75" style="499" customWidth="1"/>
    <col min="9220" max="9220" width="19.125" style="499" customWidth="1"/>
    <col min="9221" max="9221" width="16.75" style="499" bestFit="1" customWidth="1"/>
    <col min="9222" max="9223" width="13.625" style="499" customWidth="1"/>
    <col min="9224" max="9226" width="17.625" style="499" customWidth="1"/>
    <col min="9227" max="9228" width="13.625" style="499" customWidth="1"/>
    <col min="9229" max="9472" width="9" style="499"/>
    <col min="9473" max="9474" width="3.125" style="499" customWidth="1"/>
    <col min="9475" max="9475" width="15.75" style="499" customWidth="1"/>
    <col min="9476" max="9476" width="19.125" style="499" customWidth="1"/>
    <col min="9477" max="9477" width="16.75" style="499" bestFit="1" customWidth="1"/>
    <col min="9478" max="9479" width="13.625" style="499" customWidth="1"/>
    <col min="9480" max="9482" width="17.625" style="499" customWidth="1"/>
    <col min="9483" max="9484" width="13.625" style="499" customWidth="1"/>
    <col min="9485" max="9728" width="9" style="499"/>
    <col min="9729" max="9730" width="3.125" style="499" customWidth="1"/>
    <col min="9731" max="9731" width="15.75" style="499" customWidth="1"/>
    <col min="9732" max="9732" width="19.125" style="499" customWidth="1"/>
    <col min="9733" max="9733" width="16.75" style="499" bestFit="1" customWidth="1"/>
    <col min="9734" max="9735" width="13.625" style="499" customWidth="1"/>
    <col min="9736" max="9738" width="17.625" style="499" customWidth="1"/>
    <col min="9739" max="9740" width="13.625" style="499" customWidth="1"/>
    <col min="9741" max="9984" width="9" style="499"/>
    <col min="9985" max="9986" width="3.125" style="499" customWidth="1"/>
    <col min="9987" max="9987" width="15.75" style="499" customWidth="1"/>
    <col min="9988" max="9988" width="19.125" style="499" customWidth="1"/>
    <col min="9989" max="9989" width="16.75" style="499" bestFit="1" customWidth="1"/>
    <col min="9990" max="9991" width="13.625" style="499" customWidth="1"/>
    <col min="9992" max="9994" width="17.625" style="499" customWidth="1"/>
    <col min="9995" max="9996" width="13.625" style="499" customWidth="1"/>
    <col min="9997" max="10240" width="9" style="499"/>
    <col min="10241" max="10242" width="3.125" style="499" customWidth="1"/>
    <col min="10243" max="10243" width="15.75" style="499" customWidth="1"/>
    <col min="10244" max="10244" width="19.125" style="499" customWidth="1"/>
    <col min="10245" max="10245" width="16.75" style="499" bestFit="1" customWidth="1"/>
    <col min="10246" max="10247" width="13.625" style="499" customWidth="1"/>
    <col min="10248" max="10250" width="17.625" style="499" customWidth="1"/>
    <col min="10251" max="10252" width="13.625" style="499" customWidth="1"/>
    <col min="10253" max="10496" width="9" style="499"/>
    <col min="10497" max="10498" width="3.125" style="499" customWidth="1"/>
    <col min="10499" max="10499" width="15.75" style="499" customWidth="1"/>
    <col min="10500" max="10500" width="19.125" style="499" customWidth="1"/>
    <col min="10501" max="10501" width="16.75" style="499" bestFit="1" customWidth="1"/>
    <col min="10502" max="10503" width="13.625" style="499" customWidth="1"/>
    <col min="10504" max="10506" width="17.625" style="499" customWidth="1"/>
    <col min="10507" max="10508" width="13.625" style="499" customWidth="1"/>
    <col min="10509" max="10752" width="9" style="499"/>
    <col min="10753" max="10754" width="3.125" style="499" customWidth="1"/>
    <col min="10755" max="10755" width="15.75" style="499" customWidth="1"/>
    <col min="10756" max="10756" width="19.125" style="499" customWidth="1"/>
    <col min="10757" max="10757" width="16.75" style="499" bestFit="1" customWidth="1"/>
    <col min="10758" max="10759" width="13.625" style="499" customWidth="1"/>
    <col min="10760" max="10762" width="17.625" style="499" customWidth="1"/>
    <col min="10763" max="10764" width="13.625" style="499" customWidth="1"/>
    <col min="10765" max="11008" width="9" style="499"/>
    <col min="11009" max="11010" width="3.125" style="499" customWidth="1"/>
    <col min="11011" max="11011" width="15.75" style="499" customWidth="1"/>
    <col min="11012" max="11012" width="19.125" style="499" customWidth="1"/>
    <col min="11013" max="11013" width="16.75" style="499" bestFit="1" customWidth="1"/>
    <col min="11014" max="11015" width="13.625" style="499" customWidth="1"/>
    <col min="11016" max="11018" width="17.625" style="499" customWidth="1"/>
    <col min="11019" max="11020" width="13.625" style="499" customWidth="1"/>
    <col min="11021" max="11264" width="9" style="499"/>
    <col min="11265" max="11266" width="3.125" style="499" customWidth="1"/>
    <col min="11267" max="11267" width="15.75" style="499" customWidth="1"/>
    <col min="11268" max="11268" width="19.125" style="499" customWidth="1"/>
    <col min="11269" max="11269" width="16.75" style="499" bestFit="1" customWidth="1"/>
    <col min="11270" max="11271" width="13.625" style="499" customWidth="1"/>
    <col min="11272" max="11274" width="17.625" style="499" customWidth="1"/>
    <col min="11275" max="11276" width="13.625" style="499" customWidth="1"/>
    <col min="11277" max="11520" width="9" style="499"/>
    <col min="11521" max="11522" width="3.125" style="499" customWidth="1"/>
    <col min="11523" max="11523" width="15.75" style="499" customWidth="1"/>
    <col min="11524" max="11524" width="19.125" style="499" customWidth="1"/>
    <col min="11525" max="11525" width="16.75" style="499" bestFit="1" customWidth="1"/>
    <col min="11526" max="11527" width="13.625" style="499" customWidth="1"/>
    <col min="11528" max="11530" width="17.625" style="499" customWidth="1"/>
    <col min="11531" max="11532" width="13.625" style="499" customWidth="1"/>
    <col min="11533" max="11776" width="9" style="499"/>
    <col min="11777" max="11778" width="3.125" style="499" customWidth="1"/>
    <col min="11779" max="11779" width="15.75" style="499" customWidth="1"/>
    <col min="11780" max="11780" width="19.125" style="499" customWidth="1"/>
    <col min="11781" max="11781" width="16.75" style="499" bestFit="1" customWidth="1"/>
    <col min="11782" max="11783" width="13.625" style="499" customWidth="1"/>
    <col min="11784" max="11786" width="17.625" style="499" customWidth="1"/>
    <col min="11787" max="11788" width="13.625" style="499" customWidth="1"/>
    <col min="11789" max="12032" width="9" style="499"/>
    <col min="12033" max="12034" width="3.125" style="499" customWidth="1"/>
    <col min="12035" max="12035" width="15.75" style="499" customWidth="1"/>
    <col min="12036" max="12036" width="19.125" style="499" customWidth="1"/>
    <col min="12037" max="12037" width="16.75" style="499" bestFit="1" customWidth="1"/>
    <col min="12038" max="12039" width="13.625" style="499" customWidth="1"/>
    <col min="12040" max="12042" width="17.625" style="499" customWidth="1"/>
    <col min="12043" max="12044" width="13.625" style="499" customWidth="1"/>
    <col min="12045" max="12288" width="9" style="499"/>
    <col min="12289" max="12290" width="3.125" style="499" customWidth="1"/>
    <col min="12291" max="12291" width="15.75" style="499" customWidth="1"/>
    <col min="12292" max="12292" width="19.125" style="499" customWidth="1"/>
    <col min="12293" max="12293" width="16.75" style="499" bestFit="1" customWidth="1"/>
    <col min="12294" max="12295" width="13.625" style="499" customWidth="1"/>
    <col min="12296" max="12298" width="17.625" style="499" customWidth="1"/>
    <col min="12299" max="12300" width="13.625" style="499" customWidth="1"/>
    <col min="12301" max="12544" width="9" style="499"/>
    <col min="12545" max="12546" width="3.125" style="499" customWidth="1"/>
    <col min="12547" max="12547" width="15.75" style="499" customWidth="1"/>
    <col min="12548" max="12548" width="19.125" style="499" customWidth="1"/>
    <col min="12549" max="12549" width="16.75" style="499" bestFit="1" customWidth="1"/>
    <col min="12550" max="12551" width="13.625" style="499" customWidth="1"/>
    <col min="12552" max="12554" width="17.625" style="499" customWidth="1"/>
    <col min="12555" max="12556" width="13.625" style="499" customWidth="1"/>
    <col min="12557" max="12800" width="9" style="499"/>
    <col min="12801" max="12802" width="3.125" style="499" customWidth="1"/>
    <col min="12803" max="12803" width="15.75" style="499" customWidth="1"/>
    <col min="12804" max="12804" width="19.125" style="499" customWidth="1"/>
    <col min="12805" max="12805" width="16.75" style="499" bestFit="1" customWidth="1"/>
    <col min="12806" max="12807" width="13.625" style="499" customWidth="1"/>
    <col min="12808" max="12810" width="17.625" style="499" customWidth="1"/>
    <col min="12811" max="12812" width="13.625" style="499" customWidth="1"/>
    <col min="12813" max="13056" width="9" style="499"/>
    <col min="13057" max="13058" width="3.125" style="499" customWidth="1"/>
    <col min="13059" max="13059" width="15.75" style="499" customWidth="1"/>
    <col min="13060" max="13060" width="19.125" style="499" customWidth="1"/>
    <col min="13061" max="13061" width="16.75" style="499" bestFit="1" customWidth="1"/>
    <col min="13062" max="13063" width="13.625" style="499" customWidth="1"/>
    <col min="13064" max="13066" width="17.625" style="499" customWidth="1"/>
    <col min="13067" max="13068" width="13.625" style="499" customWidth="1"/>
    <col min="13069" max="13312" width="9" style="499"/>
    <col min="13313" max="13314" width="3.125" style="499" customWidth="1"/>
    <col min="13315" max="13315" width="15.75" style="499" customWidth="1"/>
    <col min="13316" max="13316" width="19.125" style="499" customWidth="1"/>
    <col min="13317" max="13317" width="16.75" style="499" bestFit="1" customWidth="1"/>
    <col min="13318" max="13319" width="13.625" style="499" customWidth="1"/>
    <col min="13320" max="13322" width="17.625" style="499" customWidth="1"/>
    <col min="13323" max="13324" width="13.625" style="499" customWidth="1"/>
    <col min="13325" max="13568" width="9" style="499"/>
    <col min="13569" max="13570" width="3.125" style="499" customWidth="1"/>
    <col min="13571" max="13571" width="15.75" style="499" customWidth="1"/>
    <col min="13572" max="13572" width="19.125" style="499" customWidth="1"/>
    <col min="13573" max="13573" width="16.75" style="499" bestFit="1" customWidth="1"/>
    <col min="13574" max="13575" width="13.625" style="499" customWidth="1"/>
    <col min="13576" max="13578" width="17.625" style="499" customWidth="1"/>
    <col min="13579" max="13580" width="13.625" style="499" customWidth="1"/>
    <col min="13581" max="13824" width="9" style="499"/>
    <col min="13825" max="13826" width="3.125" style="499" customWidth="1"/>
    <col min="13827" max="13827" width="15.75" style="499" customWidth="1"/>
    <col min="13828" max="13828" width="19.125" style="499" customWidth="1"/>
    <col min="13829" max="13829" width="16.75" style="499" bestFit="1" customWidth="1"/>
    <col min="13830" max="13831" width="13.625" style="499" customWidth="1"/>
    <col min="13832" max="13834" width="17.625" style="499" customWidth="1"/>
    <col min="13835" max="13836" width="13.625" style="499" customWidth="1"/>
    <col min="13837" max="14080" width="9" style="499"/>
    <col min="14081" max="14082" width="3.125" style="499" customWidth="1"/>
    <col min="14083" max="14083" width="15.75" style="499" customWidth="1"/>
    <col min="14084" max="14084" width="19.125" style="499" customWidth="1"/>
    <col min="14085" max="14085" width="16.75" style="499" bestFit="1" customWidth="1"/>
    <col min="14086" max="14087" width="13.625" style="499" customWidth="1"/>
    <col min="14088" max="14090" width="17.625" style="499" customWidth="1"/>
    <col min="14091" max="14092" width="13.625" style="499" customWidth="1"/>
    <col min="14093" max="14336" width="9" style="499"/>
    <col min="14337" max="14338" width="3.125" style="499" customWidth="1"/>
    <col min="14339" max="14339" width="15.75" style="499" customWidth="1"/>
    <col min="14340" max="14340" width="19.125" style="499" customWidth="1"/>
    <col min="14341" max="14341" width="16.75" style="499" bestFit="1" customWidth="1"/>
    <col min="14342" max="14343" width="13.625" style="499" customWidth="1"/>
    <col min="14344" max="14346" width="17.625" style="499" customWidth="1"/>
    <col min="14347" max="14348" width="13.625" style="499" customWidth="1"/>
    <col min="14349" max="14592" width="9" style="499"/>
    <col min="14593" max="14594" width="3.125" style="499" customWidth="1"/>
    <col min="14595" max="14595" width="15.75" style="499" customWidth="1"/>
    <col min="14596" max="14596" width="19.125" style="499" customWidth="1"/>
    <col min="14597" max="14597" width="16.75" style="499" bestFit="1" customWidth="1"/>
    <col min="14598" max="14599" width="13.625" style="499" customWidth="1"/>
    <col min="14600" max="14602" width="17.625" style="499" customWidth="1"/>
    <col min="14603" max="14604" width="13.625" style="499" customWidth="1"/>
    <col min="14605" max="14848" width="9" style="499"/>
    <col min="14849" max="14850" width="3.125" style="499" customWidth="1"/>
    <col min="14851" max="14851" width="15.75" style="499" customWidth="1"/>
    <col min="14852" max="14852" width="19.125" style="499" customWidth="1"/>
    <col min="14853" max="14853" width="16.75" style="499" bestFit="1" customWidth="1"/>
    <col min="14854" max="14855" width="13.625" style="499" customWidth="1"/>
    <col min="14856" max="14858" width="17.625" style="499" customWidth="1"/>
    <col min="14859" max="14860" width="13.625" style="499" customWidth="1"/>
    <col min="14861" max="15104" width="9" style="499"/>
    <col min="15105" max="15106" width="3.125" style="499" customWidth="1"/>
    <col min="15107" max="15107" width="15.75" style="499" customWidth="1"/>
    <col min="15108" max="15108" width="19.125" style="499" customWidth="1"/>
    <col min="15109" max="15109" width="16.75" style="499" bestFit="1" customWidth="1"/>
    <col min="15110" max="15111" width="13.625" style="499" customWidth="1"/>
    <col min="15112" max="15114" width="17.625" style="499" customWidth="1"/>
    <col min="15115" max="15116" width="13.625" style="499" customWidth="1"/>
    <col min="15117" max="15360" width="9" style="499"/>
    <col min="15361" max="15362" width="3.125" style="499" customWidth="1"/>
    <col min="15363" max="15363" width="15.75" style="499" customWidth="1"/>
    <col min="15364" max="15364" width="19.125" style="499" customWidth="1"/>
    <col min="15365" max="15365" width="16.75" style="499" bestFit="1" customWidth="1"/>
    <col min="15366" max="15367" width="13.625" style="499" customWidth="1"/>
    <col min="15368" max="15370" width="17.625" style="499" customWidth="1"/>
    <col min="15371" max="15372" width="13.625" style="499" customWidth="1"/>
    <col min="15373" max="15616" width="9" style="499"/>
    <col min="15617" max="15618" width="3.125" style="499" customWidth="1"/>
    <col min="15619" max="15619" width="15.75" style="499" customWidth="1"/>
    <col min="15620" max="15620" width="19.125" style="499" customWidth="1"/>
    <col min="15621" max="15621" width="16.75" style="499" bestFit="1" customWidth="1"/>
    <col min="15622" max="15623" width="13.625" style="499" customWidth="1"/>
    <col min="15624" max="15626" width="17.625" style="499" customWidth="1"/>
    <col min="15627" max="15628" width="13.625" style="499" customWidth="1"/>
    <col min="15629" max="15872" width="9" style="499"/>
    <col min="15873" max="15874" width="3.125" style="499" customWidth="1"/>
    <col min="15875" max="15875" width="15.75" style="499" customWidth="1"/>
    <col min="15876" max="15876" width="19.125" style="499" customWidth="1"/>
    <col min="15877" max="15877" width="16.75" style="499" bestFit="1" customWidth="1"/>
    <col min="15878" max="15879" width="13.625" style="499" customWidth="1"/>
    <col min="15880" max="15882" width="17.625" style="499" customWidth="1"/>
    <col min="15883" max="15884" width="13.625" style="499" customWidth="1"/>
    <col min="15885" max="16128" width="9" style="499"/>
    <col min="16129" max="16130" width="3.125" style="499" customWidth="1"/>
    <col min="16131" max="16131" width="15.75" style="499" customWidth="1"/>
    <col min="16132" max="16132" width="19.125" style="499" customWidth="1"/>
    <col min="16133" max="16133" width="16.75" style="499" bestFit="1" customWidth="1"/>
    <col min="16134" max="16135" width="13.625" style="499" customWidth="1"/>
    <col min="16136" max="16138" width="17.625" style="499" customWidth="1"/>
    <col min="16139" max="16140" width="13.625" style="499" customWidth="1"/>
    <col min="16141" max="16384" width="9" style="499"/>
  </cols>
  <sheetData>
    <row r="1" spans="1:12" ht="16.350000000000001" customHeight="1">
      <c r="A1" s="484" t="s">
        <v>289</v>
      </c>
      <c r="K1" s="772"/>
      <c r="L1" s="772"/>
    </row>
    <row r="2" spans="1:12" ht="16.350000000000001" customHeight="1">
      <c r="A2" s="484"/>
      <c r="E2" s="662" t="s">
        <v>206</v>
      </c>
      <c r="F2" s="663" t="s">
        <v>207</v>
      </c>
      <c r="G2" s="666" t="s">
        <v>208</v>
      </c>
      <c r="K2" s="665"/>
      <c r="L2" s="665"/>
    </row>
    <row r="3" spans="1:12" ht="16.350000000000001" customHeight="1">
      <c r="A3" s="484"/>
      <c r="E3" s="662"/>
      <c r="F3" s="666" t="s">
        <v>209</v>
      </c>
      <c r="K3" s="667" t="s">
        <v>210</v>
      </c>
      <c r="L3" s="667"/>
    </row>
    <row r="4" spans="1:12" ht="16.350000000000001" customHeight="1">
      <c r="B4" s="668"/>
      <c r="C4" s="669"/>
      <c r="D4" s="669"/>
      <c r="E4" s="670"/>
      <c r="F4" s="671" t="s">
        <v>211</v>
      </c>
      <c r="G4" s="671" t="s">
        <v>212</v>
      </c>
      <c r="H4" s="672"/>
      <c r="I4" s="673"/>
      <c r="J4" s="674"/>
      <c r="K4" s="671" t="s">
        <v>211</v>
      </c>
      <c r="L4" s="671" t="s">
        <v>212</v>
      </c>
    </row>
    <row r="5" spans="1:12" ht="16.350000000000001" customHeight="1">
      <c r="B5" s="675"/>
      <c r="C5" s="676"/>
      <c r="D5" s="676"/>
      <c r="E5" s="677"/>
      <c r="F5" s="678" t="s">
        <v>213</v>
      </c>
      <c r="G5" s="533" t="s">
        <v>214</v>
      </c>
      <c r="H5" s="679"/>
      <c r="I5" s="680"/>
      <c r="J5" s="681"/>
      <c r="K5" s="678" t="s">
        <v>213</v>
      </c>
      <c r="L5" s="533" t="s">
        <v>214</v>
      </c>
    </row>
    <row r="6" spans="1:12" ht="16.350000000000001" customHeight="1">
      <c r="B6" s="773" t="s">
        <v>290</v>
      </c>
      <c r="C6" s="774"/>
      <c r="D6" s="774"/>
      <c r="E6" s="775"/>
      <c r="F6" s="691"/>
      <c r="G6" s="691"/>
      <c r="H6" s="493" t="s">
        <v>224</v>
      </c>
      <c r="I6" s="776"/>
      <c r="J6" s="777"/>
      <c r="K6" s="690"/>
      <c r="L6" s="691"/>
    </row>
    <row r="7" spans="1:12" ht="16.350000000000001" customHeight="1">
      <c r="B7" s="773" t="s">
        <v>291</v>
      </c>
      <c r="C7" s="774"/>
      <c r="D7" s="774"/>
      <c r="E7" s="775"/>
      <c r="F7" s="691"/>
      <c r="G7" s="691"/>
      <c r="H7" s="778" t="s">
        <v>226</v>
      </c>
      <c r="I7" s="776"/>
      <c r="J7" s="777"/>
      <c r="K7" s="693"/>
      <c r="L7" s="691"/>
    </row>
    <row r="8" spans="1:12" ht="16.350000000000001" customHeight="1">
      <c r="B8" s="694" t="s">
        <v>219</v>
      </c>
      <c r="C8" s="695"/>
      <c r="D8" s="696"/>
      <c r="E8" s="697"/>
      <c r="F8" s="691"/>
      <c r="G8" s="691"/>
      <c r="H8" s="778" t="s">
        <v>228</v>
      </c>
      <c r="I8" s="776"/>
      <c r="J8" s="779"/>
      <c r="K8" s="691"/>
      <c r="L8" s="691"/>
    </row>
    <row r="9" spans="1:12" ht="16.350000000000001" customHeight="1">
      <c r="B9" s="700" t="s">
        <v>221</v>
      </c>
      <c r="C9" s="701"/>
      <c r="D9" s="701"/>
      <c r="E9" s="702"/>
      <c r="F9" s="691"/>
      <c r="G9" s="691"/>
      <c r="H9" s="714" t="s">
        <v>246</v>
      </c>
      <c r="I9" s="715"/>
      <c r="J9" s="716"/>
      <c r="K9" s="685"/>
      <c r="L9" s="691"/>
    </row>
    <row r="10" spans="1:12" ht="16.350000000000001" customHeight="1">
      <c r="B10" s="700" t="s">
        <v>223</v>
      </c>
      <c r="C10" s="701"/>
      <c r="D10" s="701"/>
      <c r="E10" s="780"/>
      <c r="F10" s="691"/>
      <c r="G10" s="691"/>
      <c r="H10" s="714" t="s">
        <v>248</v>
      </c>
      <c r="I10" s="715"/>
      <c r="J10" s="716"/>
      <c r="K10" s="685"/>
      <c r="L10" s="708"/>
    </row>
    <row r="11" spans="1:12" ht="16.350000000000001" customHeight="1">
      <c r="B11" s="717" t="s">
        <v>237</v>
      </c>
      <c r="C11" s="781"/>
      <c r="D11" s="782"/>
      <c r="E11" s="719"/>
      <c r="F11" s="691"/>
      <c r="G11" s="691"/>
      <c r="H11" s="783"/>
      <c r="I11" s="784"/>
      <c r="J11" s="785"/>
      <c r="K11" s="685"/>
      <c r="L11" s="708"/>
    </row>
    <row r="12" spans="1:12" ht="16.350000000000001" customHeight="1">
      <c r="B12" s="720" t="s">
        <v>292</v>
      </c>
      <c r="C12" s="704"/>
      <c r="D12" s="721"/>
      <c r="E12" s="705"/>
      <c r="F12" s="691"/>
      <c r="G12" s="691"/>
      <c r="H12" s="786"/>
      <c r="I12" s="787"/>
      <c r="J12" s="788"/>
      <c r="K12" s="685"/>
      <c r="L12" s="708"/>
    </row>
    <row r="13" spans="1:12" ht="16.350000000000001" customHeight="1">
      <c r="B13" s="720" t="s">
        <v>239</v>
      </c>
      <c r="C13" s="721"/>
      <c r="D13" s="721"/>
      <c r="E13" s="702"/>
      <c r="F13" s="691"/>
      <c r="G13" s="691"/>
      <c r="H13" s="786"/>
      <c r="I13" s="787"/>
      <c r="J13" s="788"/>
      <c r="K13" s="685"/>
      <c r="L13" s="708"/>
    </row>
    <row r="14" spans="1:12" ht="16.350000000000001" customHeight="1">
      <c r="B14" s="789" t="s">
        <v>230</v>
      </c>
      <c r="C14" s="790"/>
      <c r="D14" s="790"/>
      <c r="E14" s="791"/>
      <c r="F14" s="685"/>
      <c r="G14" s="691"/>
      <c r="H14" s="792"/>
      <c r="I14" s="787"/>
      <c r="J14" s="788"/>
      <c r="K14" s="685"/>
      <c r="L14" s="708"/>
    </row>
    <row r="15" spans="1:12" ht="16.350000000000001" customHeight="1">
      <c r="B15" s="789" t="s">
        <v>232</v>
      </c>
      <c r="C15" s="790"/>
      <c r="D15" s="790"/>
      <c r="E15" s="791"/>
      <c r="F15" s="685"/>
      <c r="G15" s="691"/>
      <c r="H15" s="792"/>
      <c r="I15" s="787"/>
      <c r="J15" s="788"/>
      <c r="K15" s="685"/>
      <c r="L15" s="708"/>
    </row>
    <row r="16" spans="1:12" ht="16.350000000000001" customHeight="1">
      <c r="B16" s="789" t="s">
        <v>220</v>
      </c>
      <c r="C16" s="790"/>
      <c r="D16" s="790"/>
      <c r="E16" s="791"/>
      <c r="F16" s="685"/>
      <c r="G16" s="691"/>
      <c r="H16" s="793"/>
      <c r="I16" s="787"/>
      <c r="J16" s="788"/>
      <c r="K16" s="685"/>
      <c r="L16" s="708"/>
    </row>
    <row r="17" spans="1:14" ht="16.350000000000001" customHeight="1">
      <c r="B17" s="794" t="s">
        <v>239</v>
      </c>
      <c r="C17" s="718"/>
      <c r="D17" s="718"/>
      <c r="E17" s="795"/>
      <c r="F17" s="691"/>
      <c r="G17" s="691"/>
      <c r="H17" s="786"/>
      <c r="I17" s="787"/>
      <c r="J17" s="788"/>
      <c r="K17" s="685"/>
      <c r="L17" s="708"/>
    </row>
    <row r="18" spans="1:14" ht="16.350000000000001" customHeight="1">
      <c r="B18" s="723" t="s">
        <v>241</v>
      </c>
      <c r="C18" s="724"/>
      <c r="D18" s="724"/>
      <c r="E18" s="725"/>
      <c r="F18" s="685"/>
      <c r="G18" s="691"/>
      <c r="H18" s="786"/>
      <c r="I18" s="787"/>
      <c r="J18" s="788"/>
      <c r="K18" s="685"/>
      <c r="L18" s="708"/>
    </row>
    <row r="19" spans="1:14" ht="16.350000000000001" customHeight="1">
      <c r="B19" s="794" t="s">
        <v>250</v>
      </c>
      <c r="C19" s="718"/>
      <c r="D19" s="718"/>
      <c r="E19" s="795"/>
      <c r="F19" s="691"/>
      <c r="G19" s="691"/>
      <c r="H19" s="783"/>
      <c r="I19" s="784"/>
      <c r="J19" s="785"/>
      <c r="K19" s="685"/>
      <c r="L19" s="708"/>
    </row>
    <row r="20" spans="1:14" ht="16.350000000000001" customHeight="1">
      <c r="B20" s="794" t="s">
        <v>251</v>
      </c>
      <c r="C20" s="718"/>
      <c r="D20" s="718"/>
      <c r="E20" s="795"/>
      <c r="F20" s="691"/>
      <c r="G20" s="691"/>
      <c r="H20" s="783"/>
      <c r="I20" s="784"/>
      <c r="J20" s="785"/>
      <c r="K20" s="685"/>
      <c r="L20" s="708"/>
    </row>
    <row r="21" spans="1:14" ht="16.350000000000001" customHeight="1">
      <c r="B21" s="794" t="s">
        <v>252</v>
      </c>
      <c r="C21" s="718"/>
      <c r="D21" s="718"/>
      <c r="E21" s="795"/>
      <c r="F21" s="691"/>
      <c r="G21" s="691"/>
      <c r="H21" s="786"/>
      <c r="I21" s="787"/>
      <c r="J21" s="788"/>
      <c r="K21" s="685"/>
      <c r="L21" s="708"/>
    </row>
    <row r="22" spans="1:14" ht="16.350000000000001" customHeight="1" thickBot="1">
      <c r="B22" s="796" t="s">
        <v>216</v>
      </c>
      <c r="C22" s="797"/>
      <c r="D22" s="797"/>
      <c r="E22" s="798"/>
      <c r="F22" s="691"/>
      <c r="G22" s="691"/>
      <c r="H22" s="783"/>
      <c r="I22" s="784"/>
      <c r="J22" s="785"/>
      <c r="K22" s="685"/>
      <c r="L22" s="708"/>
    </row>
    <row r="23" spans="1:14" ht="30" customHeight="1" thickBot="1">
      <c r="B23" s="745" t="s">
        <v>253</v>
      </c>
      <c r="C23" s="746"/>
      <c r="D23" s="746"/>
      <c r="E23" s="747"/>
      <c r="F23" s="748"/>
      <c r="G23" s="748"/>
      <c r="H23" s="749"/>
      <c r="I23" s="750"/>
      <c r="J23" s="751"/>
      <c r="K23" s="752" t="s">
        <v>254</v>
      </c>
      <c r="L23" s="753"/>
    </row>
    <row r="24" spans="1:14" s="664" customFormat="1" ht="12.95" customHeight="1">
      <c r="B24" s="754" t="s">
        <v>255</v>
      </c>
      <c r="C24" s="754"/>
      <c r="D24" s="754"/>
      <c r="E24" s="754"/>
      <c r="F24" s="754"/>
      <c r="G24" s="754"/>
      <c r="H24" s="754"/>
      <c r="I24" s="754"/>
      <c r="J24" s="754"/>
      <c r="K24" s="754"/>
      <c r="L24" s="754"/>
      <c r="M24" s="754"/>
      <c r="N24" s="754"/>
    </row>
    <row r="25" spans="1:14" ht="9" customHeight="1">
      <c r="B25" s="516"/>
      <c r="C25" s="516"/>
      <c r="D25" s="516"/>
      <c r="E25" s="516"/>
      <c r="F25" s="516"/>
      <c r="G25" s="511"/>
      <c r="H25" s="511"/>
      <c r="I25" s="511"/>
      <c r="J25" s="511"/>
      <c r="K25" s="511"/>
    </row>
    <row r="26" spans="1:14" ht="16.350000000000001" customHeight="1">
      <c r="A26" s="484" t="s">
        <v>256</v>
      </c>
      <c r="G26" s="545"/>
      <c r="H26" s="545"/>
      <c r="J26" s="545"/>
    </row>
    <row r="27" spans="1:14" ht="16.350000000000001" customHeight="1">
      <c r="B27" s="755" t="s">
        <v>257</v>
      </c>
      <c r="C27" s="756"/>
      <c r="D27" s="490" t="s">
        <v>258</v>
      </c>
      <c r="E27" s="490" t="s">
        <v>259</v>
      </c>
      <c r="F27" s="490" t="s">
        <v>260</v>
      </c>
      <c r="G27" s="757" t="s">
        <v>261</v>
      </c>
      <c r="H27" s="757" t="s">
        <v>262</v>
      </c>
      <c r="I27" s="757" t="s">
        <v>263</v>
      </c>
      <c r="J27" s="490" t="s">
        <v>264</v>
      </c>
      <c r="K27" s="521"/>
      <c r="L27" s="516"/>
    </row>
    <row r="28" spans="1:14" ht="16.350000000000001" customHeight="1">
      <c r="B28" s="759" t="s">
        <v>265</v>
      </c>
      <c r="C28" s="760"/>
      <c r="D28" s="761" t="s">
        <v>265</v>
      </c>
      <c r="E28" s="761" t="s">
        <v>265</v>
      </c>
      <c r="F28" s="761" t="s">
        <v>265</v>
      </c>
      <c r="G28" s="762" t="s">
        <v>265</v>
      </c>
      <c r="H28" s="762" t="s">
        <v>265</v>
      </c>
      <c r="I28" s="762" t="s">
        <v>265</v>
      </c>
      <c r="J28" s="763"/>
      <c r="K28" s="521"/>
      <c r="L28" s="764"/>
    </row>
    <row r="29" spans="1:14" ht="9.75" customHeight="1"/>
    <row r="30" spans="1:14" ht="16.350000000000001" customHeight="1">
      <c r="A30" s="484" t="s">
        <v>293</v>
      </c>
      <c r="F30" s="662"/>
      <c r="G30" s="662"/>
      <c r="H30" s="484" t="s">
        <v>267</v>
      </c>
      <c r="I30" s="484"/>
    </row>
    <row r="31" spans="1:14" ht="16.350000000000001" customHeight="1">
      <c r="B31" s="765" t="s">
        <v>268</v>
      </c>
      <c r="C31" s="766"/>
      <c r="D31" s="503" t="s">
        <v>269</v>
      </c>
      <c r="E31" s="503" t="s">
        <v>270</v>
      </c>
      <c r="F31" s="503" t="s">
        <v>271</v>
      </c>
      <c r="G31" s="767"/>
      <c r="H31" s="501" t="s">
        <v>272</v>
      </c>
      <c r="I31" s="501"/>
      <c r="J31" s="503" t="s">
        <v>273</v>
      </c>
      <c r="K31" s="503" t="s">
        <v>274</v>
      </c>
    </row>
    <row r="32" spans="1:14" ht="16.350000000000001" customHeight="1">
      <c r="B32" s="765" t="s">
        <v>275</v>
      </c>
      <c r="C32" s="766"/>
      <c r="D32" s="519"/>
      <c r="E32" s="519"/>
      <c r="F32" s="519"/>
      <c r="G32" s="521"/>
      <c r="H32" s="769"/>
      <c r="I32" s="769"/>
      <c r="J32" s="770"/>
      <c r="K32" s="761" t="s">
        <v>265</v>
      </c>
    </row>
    <row r="33" spans="2:11" ht="16.350000000000001" customHeight="1">
      <c r="B33" s="765" t="s">
        <v>276</v>
      </c>
      <c r="C33" s="766"/>
      <c r="D33" s="519"/>
      <c r="E33" s="519"/>
      <c r="F33" s="519"/>
      <c r="G33" s="521"/>
      <c r="H33" s="769"/>
      <c r="I33" s="769"/>
      <c r="J33" s="770"/>
      <c r="K33" s="761" t="s">
        <v>265</v>
      </c>
    </row>
    <row r="34" spans="2:11" ht="16.350000000000001" customHeight="1">
      <c r="B34" s="765" t="s">
        <v>277</v>
      </c>
      <c r="C34" s="766"/>
      <c r="D34" s="519"/>
      <c r="E34" s="519"/>
      <c r="F34" s="519"/>
      <c r="G34" s="521"/>
      <c r="H34" s="769"/>
      <c r="I34" s="769"/>
      <c r="J34" s="770"/>
      <c r="K34" s="761" t="s">
        <v>265</v>
      </c>
    </row>
    <row r="35" spans="2:11" ht="16.350000000000001" customHeight="1">
      <c r="B35" s="765" t="s">
        <v>278</v>
      </c>
      <c r="C35" s="766"/>
      <c r="D35" s="519"/>
      <c r="E35" s="519"/>
      <c r="F35" s="519"/>
      <c r="G35" s="521"/>
      <c r="H35" s="769"/>
      <c r="I35" s="769"/>
      <c r="J35" s="770"/>
      <c r="K35" s="761" t="s">
        <v>265</v>
      </c>
    </row>
    <row r="36" spans="2:11" ht="16.350000000000001" customHeight="1">
      <c r="B36" s="765" t="s">
        <v>279</v>
      </c>
      <c r="C36" s="766"/>
      <c r="D36" s="519"/>
      <c r="E36" s="519"/>
      <c r="F36" s="519"/>
      <c r="G36" s="521"/>
      <c r="H36" s="769"/>
      <c r="I36" s="769"/>
      <c r="J36" s="770"/>
      <c r="K36" s="761" t="s">
        <v>265</v>
      </c>
    </row>
    <row r="37" spans="2:11" ht="15.75" customHeight="1">
      <c r="B37" s="499" t="s">
        <v>280</v>
      </c>
    </row>
    <row r="38" spans="2:11" ht="15.75" customHeight="1"/>
    <row r="39" spans="2:11" ht="15.75" customHeight="1">
      <c r="E39" s="499" t="s">
        <v>281</v>
      </c>
      <c r="F39" s="499" t="s">
        <v>282</v>
      </c>
      <c r="J39" s="771" t="s">
        <v>281</v>
      </c>
    </row>
    <row r="40" spans="2:11" ht="15.75" customHeight="1">
      <c r="E40" s="499" t="s">
        <v>283</v>
      </c>
      <c r="F40" s="499" t="s">
        <v>281</v>
      </c>
      <c r="J40" s="499" t="s">
        <v>283</v>
      </c>
    </row>
    <row r="41" spans="2:11" ht="15.75" customHeight="1">
      <c r="E41" s="499" t="s">
        <v>284</v>
      </c>
      <c r="J41" s="499" t="s">
        <v>284</v>
      </c>
    </row>
    <row r="42" spans="2:11">
      <c r="E42" s="499" t="s">
        <v>285</v>
      </c>
      <c r="J42" s="499" t="s">
        <v>285</v>
      </c>
    </row>
    <row r="43" spans="2:11">
      <c r="E43" s="499" t="s">
        <v>286</v>
      </c>
      <c r="J43" s="499" t="s">
        <v>286</v>
      </c>
    </row>
    <row r="44" spans="2:11">
      <c r="E44" s="499" t="s">
        <v>287</v>
      </c>
      <c r="J44" s="499" t="s">
        <v>287</v>
      </c>
    </row>
    <row r="45" spans="2:11">
      <c r="J45" s="499" t="s">
        <v>288</v>
      </c>
    </row>
    <row r="46" spans="2:11">
      <c r="E46" s="499" t="s">
        <v>281</v>
      </c>
      <c r="J46" s="499" t="s">
        <v>294</v>
      </c>
    </row>
    <row r="47" spans="2:11">
      <c r="E47" s="499" t="s">
        <v>283</v>
      </c>
      <c r="J47" s="499" t="s">
        <v>295</v>
      </c>
    </row>
    <row r="48" spans="2:11">
      <c r="E48" s="499" t="s">
        <v>284</v>
      </c>
      <c r="J48" s="499" t="s">
        <v>296</v>
      </c>
    </row>
    <row r="49" spans="5:10">
      <c r="E49" s="499" t="s">
        <v>285</v>
      </c>
      <c r="J49" s="499" t="s">
        <v>297</v>
      </c>
    </row>
    <row r="50" spans="5:10">
      <c r="J50" s="499" t="s">
        <v>298</v>
      </c>
    </row>
    <row r="51" spans="5:10">
      <c r="J51" s="499" t="s">
        <v>299</v>
      </c>
    </row>
    <row r="52" spans="5:10">
      <c r="J52" s="499" t="s">
        <v>300</v>
      </c>
    </row>
    <row r="53" spans="5:10">
      <c r="J53" s="499" t="s">
        <v>301</v>
      </c>
    </row>
  </sheetData>
  <mergeCells count="32">
    <mergeCell ref="B34:C34"/>
    <mergeCell ref="H34:I34"/>
    <mergeCell ref="B35:C35"/>
    <mergeCell ref="H35:I35"/>
    <mergeCell ref="B36:C36"/>
    <mergeCell ref="H36:I36"/>
    <mergeCell ref="B28:C28"/>
    <mergeCell ref="B31:C31"/>
    <mergeCell ref="H31:I31"/>
    <mergeCell ref="B32:C32"/>
    <mergeCell ref="H32:I32"/>
    <mergeCell ref="B33:C33"/>
    <mergeCell ref="H33:I33"/>
    <mergeCell ref="H20:J20"/>
    <mergeCell ref="B22:E22"/>
    <mergeCell ref="H22:J22"/>
    <mergeCell ref="H23:J23"/>
    <mergeCell ref="K23:L23"/>
    <mergeCell ref="B27:C27"/>
    <mergeCell ref="H11:J11"/>
    <mergeCell ref="B14:E14"/>
    <mergeCell ref="B15:E15"/>
    <mergeCell ref="B16:E16"/>
    <mergeCell ref="B18:E18"/>
    <mergeCell ref="H19:J19"/>
    <mergeCell ref="K1:L1"/>
    <mergeCell ref="K3:L3"/>
    <mergeCell ref="H4:J5"/>
    <mergeCell ref="B9:D9"/>
    <mergeCell ref="H9:J9"/>
    <mergeCell ref="B10:E10"/>
    <mergeCell ref="H10:J10"/>
  </mergeCells>
  <phoneticPr fontId="3"/>
  <dataValidations count="6">
    <dataValidation type="list" allowBlank="1" showInputMessage="1" showErrorMessage="1" sqref="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formula1>$J$39:$J$45</formula1>
    </dataValidation>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$J$44:$J$51</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$E$39:$E$41</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"算定なし,Ⅰ型,Ⅱ型,区分なし"</formula1>
    </dataValidation>
    <dataValidation type="list" allowBlank="1" showInputMessage="1" showErrorMessage="1"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$E$46:$E$52</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J33:J36 JF33:JF36 TB33:TB36 ACX33:ACX36 AMT33:AMT36 AWP33:AWP36 BGL33:BGL36 BQH33:BQH36 CAD33:CAD36 CJZ33:CJZ36 CTV33:CTV36 DDR33:DDR36 DNN33:DNN36 DXJ33:DXJ36 EHF33:EHF36 ERB33:ERB36 FAX33:FAX36 FKT33:FKT36 FUP33:FUP36 GEL33:GEL36 GOH33:GOH36 GYD33:GYD36 HHZ33:HHZ36 HRV33:HRV36 IBR33:IBR36 ILN33:ILN36 IVJ33:IVJ36 JFF33:JFF36 JPB33:JPB36 JYX33:JYX36 KIT33:KIT36 KSP33:KSP36 LCL33:LCL36 LMH33:LMH36 LWD33:LWD36 MFZ33:MFZ36 MPV33:MPV36 MZR33:MZR36 NJN33:NJN36 NTJ33:NTJ36 ODF33:ODF36 ONB33:ONB36 OWX33:OWX36 PGT33:PGT36 PQP33:PQP36 QAL33:QAL36 QKH33:QKH36 QUD33:QUD36 RDZ33:RDZ36 RNV33:RNV36 RXR33:RXR36 SHN33:SHN36 SRJ33:SRJ36 TBF33:TBF36 TLB33:TLB36 TUX33:TUX36 UET33:UET36 UOP33:UOP36 UYL33:UYL36 VIH33:VIH36 VSD33:VSD36 WBZ33:WBZ36 WLV33:WLV36 WVR33:WVR36 J65569:J65572 JF65569:JF65572 TB65569:TB65572 ACX65569:ACX65572 AMT65569:AMT65572 AWP65569:AWP65572 BGL65569:BGL65572 BQH65569:BQH65572 CAD65569:CAD65572 CJZ65569:CJZ65572 CTV65569:CTV65572 DDR65569:DDR65572 DNN65569:DNN65572 DXJ65569:DXJ65572 EHF65569:EHF65572 ERB65569:ERB65572 FAX65569:FAX65572 FKT65569:FKT65572 FUP65569:FUP65572 GEL65569:GEL65572 GOH65569:GOH65572 GYD65569:GYD65572 HHZ65569:HHZ65572 HRV65569:HRV65572 IBR65569:IBR65572 ILN65569:ILN65572 IVJ65569:IVJ65572 JFF65569:JFF65572 JPB65569:JPB65572 JYX65569:JYX65572 KIT65569:KIT65572 KSP65569:KSP65572 LCL65569:LCL65572 LMH65569:LMH65572 LWD65569:LWD65572 MFZ65569:MFZ65572 MPV65569:MPV65572 MZR65569:MZR65572 NJN65569:NJN65572 NTJ65569:NTJ65572 ODF65569:ODF65572 ONB65569:ONB65572 OWX65569:OWX65572 PGT65569:PGT65572 PQP65569:PQP65572 QAL65569:QAL65572 QKH65569:QKH65572 QUD65569:QUD65572 RDZ65569:RDZ65572 RNV65569:RNV65572 RXR65569:RXR65572 SHN65569:SHN65572 SRJ65569:SRJ65572 TBF65569:TBF65572 TLB65569:TLB65572 TUX65569:TUX65572 UET65569:UET65572 UOP65569:UOP65572 UYL65569:UYL65572 VIH65569:VIH65572 VSD65569:VSD65572 WBZ65569:WBZ65572 WLV65569:WLV65572 WVR65569:WVR65572 J131105:J131108 JF131105:JF131108 TB131105:TB131108 ACX131105:ACX131108 AMT131105:AMT131108 AWP131105:AWP131108 BGL131105:BGL131108 BQH131105:BQH131108 CAD131105:CAD131108 CJZ131105:CJZ131108 CTV131105:CTV131108 DDR131105:DDR131108 DNN131105:DNN131108 DXJ131105:DXJ131108 EHF131105:EHF131108 ERB131105:ERB131108 FAX131105:FAX131108 FKT131105:FKT131108 FUP131105:FUP131108 GEL131105:GEL131108 GOH131105:GOH131108 GYD131105:GYD131108 HHZ131105:HHZ131108 HRV131105:HRV131108 IBR131105:IBR131108 ILN131105:ILN131108 IVJ131105:IVJ131108 JFF131105:JFF131108 JPB131105:JPB131108 JYX131105:JYX131108 KIT131105:KIT131108 KSP131105:KSP131108 LCL131105:LCL131108 LMH131105:LMH131108 LWD131105:LWD131108 MFZ131105:MFZ131108 MPV131105:MPV131108 MZR131105:MZR131108 NJN131105:NJN131108 NTJ131105:NTJ131108 ODF131105:ODF131108 ONB131105:ONB131108 OWX131105:OWX131108 PGT131105:PGT131108 PQP131105:PQP131108 QAL131105:QAL131108 QKH131105:QKH131108 QUD131105:QUD131108 RDZ131105:RDZ131108 RNV131105:RNV131108 RXR131105:RXR131108 SHN131105:SHN131108 SRJ131105:SRJ131108 TBF131105:TBF131108 TLB131105:TLB131108 TUX131105:TUX131108 UET131105:UET131108 UOP131105:UOP131108 UYL131105:UYL131108 VIH131105:VIH131108 VSD131105:VSD131108 WBZ131105:WBZ131108 WLV131105:WLV131108 WVR131105:WVR131108 J196641:J196644 JF196641:JF196644 TB196641:TB196644 ACX196641:ACX196644 AMT196641:AMT196644 AWP196641:AWP196644 BGL196641:BGL196644 BQH196641:BQH196644 CAD196641:CAD196644 CJZ196641:CJZ196644 CTV196641:CTV196644 DDR196641:DDR196644 DNN196641:DNN196644 DXJ196641:DXJ196644 EHF196641:EHF196644 ERB196641:ERB196644 FAX196641:FAX196644 FKT196641:FKT196644 FUP196641:FUP196644 GEL196641:GEL196644 GOH196641:GOH196644 GYD196641:GYD196644 HHZ196641:HHZ196644 HRV196641:HRV196644 IBR196641:IBR196644 ILN196641:ILN196644 IVJ196641:IVJ196644 JFF196641:JFF196644 JPB196641:JPB196644 JYX196641:JYX196644 KIT196641:KIT196644 KSP196641:KSP196644 LCL196641:LCL196644 LMH196641:LMH196644 LWD196641:LWD196644 MFZ196641:MFZ196644 MPV196641:MPV196644 MZR196641:MZR196644 NJN196641:NJN196644 NTJ196641:NTJ196644 ODF196641:ODF196644 ONB196641:ONB196644 OWX196641:OWX196644 PGT196641:PGT196644 PQP196641:PQP196644 QAL196641:QAL196644 QKH196641:QKH196644 QUD196641:QUD196644 RDZ196641:RDZ196644 RNV196641:RNV196644 RXR196641:RXR196644 SHN196641:SHN196644 SRJ196641:SRJ196644 TBF196641:TBF196644 TLB196641:TLB196644 TUX196641:TUX196644 UET196641:UET196644 UOP196641:UOP196644 UYL196641:UYL196644 VIH196641:VIH196644 VSD196641:VSD196644 WBZ196641:WBZ196644 WLV196641:WLV196644 WVR196641:WVR196644 J262177:J262180 JF262177:JF262180 TB262177:TB262180 ACX262177:ACX262180 AMT262177:AMT262180 AWP262177:AWP262180 BGL262177:BGL262180 BQH262177:BQH262180 CAD262177:CAD262180 CJZ262177:CJZ262180 CTV262177:CTV262180 DDR262177:DDR262180 DNN262177:DNN262180 DXJ262177:DXJ262180 EHF262177:EHF262180 ERB262177:ERB262180 FAX262177:FAX262180 FKT262177:FKT262180 FUP262177:FUP262180 GEL262177:GEL262180 GOH262177:GOH262180 GYD262177:GYD262180 HHZ262177:HHZ262180 HRV262177:HRV262180 IBR262177:IBR262180 ILN262177:ILN262180 IVJ262177:IVJ262180 JFF262177:JFF262180 JPB262177:JPB262180 JYX262177:JYX262180 KIT262177:KIT262180 KSP262177:KSP262180 LCL262177:LCL262180 LMH262177:LMH262180 LWD262177:LWD262180 MFZ262177:MFZ262180 MPV262177:MPV262180 MZR262177:MZR262180 NJN262177:NJN262180 NTJ262177:NTJ262180 ODF262177:ODF262180 ONB262177:ONB262180 OWX262177:OWX262180 PGT262177:PGT262180 PQP262177:PQP262180 QAL262177:QAL262180 QKH262177:QKH262180 QUD262177:QUD262180 RDZ262177:RDZ262180 RNV262177:RNV262180 RXR262177:RXR262180 SHN262177:SHN262180 SRJ262177:SRJ262180 TBF262177:TBF262180 TLB262177:TLB262180 TUX262177:TUX262180 UET262177:UET262180 UOP262177:UOP262180 UYL262177:UYL262180 VIH262177:VIH262180 VSD262177:VSD262180 WBZ262177:WBZ262180 WLV262177:WLV262180 WVR262177:WVR262180 J327713:J327716 JF327713:JF327716 TB327713:TB327716 ACX327713:ACX327716 AMT327713:AMT327716 AWP327713:AWP327716 BGL327713:BGL327716 BQH327713:BQH327716 CAD327713:CAD327716 CJZ327713:CJZ327716 CTV327713:CTV327716 DDR327713:DDR327716 DNN327713:DNN327716 DXJ327713:DXJ327716 EHF327713:EHF327716 ERB327713:ERB327716 FAX327713:FAX327716 FKT327713:FKT327716 FUP327713:FUP327716 GEL327713:GEL327716 GOH327713:GOH327716 GYD327713:GYD327716 HHZ327713:HHZ327716 HRV327713:HRV327716 IBR327713:IBR327716 ILN327713:ILN327716 IVJ327713:IVJ327716 JFF327713:JFF327716 JPB327713:JPB327716 JYX327713:JYX327716 KIT327713:KIT327716 KSP327713:KSP327716 LCL327713:LCL327716 LMH327713:LMH327716 LWD327713:LWD327716 MFZ327713:MFZ327716 MPV327713:MPV327716 MZR327713:MZR327716 NJN327713:NJN327716 NTJ327713:NTJ327716 ODF327713:ODF327716 ONB327713:ONB327716 OWX327713:OWX327716 PGT327713:PGT327716 PQP327713:PQP327716 QAL327713:QAL327716 QKH327713:QKH327716 QUD327713:QUD327716 RDZ327713:RDZ327716 RNV327713:RNV327716 RXR327713:RXR327716 SHN327713:SHN327716 SRJ327713:SRJ327716 TBF327713:TBF327716 TLB327713:TLB327716 TUX327713:TUX327716 UET327713:UET327716 UOP327713:UOP327716 UYL327713:UYL327716 VIH327713:VIH327716 VSD327713:VSD327716 WBZ327713:WBZ327716 WLV327713:WLV327716 WVR327713:WVR327716 J393249:J393252 JF393249:JF393252 TB393249:TB393252 ACX393249:ACX393252 AMT393249:AMT393252 AWP393249:AWP393252 BGL393249:BGL393252 BQH393249:BQH393252 CAD393249:CAD393252 CJZ393249:CJZ393252 CTV393249:CTV393252 DDR393249:DDR393252 DNN393249:DNN393252 DXJ393249:DXJ393252 EHF393249:EHF393252 ERB393249:ERB393252 FAX393249:FAX393252 FKT393249:FKT393252 FUP393249:FUP393252 GEL393249:GEL393252 GOH393249:GOH393252 GYD393249:GYD393252 HHZ393249:HHZ393252 HRV393249:HRV393252 IBR393249:IBR393252 ILN393249:ILN393252 IVJ393249:IVJ393252 JFF393249:JFF393252 JPB393249:JPB393252 JYX393249:JYX393252 KIT393249:KIT393252 KSP393249:KSP393252 LCL393249:LCL393252 LMH393249:LMH393252 LWD393249:LWD393252 MFZ393249:MFZ393252 MPV393249:MPV393252 MZR393249:MZR393252 NJN393249:NJN393252 NTJ393249:NTJ393252 ODF393249:ODF393252 ONB393249:ONB393252 OWX393249:OWX393252 PGT393249:PGT393252 PQP393249:PQP393252 QAL393249:QAL393252 QKH393249:QKH393252 QUD393249:QUD393252 RDZ393249:RDZ393252 RNV393249:RNV393252 RXR393249:RXR393252 SHN393249:SHN393252 SRJ393249:SRJ393252 TBF393249:TBF393252 TLB393249:TLB393252 TUX393249:TUX393252 UET393249:UET393252 UOP393249:UOP393252 UYL393249:UYL393252 VIH393249:VIH393252 VSD393249:VSD393252 WBZ393249:WBZ393252 WLV393249:WLV393252 WVR393249:WVR393252 J458785:J458788 JF458785:JF458788 TB458785:TB458788 ACX458785:ACX458788 AMT458785:AMT458788 AWP458785:AWP458788 BGL458785:BGL458788 BQH458785:BQH458788 CAD458785:CAD458788 CJZ458785:CJZ458788 CTV458785:CTV458788 DDR458785:DDR458788 DNN458785:DNN458788 DXJ458785:DXJ458788 EHF458785:EHF458788 ERB458785:ERB458788 FAX458785:FAX458788 FKT458785:FKT458788 FUP458785:FUP458788 GEL458785:GEL458788 GOH458785:GOH458788 GYD458785:GYD458788 HHZ458785:HHZ458788 HRV458785:HRV458788 IBR458785:IBR458788 ILN458785:ILN458788 IVJ458785:IVJ458788 JFF458785:JFF458788 JPB458785:JPB458788 JYX458785:JYX458788 KIT458785:KIT458788 KSP458785:KSP458788 LCL458785:LCL458788 LMH458785:LMH458788 LWD458785:LWD458788 MFZ458785:MFZ458788 MPV458785:MPV458788 MZR458785:MZR458788 NJN458785:NJN458788 NTJ458785:NTJ458788 ODF458785:ODF458788 ONB458785:ONB458788 OWX458785:OWX458788 PGT458785:PGT458788 PQP458785:PQP458788 QAL458785:QAL458788 QKH458785:QKH458788 QUD458785:QUD458788 RDZ458785:RDZ458788 RNV458785:RNV458788 RXR458785:RXR458788 SHN458785:SHN458788 SRJ458785:SRJ458788 TBF458785:TBF458788 TLB458785:TLB458788 TUX458785:TUX458788 UET458785:UET458788 UOP458785:UOP458788 UYL458785:UYL458788 VIH458785:VIH458788 VSD458785:VSD458788 WBZ458785:WBZ458788 WLV458785:WLV458788 WVR458785:WVR458788 J524321:J524324 JF524321:JF524324 TB524321:TB524324 ACX524321:ACX524324 AMT524321:AMT524324 AWP524321:AWP524324 BGL524321:BGL524324 BQH524321:BQH524324 CAD524321:CAD524324 CJZ524321:CJZ524324 CTV524321:CTV524324 DDR524321:DDR524324 DNN524321:DNN524324 DXJ524321:DXJ524324 EHF524321:EHF524324 ERB524321:ERB524324 FAX524321:FAX524324 FKT524321:FKT524324 FUP524321:FUP524324 GEL524321:GEL524324 GOH524321:GOH524324 GYD524321:GYD524324 HHZ524321:HHZ524324 HRV524321:HRV524324 IBR524321:IBR524324 ILN524321:ILN524324 IVJ524321:IVJ524324 JFF524321:JFF524324 JPB524321:JPB524324 JYX524321:JYX524324 KIT524321:KIT524324 KSP524321:KSP524324 LCL524321:LCL524324 LMH524321:LMH524324 LWD524321:LWD524324 MFZ524321:MFZ524324 MPV524321:MPV524324 MZR524321:MZR524324 NJN524321:NJN524324 NTJ524321:NTJ524324 ODF524321:ODF524324 ONB524321:ONB524324 OWX524321:OWX524324 PGT524321:PGT524324 PQP524321:PQP524324 QAL524321:QAL524324 QKH524321:QKH524324 QUD524321:QUD524324 RDZ524321:RDZ524324 RNV524321:RNV524324 RXR524321:RXR524324 SHN524321:SHN524324 SRJ524321:SRJ524324 TBF524321:TBF524324 TLB524321:TLB524324 TUX524321:TUX524324 UET524321:UET524324 UOP524321:UOP524324 UYL524321:UYL524324 VIH524321:VIH524324 VSD524321:VSD524324 WBZ524321:WBZ524324 WLV524321:WLV524324 WVR524321:WVR524324 J589857:J589860 JF589857:JF589860 TB589857:TB589860 ACX589857:ACX589860 AMT589857:AMT589860 AWP589857:AWP589860 BGL589857:BGL589860 BQH589857:BQH589860 CAD589857:CAD589860 CJZ589857:CJZ589860 CTV589857:CTV589860 DDR589857:DDR589860 DNN589857:DNN589860 DXJ589857:DXJ589860 EHF589857:EHF589860 ERB589857:ERB589860 FAX589857:FAX589860 FKT589857:FKT589860 FUP589857:FUP589860 GEL589857:GEL589860 GOH589857:GOH589860 GYD589857:GYD589860 HHZ589857:HHZ589860 HRV589857:HRV589860 IBR589857:IBR589860 ILN589857:ILN589860 IVJ589857:IVJ589860 JFF589857:JFF589860 JPB589857:JPB589860 JYX589857:JYX589860 KIT589857:KIT589860 KSP589857:KSP589860 LCL589857:LCL589860 LMH589857:LMH589860 LWD589857:LWD589860 MFZ589857:MFZ589860 MPV589857:MPV589860 MZR589857:MZR589860 NJN589857:NJN589860 NTJ589857:NTJ589860 ODF589857:ODF589860 ONB589857:ONB589860 OWX589857:OWX589860 PGT589857:PGT589860 PQP589857:PQP589860 QAL589857:QAL589860 QKH589857:QKH589860 QUD589857:QUD589860 RDZ589857:RDZ589860 RNV589857:RNV589860 RXR589857:RXR589860 SHN589857:SHN589860 SRJ589857:SRJ589860 TBF589857:TBF589860 TLB589857:TLB589860 TUX589857:TUX589860 UET589857:UET589860 UOP589857:UOP589860 UYL589857:UYL589860 VIH589857:VIH589860 VSD589857:VSD589860 WBZ589857:WBZ589860 WLV589857:WLV589860 WVR589857:WVR589860 J655393:J655396 JF655393:JF655396 TB655393:TB655396 ACX655393:ACX655396 AMT655393:AMT655396 AWP655393:AWP655396 BGL655393:BGL655396 BQH655393:BQH655396 CAD655393:CAD655396 CJZ655393:CJZ655396 CTV655393:CTV655396 DDR655393:DDR655396 DNN655393:DNN655396 DXJ655393:DXJ655396 EHF655393:EHF655396 ERB655393:ERB655396 FAX655393:FAX655396 FKT655393:FKT655396 FUP655393:FUP655396 GEL655393:GEL655396 GOH655393:GOH655396 GYD655393:GYD655396 HHZ655393:HHZ655396 HRV655393:HRV655396 IBR655393:IBR655396 ILN655393:ILN655396 IVJ655393:IVJ655396 JFF655393:JFF655396 JPB655393:JPB655396 JYX655393:JYX655396 KIT655393:KIT655396 KSP655393:KSP655396 LCL655393:LCL655396 LMH655393:LMH655396 LWD655393:LWD655396 MFZ655393:MFZ655396 MPV655393:MPV655396 MZR655393:MZR655396 NJN655393:NJN655396 NTJ655393:NTJ655396 ODF655393:ODF655396 ONB655393:ONB655396 OWX655393:OWX655396 PGT655393:PGT655396 PQP655393:PQP655396 QAL655393:QAL655396 QKH655393:QKH655396 QUD655393:QUD655396 RDZ655393:RDZ655396 RNV655393:RNV655396 RXR655393:RXR655396 SHN655393:SHN655396 SRJ655393:SRJ655396 TBF655393:TBF655396 TLB655393:TLB655396 TUX655393:TUX655396 UET655393:UET655396 UOP655393:UOP655396 UYL655393:UYL655396 VIH655393:VIH655396 VSD655393:VSD655396 WBZ655393:WBZ655396 WLV655393:WLV655396 WVR655393:WVR655396 J720929:J720932 JF720929:JF720932 TB720929:TB720932 ACX720929:ACX720932 AMT720929:AMT720932 AWP720929:AWP720932 BGL720929:BGL720932 BQH720929:BQH720932 CAD720929:CAD720932 CJZ720929:CJZ720932 CTV720929:CTV720932 DDR720929:DDR720932 DNN720929:DNN720932 DXJ720929:DXJ720932 EHF720929:EHF720932 ERB720929:ERB720932 FAX720929:FAX720932 FKT720929:FKT720932 FUP720929:FUP720932 GEL720929:GEL720932 GOH720929:GOH720932 GYD720929:GYD720932 HHZ720929:HHZ720932 HRV720929:HRV720932 IBR720929:IBR720932 ILN720929:ILN720932 IVJ720929:IVJ720932 JFF720929:JFF720932 JPB720929:JPB720932 JYX720929:JYX720932 KIT720929:KIT720932 KSP720929:KSP720932 LCL720929:LCL720932 LMH720929:LMH720932 LWD720929:LWD720932 MFZ720929:MFZ720932 MPV720929:MPV720932 MZR720929:MZR720932 NJN720929:NJN720932 NTJ720929:NTJ720932 ODF720929:ODF720932 ONB720929:ONB720932 OWX720929:OWX720932 PGT720929:PGT720932 PQP720929:PQP720932 QAL720929:QAL720932 QKH720929:QKH720932 QUD720929:QUD720932 RDZ720929:RDZ720932 RNV720929:RNV720932 RXR720929:RXR720932 SHN720929:SHN720932 SRJ720929:SRJ720932 TBF720929:TBF720932 TLB720929:TLB720932 TUX720929:TUX720932 UET720929:UET720932 UOP720929:UOP720932 UYL720929:UYL720932 VIH720929:VIH720932 VSD720929:VSD720932 WBZ720929:WBZ720932 WLV720929:WLV720932 WVR720929:WVR720932 J786465:J786468 JF786465:JF786468 TB786465:TB786468 ACX786465:ACX786468 AMT786465:AMT786468 AWP786465:AWP786468 BGL786465:BGL786468 BQH786465:BQH786468 CAD786465:CAD786468 CJZ786465:CJZ786468 CTV786465:CTV786468 DDR786465:DDR786468 DNN786465:DNN786468 DXJ786465:DXJ786468 EHF786465:EHF786468 ERB786465:ERB786468 FAX786465:FAX786468 FKT786465:FKT786468 FUP786465:FUP786468 GEL786465:GEL786468 GOH786465:GOH786468 GYD786465:GYD786468 HHZ786465:HHZ786468 HRV786465:HRV786468 IBR786465:IBR786468 ILN786465:ILN786468 IVJ786465:IVJ786468 JFF786465:JFF786468 JPB786465:JPB786468 JYX786465:JYX786468 KIT786465:KIT786468 KSP786465:KSP786468 LCL786465:LCL786468 LMH786465:LMH786468 LWD786465:LWD786468 MFZ786465:MFZ786468 MPV786465:MPV786468 MZR786465:MZR786468 NJN786465:NJN786468 NTJ786465:NTJ786468 ODF786465:ODF786468 ONB786465:ONB786468 OWX786465:OWX786468 PGT786465:PGT786468 PQP786465:PQP786468 QAL786465:QAL786468 QKH786465:QKH786468 QUD786465:QUD786468 RDZ786465:RDZ786468 RNV786465:RNV786468 RXR786465:RXR786468 SHN786465:SHN786468 SRJ786465:SRJ786468 TBF786465:TBF786468 TLB786465:TLB786468 TUX786465:TUX786468 UET786465:UET786468 UOP786465:UOP786468 UYL786465:UYL786468 VIH786465:VIH786468 VSD786465:VSD786468 WBZ786465:WBZ786468 WLV786465:WLV786468 WVR786465:WVR786468 J852001:J852004 JF852001:JF852004 TB852001:TB852004 ACX852001:ACX852004 AMT852001:AMT852004 AWP852001:AWP852004 BGL852001:BGL852004 BQH852001:BQH852004 CAD852001:CAD852004 CJZ852001:CJZ852004 CTV852001:CTV852004 DDR852001:DDR852004 DNN852001:DNN852004 DXJ852001:DXJ852004 EHF852001:EHF852004 ERB852001:ERB852004 FAX852001:FAX852004 FKT852001:FKT852004 FUP852001:FUP852004 GEL852001:GEL852004 GOH852001:GOH852004 GYD852001:GYD852004 HHZ852001:HHZ852004 HRV852001:HRV852004 IBR852001:IBR852004 ILN852001:ILN852004 IVJ852001:IVJ852004 JFF852001:JFF852004 JPB852001:JPB852004 JYX852001:JYX852004 KIT852001:KIT852004 KSP852001:KSP852004 LCL852001:LCL852004 LMH852001:LMH852004 LWD852001:LWD852004 MFZ852001:MFZ852004 MPV852001:MPV852004 MZR852001:MZR852004 NJN852001:NJN852004 NTJ852001:NTJ852004 ODF852001:ODF852004 ONB852001:ONB852004 OWX852001:OWX852004 PGT852001:PGT852004 PQP852001:PQP852004 QAL852001:QAL852004 QKH852001:QKH852004 QUD852001:QUD852004 RDZ852001:RDZ852004 RNV852001:RNV852004 RXR852001:RXR852004 SHN852001:SHN852004 SRJ852001:SRJ852004 TBF852001:TBF852004 TLB852001:TLB852004 TUX852001:TUX852004 UET852001:UET852004 UOP852001:UOP852004 UYL852001:UYL852004 VIH852001:VIH852004 VSD852001:VSD852004 WBZ852001:WBZ852004 WLV852001:WLV852004 WVR852001:WVR852004 J917537:J917540 JF917537:JF917540 TB917537:TB917540 ACX917537:ACX917540 AMT917537:AMT917540 AWP917537:AWP917540 BGL917537:BGL917540 BQH917537:BQH917540 CAD917537:CAD917540 CJZ917537:CJZ917540 CTV917537:CTV917540 DDR917537:DDR917540 DNN917537:DNN917540 DXJ917537:DXJ917540 EHF917537:EHF917540 ERB917537:ERB917540 FAX917537:FAX917540 FKT917537:FKT917540 FUP917537:FUP917540 GEL917537:GEL917540 GOH917537:GOH917540 GYD917537:GYD917540 HHZ917537:HHZ917540 HRV917537:HRV917540 IBR917537:IBR917540 ILN917537:ILN917540 IVJ917537:IVJ917540 JFF917537:JFF917540 JPB917537:JPB917540 JYX917537:JYX917540 KIT917537:KIT917540 KSP917537:KSP917540 LCL917537:LCL917540 LMH917537:LMH917540 LWD917537:LWD917540 MFZ917537:MFZ917540 MPV917537:MPV917540 MZR917537:MZR917540 NJN917537:NJN917540 NTJ917537:NTJ917540 ODF917537:ODF917540 ONB917537:ONB917540 OWX917537:OWX917540 PGT917537:PGT917540 PQP917537:PQP917540 QAL917537:QAL917540 QKH917537:QKH917540 QUD917537:QUD917540 RDZ917537:RDZ917540 RNV917537:RNV917540 RXR917537:RXR917540 SHN917537:SHN917540 SRJ917537:SRJ917540 TBF917537:TBF917540 TLB917537:TLB917540 TUX917537:TUX917540 UET917537:UET917540 UOP917537:UOP917540 UYL917537:UYL917540 VIH917537:VIH917540 VSD917537:VSD917540 WBZ917537:WBZ917540 WLV917537:WLV917540 WVR917537:WVR917540 J983073:J983076 JF983073:JF983076 TB983073:TB983076 ACX983073:ACX983076 AMT983073:AMT983076 AWP983073:AWP983076 BGL983073:BGL983076 BQH983073:BQH983076 CAD983073:CAD983076 CJZ983073:CJZ983076 CTV983073:CTV983076 DDR983073:DDR983076 DNN983073:DNN983076 DXJ983073:DXJ983076 EHF983073:EHF983076 ERB983073:ERB983076 FAX983073:FAX983076 FKT983073:FKT983076 FUP983073:FUP983076 GEL983073:GEL983076 GOH983073:GOH983076 GYD983073:GYD983076 HHZ983073:HHZ983076 HRV983073:HRV983076 IBR983073:IBR983076 ILN983073:ILN983076 IVJ983073:IVJ983076 JFF983073:JFF983076 JPB983073:JPB983076 JYX983073:JYX983076 KIT983073:KIT983076 KSP983073:KSP983076 LCL983073:LCL983076 LMH983073:LMH983076 LWD983073:LWD983076 MFZ983073:MFZ983076 MPV983073:MPV983076 MZR983073:MZR983076 NJN983073:NJN983076 NTJ983073:NTJ983076 ODF983073:ODF983076 ONB983073:ONB983076 OWX983073:OWX983076 PGT983073:PGT983076 PQP983073:PQP983076 QAL983073:QAL983076 QKH983073:QKH983076 QUD983073:QUD983076 RDZ983073:RDZ983076 RNV983073:RNV983076 RXR983073:RXR983076 SHN983073:SHN983076 SRJ983073:SRJ983076 TBF983073:TBF983076 TLB983073:TLB983076 TUX983073:TUX983076 UET983073:UET983076 UOP983073:UOP983076 UYL983073:UYL983076 VIH983073:VIH983076 VSD983073:VSD983076 WBZ983073:WBZ983076 WLV983073:WLV983076 WVR983073:WVR983076">
      <formula1>$J$39:$J$42</formula1>
    </dataValidation>
  </dataValidations>
  <pageMargins left="0.62992125984251968" right="0.47244094488188981" top="0.74803149606299213" bottom="0.74803149606299213" header="0.51181102362204722" footer="0.51181102362204722"/>
  <pageSetup paperSize="9" scale="71" fitToHeight="0" orientation="landscape" r:id="rId1"/>
  <headerFooter alignWithMargins="0">
    <oddHeader>&amp;L(添付資料）</oddHeader>
    <oddFooter>&amp;C共同生活援助-&amp;A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view="pageBreakPreview" zoomScale="90" zoomScaleNormal="100" zoomScaleSheetLayoutView="90" workbookViewId="0">
      <selection activeCell="H15" sqref="H15:J15"/>
    </sheetView>
  </sheetViews>
  <sheetFormatPr defaultRowHeight="13.5"/>
  <cols>
    <col min="1" max="2" width="3.125" style="499" customWidth="1"/>
    <col min="3" max="4" width="19.375" style="499" customWidth="1"/>
    <col min="5" max="5" width="19.5" style="499" customWidth="1"/>
    <col min="6" max="7" width="13.625" style="499" customWidth="1"/>
    <col min="8" max="10" width="17.625" style="499" customWidth="1"/>
    <col min="11" max="12" width="13.625" style="499" customWidth="1"/>
    <col min="13" max="256" width="9" style="499"/>
    <col min="257" max="258" width="3.125" style="499" customWidth="1"/>
    <col min="259" max="260" width="19.375" style="499" customWidth="1"/>
    <col min="261" max="261" width="19.5" style="499" customWidth="1"/>
    <col min="262" max="263" width="13.625" style="499" customWidth="1"/>
    <col min="264" max="266" width="17.625" style="499" customWidth="1"/>
    <col min="267" max="268" width="13.625" style="499" customWidth="1"/>
    <col min="269" max="512" width="9" style="499"/>
    <col min="513" max="514" width="3.125" style="499" customWidth="1"/>
    <col min="515" max="516" width="19.375" style="499" customWidth="1"/>
    <col min="517" max="517" width="19.5" style="499" customWidth="1"/>
    <col min="518" max="519" width="13.625" style="499" customWidth="1"/>
    <col min="520" max="522" width="17.625" style="499" customWidth="1"/>
    <col min="523" max="524" width="13.625" style="499" customWidth="1"/>
    <col min="525" max="768" width="9" style="499"/>
    <col min="769" max="770" width="3.125" style="499" customWidth="1"/>
    <col min="771" max="772" width="19.375" style="499" customWidth="1"/>
    <col min="773" max="773" width="19.5" style="499" customWidth="1"/>
    <col min="774" max="775" width="13.625" style="499" customWidth="1"/>
    <col min="776" max="778" width="17.625" style="499" customWidth="1"/>
    <col min="779" max="780" width="13.625" style="499" customWidth="1"/>
    <col min="781" max="1024" width="9" style="499"/>
    <col min="1025" max="1026" width="3.125" style="499" customWidth="1"/>
    <col min="1027" max="1028" width="19.375" style="499" customWidth="1"/>
    <col min="1029" max="1029" width="19.5" style="499" customWidth="1"/>
    <col min="1030" max="1031" width="13.625" style="499" customWidth="1"/>
    <col min="1032" max="1034" width="17.625" style="499" customWidth="1"/>
    <col min="1035" max="1036" width="13.625" style="499" customWidth="1"/>
    <col min="1037" max="1280" width="9" style="499"/>
    <col min="1281" max="1282" width="3.125" style="499" customWidth="1"/>
    <col min="1283" max="1284" width="19.375" style="499" customWidth="1"/>
    <col min="1285" max="1285" width="19.5" style="499" customWidth="1"/>
    <col min="1286" max="1287" width="13.625" style="499" customWidth="1"/>
    <col min="1288" max="1290" width="17.625" style="499" customWidth="1"/>
    <col min="1291" max="1292" width="13.625" style="499" customWidth="1"/>
    <col min="1293" max="1536" width="9" style="499"/>
    <col min="1537" max="1538" width="3.125" style="499" customWidth="1"/>
    <col min="1539" max="1540" width="19.375" style="499" customWidth="1"/>
    <col min="1541" max="1541" width="19.5" style="499" customWidth="1"/>
    <col min="1542" max="1543" width="13.625" style="499" customWidth="1"/>
    <col min="1544" max="1546" width="17.625" style="499" customWidth="1"/>
    <col min="1547" max="1548" width="13.625" style="499" customWidth="1"/>
    <col min="1549" max="1792" width="9" style="499"/>
    <col min="1793" max="1794" width="3.125" style="499" customWidth="1"/>
    <col min="1795" max="1796" width="19.375" style="499" customWidth="1"/>
    <col min="1797" max="1797" width="19.5" style="499" customWidth="1"/>
    <col min="1798" max="1799" width="13.625" style="499" customWidth="1"/>
    <col min="1800" max="1802" width="17.625" style="499" customWidth="1"/>
    <col min="1803" max="1804" width="13.625" style="499" customWidth="1"/>
    <col min="1805" max="2048" width="9" style="499"/>
    <col min="2049" max="2050" width="3.125" style="499" customWidth="1"/>
    <col min="2051" max="2052" width="19.375" style="499" customWidth="1"/>
    <col min="2053" max="2053" width="19.5" style="499" customWidth="1"/>
    <col min="2054" max="2055" width="13.625" style="499" customWidth="1"/>
    <col min="2056" max="2058" width="17.625" style="499" customWidth="1"/>
    <col min="2059" max="2060" width="13.625" style="499" customWidth="1"/>
    <col min="2061" max="2304" width="9" style="499"/>
    <col min="2305" max="2306" width="3.125" style="499" customWidth="1"/>
    <col min="2307" max="2308" width="19.375" style="499" customWidth="1"/>
    <col min="2309" max="2309" width="19.5" style="499" customWidth="1"/>
    <col min="2310" max="2311" width="13.625" style="499" customWidth="1"/>
    <col min="2312" max="2314" width="17.625" style="499" customWidth="1"/>
    <col min="2315" max="2316" width="13.625" style="499" customWidth="1"/>
    <col min="2317" max="2560" width="9" style="499"/>
    <col min="2561" max="2562" width="3.125" style="499" customWidth="1"/>
    <col min="2563" max="2564" width="19.375" style="499" customWidth="1"/>
    <col min="2565" max="2565" width="19.5" style="499" customWidth="1"/>
    <col min="2566" max="2567" width="13.625" style="499" customWidth="1"/>
    <col min="2568" max="2570" width="17.625" style="499" customWidth="1"/>
    <col min="2571" max="2572" width="13.625" style="499" customWidth="1"/>
    <col min="2573" max="2816" width="9" style="499"/>
    <col min="2817" max="2818" width="3.125" style="499" customWidth="1"/>
    <col min="2819" max="2820" width="19.375" style="499" customWidth="1"/>
    <col min="2821" max="2821" width="19.5" style="499" customWidth="1"/>
    <col min="2822" max="2823" width="13.625" style="499" customWidth="1"/>
    <col min="2824" max="2826" width="17.625" style="499" customWidth="1"/>
    <col min="2827" max="2828" width="13.625" style="499" customWidth="1"/>
    <col min="2829" max="3072" width="9" style="499"/>
    <col min="3073" max="3074" width="3.125" style="499" customWidth="1"/>
    <col min="3075" max="3076" width="19.375" style="499" customWidth="1"/>
    <col min="3077" max="3077" width="19.5" style="499" customWidth="1"/>
    <col min="3078" max="3079" width="13.625" style="499" customWidth="1"/>
    <col min="3080" max="3082" width="17.625" style="499" customWidth="1"/>
    <col min="3083" max="3084" width="13.625" style="499" customWidth="1"/>
    <col min="3085" max="3328" width="9" style="499"/>
    <col min="3329" max="3330" width="3.125" style="499" customWidth="1"/>
    <col min="3331" max="3332" width="19.375" style="499" customWidth="1"/>
    <col min="3333" max="3333" width="19.5" style="499" customWidth="1"/>
    <col min="3334" max="3335" width="13.625" style="499" customWidth="1"/>
    <col min="3336" max="3338" width="17.625" style="499" customWidth="1"/>
    <col min="3339" max="3340" width="13.625" style="499" customWidth="1"/>
    <col min="3341" max="3584" width="9" style="499"/>
    <col min="3585" max="3586" width="3.125" style="499" customWidth="1"/>
    <col min="3587" max="3588" width="19.375" style="499" customWidth="1"/>
    <col min="3589" max="3589" width="19.5" style="499" customWidth="1"/>
    <col min="3590" max="3591" width="13.625" style="499" customWidth="1"/>
    <col min="3592" max="3594" width="17.625" style="499" customWidth="1"/>
    <col min="3595" max="3596" width="13.625" style="499" customWidth="1"/>
    <col min="3597" max="3840" width="9" style="499"/>
    <col min="3841" max="3842" width="3.125" style="499" customWidth="1"/>
    <col min="3843" max="3844" width="19.375" style="499" customWidth="1"/>
    <col min="3845" max="3845" width="19.5" style="499" customWidth="1"/>
    <col min="3846" max="3847" width="13.625" style="499" customWidth="1"/>
    <col min="3848" max="3850" width="17.625" style="499" customWidth="1"/>
    <col min="3851" max="3852" width="13.625" style="499" customWidth="1"/>
    <col min="3853" max="4096" width="9" style="499"/>
    <col min="4097" max="4098" width="3.125" style="499" customWidth="1"/>
    <col min="4099" max="4100" width="19.375" style="499" customWidth="1"/>
    <col min="4101" max="4101" width="19.5" style="499" customWidth="1"/>
    <col min="4102" max="4103" width="13.625" style="499" customWidth="1"/>
    <col min="4104" max="4106" width="17.625" style="499" customWidth="1"/>
    <col min="4107" max="4108" width="13.625" style="499" customWidth="1"/>
    <col min="4109" max="4352" width="9" style="499"/>
    <col min="4353" max="4354" width="3.125" style="499" customWidth="1"/>
    <col min="4355" max="4356" width="19.375" style="499" customWidth="1"/>
    <col min="4357" max="4357" width="19.5" style="499" customWidth="1"/>
    <col min="4358" max="4359" width="13.625" style="499" customWidth="1"/>
    <col min="4360" max="4362" width="17.625" style="499" customWidth="1"/>
    <col min="4363" max="4364" width="13.625" style="499" customWidth="1"/>
    <col min="4365" max="4608" width="9" style="499"/>
    <col min="4609" max="4610" width="3.125" style="499" customWidth="1"/>
    <col min="4611" max="4612" width="19.375" style="499" customWidth="1"/>
    <col min="4613" max="4613" width="19.5" style="499" customWidth="1"/>
    <col min="4614" max="4615" width="13.625" style="499" customWidth="1"/>
    <col min="4616" max="4618" width="17.625" style="499" customWidth="1"/>
    <col min="4619" max="4620" width="13.625" style="499" customWidth="1"/>
    <col min="4621" max="4864" width="9" style="499"/>
    <col min="4865" max="4866" width="3.125" style="499" customWidth="1"/>
    <col min="4867" max="4868" width="19.375" style="499" customWidth="1"/>
    <col min="4869" max="4869" width="19.5" style="499" customWidth="1"/>
    <col min="4870" max="4871" width="13.625" style="499" customWidth="1"/>
    <col min="4872" max="4874" width="17.625" style="499" customWidth="1"/>
    <col min="4875" max="4876" width="13.625" style="499" customWidth="1"/>
    <col min="4877" max="5120" width="9" style="499"/>
    <col min="5121" max="5122" width="3.125" style="499" customWidth="1"/>
    <col min="5123" max="5124" width="19.375" style="499" customWidth="1"/>
    <col min="5125" max="5125" width="19.5" style="499" customWidth="1"/>
    <col min="5126" max="5127" width="13.625" style="499" customWidth="1"/>
    <col min="5128" max="5130" width="17.625" style="499" customWidth="1"/>
    <col min="5131" max="5132" width="13.625" style="499" customWidth="1"/>
    <col min="5133" max="5376" width="9" style="499"/>
    <col min="5377" max="5378" width="3.125" style="499" customWidth="1"/>
    <col min="5379" max="5380" width="19.375" style="499" customWidth="1"/>
    <col min="5381" max="5381" width="19.5" style="499" customWidth="1"/>
    <col min="5382" max="5383" width="13.625" style="499" customWidth="1"/>
    <col min="5384" max="5386" width="17.625" style="499" customWidth="1"/>
    <col min="5387" max="5388" width="13.625" style="499" customWidth="1"/>
    <col min="5389" max="5632" width="9" style="499"/>
    <col min="5633" max="5634" width="3.125" style="499" customWidth="1"/>
    <col min="5635" max="5636" width="19.375" style="499" customWidth="1"/>
    <col min="5637" max="5637" width="19.5" style="499" customWidth="1"/>
    <col min="5638" max="5639" width="13.625" style="499" customWidth="1"/>
    <col min="5640" max="5642" width="17.625" style="499" customWidth="1"/>
    <col min="5643" max="5644" width="13.625" style="499" customWidth="1"/>
    <col min="5645" max="5888" width="9" style="499"/>
    <col min="5889" max="5890" width="3.125" style="499" customWidth="1"/>
    <col min="5891" max="5892" width="19.375" style="499" customWidth="1"/>
    <col min="5893" max="5893" width="19.5" style="499" customWidth="1"/>
    <col min="5894" max="5895" width="13.625" style="499" customWidth="1"/>
    <col min="5896" max="5898" width="17.625" style="499" customWidth="1"/>
    <col min="5899" max="5900" width="13.625" style="499" customWidth="1"/>
    <col min="5901" max="6144" width="9" style="499"/>
    <col min="6145" max="6146" width="3.125" style="499" customWidth="1"/>
    <col min="6147" max="6148" width="19.375" style="499" customWidth="1"/>
    <col min="6149" max="6149" width="19.5" style="499" customWidth="1"/>
    <col min="6150" max="6151" width="13.625" style="499" customWidth="1"/>
    <col min="6152" max="6154" width="17.625" style="499" customWidth="1"/>
    <col min="6155" max="6156" width="13.625" style="499" customWidth="1"/>
    <col min="6157" max="6400" width="9" style="499"/>
    <col min="6401" max="6402" width="3.125" style="499" customWidth="1"/>
    <col min="6403" max="6404" width="19.375" style="499" customWidth="1"/>
    <col min="6405" max="6405" width="19.5" style="499" customWidth="1"/>
    <col min="6406" max="6407" width="13.625" style="499" customWidth="1"/>
    <col min="6408" max="6410" width="17.625" style="499" customWidth="1"/>
    <col min="6411" max="6412" width="13.625" style="499" customWidth="1"/>
    <col min="6413" max="6656" width="9" style="499"/>
    <col min="6657" max="6658" width="3.125" style="499" customWidth="1"/>
    <col min="6659" max="6660" width="19.375" style="499" customWidth="1"/>
    <col min="6661" max="6661" width="19.5" style="499" customWidth="1"/>
    <col min="6662" max="6663" width="13.625" style="499" customWidth="1"/>
    <col min="6664" max="6666" width="17.625" style="499" customWidth="1"/>
    <col min="6667" max="6668" width="13.625" style="499" customWidth="1"/>
    <col min="6669" max="6912" width="9" style="499"/>
    <col min="6913" max="6914" width="3.125" style="499" customWidth="1"/>
    <col min="6915" max="6916" width="19.375" style="499" customWidth="1"/>
    <col min="6917" max="6917" width="19.5" style="499" customWidth="1"/>
    <col min="6918" max="6919" width="13.625" style="499" customWidth="1"/>
    <col min="6920" max="6922" width="17.625" style="499" customWidth="1"/>
    <col min="6923" max="6924" width="13.625" style="499" customWidth="1"/>
    <col min="6925" max="7168" width="9" style="499"/>
    <col min="7169" max="7170" width="3.125" style="499" customWidth="1"/>
    <col min="7171" max="7172" width="19.375" style="499" customWidth="1"/>
    <col min="7173" max="7173" width="19.5" style="499" customWidth="1"/>
    <col min="7174" max="7175" width="13.625" style="499" customWidth="1"/>
    <col min="7176" max="7178" width="17.625" style="499" customWidth="1"/>
    <col min="7179" max="7180" width="13.625" style="499" customWidth="1"/>
    <col min="7181" max="7424" width="9" style="499"/>
    <col min="7425" max="7426" width="3.125" style="499" customWidth="1"/>
    <col min="7427" max="7428" width="19.375" style="499" customWidth="1"/>
    <col min="7429" max="7429" width="19.5" style="499" customWidth="1"/>
    <col min="7430" max="7431" width="13.625" style="499" customWidth="1"/>
    <col min="7432" max="7434" width="17.625" style="499" customWidth="1"/>
    <col min="7435" max="7436" width="13.625" style="499" customWidth="1"/>
    <col min="7437" max="7680" width="9" style="499"/>
    <col min="7681" max="7682" width="3.125" style="499" customWidth="1"/>
    <col min="7683" max="7684" width="19.375" style="499" customWidth="1"/>
    <col min="7685" max="7685" width="19.5" style="499" customWidth="1"/>
    <col min="7686" max="7687" width="13.625" style="499" customWidth="1"/>
    <col min="7688" max="7690" width="17.625" style="499" customWidth="1"/>
    <col min="7691" max="7692" width="13.625" style="499" customWidth="1"/>
    <col min="7693" max="7936" width="9" style="499"/>
    <col min="7937" max="7938" width="3.125" style="499" customWidth="1"/>
    <col min="7939" max="7940" width="19.375" style="499" customWidth="1"/>
    <col min="7941" max="7941" width="19.5" style="499" customWidth="1"/>
    <col min="7942" max="7943" width="13.625" style="499" customWidth="1"/>
    <col min="7944" max="7946" width="17.625" style="499" customWidth="1"/>
    <col min="7947" max="7948" width="13.625" style="499" customWidth="1"/>
    <col min="7949" max="8192" width="9" style="499"/>
    <col min="8193" max="8194" width="3.125" style="499" customWidth="1"/>
    <col min="8195" max="8196" width="19.375" style="499" customWidth="1"/>
    <col min="8197" max="8197" width="19.5" style="499" customWidth="1"/>
    <col min="8198" max="8199" width="13.625" style="499" customWidth="1"/>
    <col min="8200" max="8202" width="17.625" style="499" customWidth="1"/>
    <col min="8203" max="8204" width="13.625" style="499" customWidth="1"/>
    <col min="8205" max="8448" width="9" style="499"/>
    <col min="8449" max="8450" width="3.125" style="499" customWidth="1"/>
    <col min="8451" max="8452" width="19.375" style="499" customWidth="1"/>
    <col min="8453" max="8453" width="19.5" style="499" customWidth="1"/>
    <col min="8454" max="8455" width="13.625" style="499" customWidth="1"/>
    <col min="8456" max="8458" width="17.625" style="499" customWidth="1"/>
    <col min="8459" max="8460" width="13.625" style="499" customWidth="1"/>
    <col min="8461" max="8704" width="9" style="499"/>
    <col min="8705" max="8706" width="3.125" style="499" customWidth="1"/>
    <col min="8707" max="8708" width="19.375" style="499" customWidth="1"/>
    <col min="8709" max="8709" width="19.5" style="499" customWidth="1"/>
    <col min="8710" max="8711" width="13.625" style="499" customWidth="1"/>
    <col min="8712" max="8714" width="17.625" style="499" customWidth="1"/>
    <col min="8715" max="8716" width="13.625" style="499" customWidth="1"/>
    <col min="8717" max="8960" width="9" style="499"/>
    <col min="8961" max="8962" width="3.125" style="499" customWidth="1"/>
    <col min="8963" max="8964" width="19.375" style="499" customWidth="1"/>
    <col min="8965" max="8965" width="19.5" style="499" customWidth="1"/>
    <col min="8966" max="8967" width="13.625" style="499" customWidth="1"/>
    <col min="8968" max="8970" width="17.625" style="499" customWidth="1"/>
    <col min="8971" max="8972" width="13.625" style="499" customWidth="1"/>
    <col min="8973" max="9216" width="9" style="499"/>
    <col min="9217" max="9218" width="3.125" style="499" customWidth="1"/>
    <col min="9219" max="9220" width="19.375" style="499" customWidth="1"/>
    <col min="9221" max="9221" width="19.5" style="499" customWidth="1"/>
    <col min="9222" max="9223" width="13.625" style="499" customWidth="1"/>
    <col min="9224" max="9226" width="17.625" style="499" customWidth="1"/>
    <col min="9227" max="9228" width="13.625" style="499" customWidth="1"/>
    <col min="9229" max="9472" width="9" style="499"/>
    <col min="9473" max="9474" width="3.125" style="499" customWidth="1"/>
    <col min="9475" max="9476" width="19.375" style="499" customWidth="1"/>
    <col min="9477" max="9477" width="19.5" style="499" customWidth="1"/>
    <col min="9478" max="9479" width="13.625" style="499" customWidth="1"/>
    <col min="9480" max="9482" width="17.625" style="499" customWidth="1"/>
    <col min="9483" max="9484" width="13.625" style="499" customWidth="1"/>
    <col min="9485" max="9728" width="9" style="499"/>
    <col min="9729" max="9730" width="3.125" style="499" customWidth="1"/>
    <col min="9731" max="9732" width="19.375" style="499" customWidth="1"/>
    <col min="9733" max="9733" width="19.5" style="499" customWidth="1"/>
    <col min="9734" max="9735" width="13.625" style="499" customWidth="1"/>
    <col min="9736" max="9738" width="17.625" style="499" customWidth="1"/>
    <col min="9739" max="9740" width="13.625" style="499" customWidth="1"/>
    <col min="9741" max="9984" width="9" style="499"/>
    <col min="9985" max="9986" width="3.125" style="499" customWidth="1"/>
    <col min="9987" max="9988" width="19.375" style="499" customWidth="1"/>
    <col min="9989" max="9989" width="19.5" style="499" customWidth="1"/>
    <col min="9990" max="9991" width="13.625" style="499" customWidth="1"/>
    <col min="9992" max="9994" width="17.625" style="499" customWidth="1"/>
    <col min="9995" max="9996" width="13.625" style="499" customWidth="1"/>
    <col min="9997" max="10240" width="9" style="499"/>
    <col min="10241" max="10242" width="3.125" style="499" customWidth="1"/>
    <col min="10243" max="10244" width="19.375" style="499" customWidth="1"/>
    <col min="10245" max="10245" width="19.5" style="499" customWidth="1"/>
    <col min="10246" max="10247" width="13.625" style="499" customWidth="1"/>
    <col min="10248" max="10250" width="17.625" style="499" customWidth="1"/>
    <col min="10251" max="10252" width="13.625" style="499" customWidth="1"/>
    <col min="10253" max="10496" width="9" style="499"/>
    <col min="10497" max="10498" width="3.125" style="499" customWidth="1"/>
    <col min="10499" max="10500" width="19.375" style="499" customWidth="1"/>
    <col min="10501" max="10501" width="19.5" style="499" customWidth="1"/>
    <col min="10502" max="10503" width="13.625" style="499" customWidth="1"/>
    <col min="10504" max="10506" width="17.625" style="499" customWidth="1"/>
    <col min="10507" max="10508" width="13.625" style="499" customWidth="1"/>
    <col min="10509" max="10752" width="9" style="499"/>
    <col min="10753" max="10754" width="3.125" style="499" customWidth="1"/>
    <col min="10755" max="10756" width="19.375" style="499" customWidth="1"/>
    <col min="10757" max="10757" width="19.5" style="499" customWidth="1"/>
    <col min="10758" max="10759" width="13.625" style="499" customWidth="1"/>
    <col min="10760" max="10762" width="17.625" style="499" customWidth="1"/>
    <col min="10763" max="10764" width="13.625" style="499" customWidth="1"/>
    <col min="10765" max="11008" width="9" style="499"/>
    <col min="11009" max="11010" width="3.125" style="499" customWidth="1"/>
    <col min="11011" max="11012" width="19.375" style="499" customWidth="1"/>
    <col min="11013" max="11013" width="19.5" style="499" customWidth="1"/>
    <col min="11014" max="11015" width="13.625" style="499" customWidth="1"/>
    <col min="11016" max="11018" width="17.625" style="499" customWidth="1"/>
    <col min="11019" max="11020" width="13.625" style="499" customWidth="1"/>
    <col min="11021" max="11264" width="9" style="499"/>
    <col min="11265" max="11266" width="3.125" style="499" customWidth="1"/>
    <col min="11267" max="11268" width="19.375" style="499" customWidth="1"/>
    <col min="11269" max="11269" width="19.5" style="499" customWidth="1"/>
    <col min="11270" max="11271" width="13.625" style="499" customWidth="1"/>
    <col min="11272" max="11274" width="17.625" style="499" customWidth="1"/>
    <col min="11275" max="11276" width="13.625" style="499" customWidth="1"/>
    <col min="11277" max="11520" width="9" style="499"/>
    <col min="11521" max="11522" width="3.125" style="499" customWidth="1"/>
    <col min="11523" max="11524" width="19.375" style="499" customWidth="1"/>
    <col min="11525" max="11525" width="19.5" style="499" customWidth="1"/>
    <col min="11526" max="11527" width="13.625" style="499" customWidth="1"/>
    <col min="11528" max="11530" width="17.625" style="499" customWidth="1"/>
    <col min="11531" max="11532" width="13.625" style="499" customWidth="1"/>
    <col min="11533" max="11776" width="9" style="499"/>
    <col min="11777" max="11778" width="3.125" style="499" customWidth="1"/>
    <col min="11779" max="11780" width="19.375" style="499" customWidth="1"/>
    <col min="11781" max="11781" width="19.5" style="499" customWidth="1"/>
    <col min="11782" max="11783" width="13.625" style="499" customWidth="1"/>
    <col min="11784" max="11786" width="17.625" style="499" customWidth="1"/>
    <col min="11787" max="11788" width="13.625" style="499" customWidth="1"/>
    <col min="11789" max="12032" width="9" style="499"/>
    <col min="12033" max="12034" width="3.125" style="499" customWidth="1"/>
    <col min="12035" max="12036" width="19.375" style="499" customWidth="1"/>
    <col min="12037" max="12037" width="19.5" style="499" customWidth="1"/>
    <col min="12038" max="12039" width="13.625" style="499" customWidth="1"/>
    <col min="12040" max="12042" width="17.625" style="499" customWidth="1"/>
    <col min="12043" max="12044" width="13.625" style="499" customWidth="1"/>
    <col min="12045" max="12288" width="9" style="499"/>
    <col min="12289" max="12290" width="3.125" style="499" customWidth="1"/>
    <col min="12291" max="12292" width="19.375" style="499" customWidth="1"/>
    <col min="12293" max="12293" width="19.5" style="499" customWidth="1"/>
    <col min="12294" max="12295" width="13.625" style="499" customWidth="1"/>
    <col min="12296" max="12298" width="17.625" style="499" customWidth="1"/>
    <col min="12299" max="12300" width="13.625" style="499" customWidth="1"/>
    <col min="12301" max="12544" width="9" style="499"/>
    <col min="12545" max="12546" width="3.125" style="499" customWidth="1"/>
    <col min="12547" max="12548" width="19.375" style="499" customWidth="1"/>
    <col min="12549" max="12549" width="19.5" style="499" customWidth="1"/>
    <col min="12550" max="12551" width="13.625" style="499" customWidth="1"/>
    <col min="12552" max="12554" width="17.625" style="499" customWidth="1"/>
    <col min="12555" max="12556" width="13.625" style="499" customWidth="1"/>
    <col min="12557" max="12800" width="9" style="499"/>
    <col min="12801" max="12802" width="3.125" style="499" customWidth="1"/>
    <col min="12803" max="12804" width="19.375" style="499" customWidth="1"/>
    <col min="12805" max="12805" width="19.5" style="499" customWidth="1"/>
    <col min="12806" max="12807" width="13.625" style="499" customWidth="1"/>
    <col min="12808" max="12810" width="17.625" style="499" customWidth="1"/>
    <col min="12811" max="12812" width="13.625" style="499" customWidth="1"/>
    <col min="12813" max="13056" width="9" style="499"/>
    <col min="13057" max="13058" width="3.125" style="499" customWidth="1"/>
    <col min="13059" max="13060" width="19.375" style="499" customWidth="1"/>
    <col min="13061" max="13061" width="19.5" style="499" customWidth="1"/>
    <col min="13062" max="13063" width="13.625" style="499" customWidth="1"/>
    <col min="13064" max="13066" width="17.625" style="499" customWidth="1"/>
    <col min="13067" max="13068" width="13.625" style="499" customWidth="1"/>
    <col min="13069" max="13312" width="9" style="499"/>
    <col min="13313" max="13314" width="3.125" style="499" customWidth="1"/>
    <col min="13315" max="13316" width="19.375" style="499" customWidth="1"/>
    <col min="13317" max="13317" width="19.5" style="499" customWidth="1"/>
    <col min="13318" max="13319" width="13.625" style="499" customWidth="1"/>
    <col min="13320" max="13322" width="17.625" style="499" customWidth="1"/>
    <col min="13323" max="13324" width="13.625" style="499" customWidth="1"/>
    <col min="13325" max="13568" width="9" style="499"/>
    <col min="13569" max="13570" width="3.125" style="499" customWidth="1"/>
    <col min="13571" max="13572" width="19.375" style="499" customWidth="1"/>
    <col min="13573" max="13573" width="19.5" style="499" customWidth="1"/>
    <col min="13574" max="13575" width="13.625" style="499" customWidth="1"/>
    <col min="13576" max="13578" width="17.625" style="499" customWidth="1"/>
    <col min="13579" max="13580" width="13.625" style="499" customWidth="1"/>
    <col min="13581" max="13824" width="9" style="499"/>
    <col min="13825" max="13826" width="3.125" style="499" customWidth="1"/>
    <col min="13827" max="13828" width="19.375" style="499" customWidth="1"/>
    <col min="13829" max="13829" width="19.5" style="499" customWidth="1"/>
    <col min="13830" max="13831" width="13.625" style="499" customWidth="1"/>
    <col min="13832" max="13834" width="17.625" style="499" customWidth="1"/>
    <col min="13835" max="13836" width="13.625" style="499" customWidth="1"/>
    <col min="13837" max="14080" width="9" style="499"/>
    <col min="14081" max="14082" width="3.125" style="499" customWidth="1"/>
    <col min="14083" max="14084" width="19.375" style="499" customWidth="1"/>
    <col min="14085" max="14085" width="19.5" style="499" customWidth="1"/>
    <col min="14086" max="14087" width="13.625" style="499" customWidth="1"/>
    <col min="14088" max="14090" width="17.625" style="499" customWidth="1"/>
    <col min="14091" max="14092" width="13.625" style="499" customWidth="1"/>
    <col min="14093" max="14336" width="9" style="499"/>
    <col min="14337" max="14338" width="3.125" style="499" customWidth="1"/>
    <col min="14339" max="14340" width="19.375" style="499" customWidth="1"/>
    <col min="14341" max="14341" width="19.5" style="499" customWidth="1"/>
    <col min="14342" max="14343" width="13.625" style="499" customWidth="1"/>
    <col min="14344" max="14346" width="17.625" style="499" customWidth="1"/>
    <col min="14347" max="14348" width="13.625" style="499" customWidth="1"/>
    <col min="14349" max="14592" width="9" style="499"/>
    <col min="14593" max="14594" width="3.125" style="499" customWidth="1"/>
    <col min="14595" max="14596" width="19.375" style="499" customWidth="1"/>
    <col min="14597" max="14597" width="19.5" style="499" customWidth="1"/>
    <col min="14598" max="14599" width="13.625" style="499" customWidth="1"/>
    <col min="14600" max="14602" width="17.625" style="499" customWidth="1"/>
    <col min="14603" max="14604" width="13.625" style="499" customWidth="1"/>
    <col min="14605" max="14848" width="9" style="499"/>
    <col min="14849" max="14850" width="3.125" style="499" customWidth="1"/>
    <col min="14851" max="14852" width="19.375" style="499" customWidth="1"/>
    <col min="14853" max="14853" width="19.5" style="499" customWidth="1"/>
    <col min="14854" max="14855" width="13.625" style="499" customWidth="1"/>
    <col min="14856" max="14858" width="17.625" style="499" customWidth="1"/>
    <col min="14859" max="14860" width="13.625" style="499" customWidth="1"/>
    <col min="14861" max="15104" width="9" style="499"/>
    <col min="15105" max="15106" width="3.125" style="499" customWidth="1"/>
    <col min="15107" max="15108" width="19.375" style="499" customWidth="1"/>
    <col min="15109" max="15109" width="19.5" style="499" customWidth="1"/>
    <col min="15110" max="15111" width="13.625" style="499" customWidth="1"/>
    <col min="15112" max="15114" width="17.625" style="499" customWidth="1"/>
    <col min="15115" max="15116" width="13.625" style="499" customWidth="1"/>
    <col min="15117" max="15360" width="9" style="499"/>
    <col min="15361" max="15362" width="3.125" style="499" customWidth="1"/>
    <col min="15363" max="15364" width="19.375" style="499" customWidth="1"/>
    <col min="15365" max="15365" width="19.5" style="499" customWidth="1"/>
    <col min="15366" max="15367" width="13.625" style="499" customWidth="1"/>
    <col min="15368" max="15370" width="17.625" style="499" customWidth="1"/>
    <col min="15371" max="15372" width="13.625" style="499" customWidth="1"/>
    <col min="15373" max="15616" width="9" style="499"/>
    <col min="15617" max="15618" width="3.125" style="499" customWidth="1"/>
    <col min="15619" max="15620" width="19.375" style="499" customWidth="1"/>
    <col min="15621" max="15621" width="19.5" style="499" customWidth="1"/>
    <col min="15622" max="15623" width="13.625" style="499" customWidth="1"/>
    <col min="15624" max="15626" width="17.625" style="499" customWidth="1"/>
    <col min="15627" max="15628" width="13.625" style="499" customWidth="1"/>
    <col min="15629" max="15872" width="9" style="499"/>
    <col min="15873" max="15874" width="3.125" style="499" customWidth="1"/>
    <col min="15875" max="15876" width="19.375" style="499" customWidth="1"/>
    <col min="15877" max="15877" width="19.5" style="499" customWidth="1"/>
    <col min="15878" max="15879" width="13.625" style="499" customWidth="1"/>
    <col min="15880" max="15882" width="17.625" style="499" customWidth="1"/>
    <col min="15883" max="15884" width="13.625" style="499" customWidth="1"/>
    <col min="15885" max="16128" width="9" style="499"/>
    <col min="16129" max="16130" width="3.125" style="499" customWidth="1"/>
    <col min="16131" max="16132" width="19.375" style="499" customWidth="1"/>
    <col min="16133" max="16133" width="19.5" style="499" customWidth="1"/>
    <col min="16134" max="16135" width="13.625" style="499" customWidth="1"/>
    <col min="16136" max="16138" width="17.625" style="499" customWidth="1"/>
    <col min="16139" max="16140" width="13.625" style="499" customWidth="1"/>
    <col min="16141" max="16384" width="9" style="499"/>
  </cols>
  <sheetData>
    <row r="1" spans="1:12" ht="16.350000000000001" customHeight="1">
      <c r="A1" s="484" t="s">
        <v>302</v>
      </c>
      <c r="K1" s="772"/>
      <c r="L1" s="772"/>
    </row>
    <row r="2" spans="1:12" ht="16.350000000000001" customHeight="1">
      <c r="A2" s="484"/>
      <c r="E2" s="662" t="s">
        <v>206</v>
      </c>
      <c r="F2" s="663" t="s">
        <v>207</v>
      </c>
      <c r="G2" s="664" t="s">
        <v>208</v>
      </c>
      <c r="K2" s="665"/>
      <c r="L2" s="665"/>
    </row>
    <row r="3" spans="1:12" ht="16.350000000000001" customHeight="1">
      <c r="A3" s="484"/>
      <c r="E3" s="662"/>
      <c r="F3" s="666" t="s">
        <v>209</v>
      </c>
      <c r="G3" s="664"/>
      <c r="K3" s="667" t="s">
        <v>210</v>
      </c>
      <c r="L3" s="667"/>
    </row>
    <row r="4" spans="1:12" ht="16.350000000000001" customHeight="1">
      <c r="B4" s="799"/>
      <c r="C4" s="800"/>
      <c r="D4" s="800"/>
      <c r="E4" s="801"/>
      <c r="F4" s="671" t="s">
        <v>211</v>
      </c>
      <c r="G4" s="671" t="s">
        <v>212</v>
      </c>
      <c r="H4" s="672"/>
      <c r="I4" s="673"/>
      <c r="J4" s="674"/>
      <c r="K4" s="671" t="s">
        <v>211</v>
      </c>
      <c r="L4" s="671" t="s">
        <v>212</v>
      </c>
    </row>
    <row r="5" spans="1:12" ht="16.350000000000001" customHeight="1">
      <c r="B5" s="802"/>
      <c r="C5" s="803"/>
      <c r="D5" s="803"/>
      <c r="E5" s="804"/>
      <c r="F5" s="678" t="s">
        <v>213</v>
      </c>
      <c r="G5" s="533" t="s">
        <v>214</v>
      </c>
      <c r="H5" s="679"/>
      <c r="I5" s="680"/>
      <c r="J5" s="681"/>
      <c r="K5" s="678" t="s">
        <v>213</v>
      </c>
      <c r="L5" s="533" t="s">
        <v>214</v>
      </c>
    </row>
    <row r="6" spans="1:12" ht="16.350000000000001" customHeight="1">
      <c r="B6" s="805" t="s">
        <v>303</v>
      </c>
      <c r="C6" s="806"/>
      <c r="D6" s="806"/>
      <c r="E6" s="807"/>
      <c r="F6" s="691"/>
      <c r="G6" s="691"/>
      <c r="H6" s="792" t="s">
        <v>216</v>
      </c>
      <c r="I6" s="808"/>
      <c r="J6" s="809"/>
      <c r="K6" s="690"/>
      <c r="L6" s="691"/>
    </row>
    <row r="7" spans="1:12" ht="16.350000000000001" customHeight="1">
      <c r="B7" s="810"/>
      <c r="C7" s="811" t="s">
        <v>304</v>
      </c>
      <c r="D7" s="812"/>
      <c r="E7" s="813"/>
      <c r="F7" s="691"/>
      <c r="G7" s="691"/>
      <c r="H7" s="792" t="s">
        <v>218</v>
      </c>
      <c r="I7" s="808"/>
      <c r="J7" s="809"/>
      <c r="K7" s="693"/>
      <c r="L7" s="691"/>
    </row>
    <row r="8" spans="1:12" ht="16.350000000000001" customHeight="1">
      <c r="B8" s="810"/>
      <c r="C8" s="814" t="s">
        <v>305</v>
      </c>
      <c r="D8" s="814"/>
      <c r="E8" s="815"/>
      <c r="F8" s="691"/>
      <c r="G8" s="691"/>
      <c r="H8" s="792" t="s">
        <v>230</v>
      </c>
      <c r="I8" s="808"/>
      <c r="J8" s="809"/>
      <c r="K8" s="691"/>
      <c r="L8" s="691"/>
    </row>
    <row r="9" spans="1:12" ht="16.350000000000001" customHeight="1">
      <c r="B9" s="810"/>
      <c r="C9" s="816" t="s">
        <v>306</v>
      </c>
      <c r="D9" s="814"/>
      <c r="E9" s="817"/>
      <c r="F9" s="691"/>
      <c r="G9" s="691"/>
      <c r="H9" s="792" t="s">
        <v>220</v>
      </c>
      <c r="I9" s="808"/>
      <c r="J9" s="809"/>
      <c r="K9" s="691"/>
      <c r="L9" s="691"/>
    </row>
    <row r="10" spans="1:12" ht="16.350000000000001" customHeight="1">
      <c r="B10" s="810"/>
      <c r="C10" s="814" t="s">
        <v>305</v>
      </c>
      <c r="D10" s="814"/>
      <c r="E10" s="815"/>
      <c r="F10" s="691"/>
      <c r="G10" s="691"/>
      <c r="H10" s="792" t="s">
        <v>222</v>
      </c>
      <c r="I10" s="808"/>
      <c r="J10" s="809"/>
      <c r="K10" s="691"/>
      <c r="L10" s="691"/>
    </row>
    <row r="11" spans="1:12" ht="16.350000000000001" customHeight="1">
      <c r="B11" s="818" t="s">
        <v>219</v>
      </c>
      <c r="C11" s="814"/>
      <c r="D11" s="817"/>
      <c r="E11" s="819"/>
      <c r="F11" s="691"/>
      <c r="G11" s="691"/>
      <c r="H11" s="714" t="s">
        <v>234</v>
      </c>
      <c r="I11" s="715"/>
      <c r="J11" s="716"/>
      <c r="K11" s="691"/>
      <c r="L11" s="691"/>
    </row>
    <row r="12" spans="1:12" ht="16.350000000000001" customHeight="1">
      <c r="B12" s="820" t="s">
        <v>221</v>
      </c>
      <c r="C12" s="821"/>
      <c r="D12" s="821"/>
      <c r="E12" s="822"/>
      <c r="F12" s="691"/>
      <c r="G12" s="691"/>
      <c r="H12" s="714" t="s">
        <v>236</v>
      </c>
      <c r="I12" s="715"/>
      <c r="J12" s="716"/>
      <c r="K12" s="685"/>
      <c r="L12" s="691"/>
    </row>
    <row r="13" spans="1:12" ht="16.350000000000001" customHeight="1">
      <c r="B13" s="820" t="s">
        <v>223</v>
      </c>
      <c r="C13" s="821"/>
      <c r="D13" s="821"/>
      <c r="E13" s="822"/>
      <c r="F13" s="691"/>
      <c r="G13" s="691"/>
      <c r="H13" s="714" t="s">
        <v>238</v>
      </c>
      <c r="I13" s="715"/>
      <c r="J13" s="716"/>
      <c r="K13" s="685"/>
      <c r="L13" s="708"/>
    </row>
    <row r="14" spans="1:12" ht="16.350000000000001" customHeight="1">
      <c r="B14" s="820" t="s">
        <v>225</v>
      </c>
      <c r="C14" s="821"/>
      <c r="D14" s="821"/>
      <c r="E14" s="822"/>
      <c r="F14" s="691"/>
      <c r="G14" s="691"/>
      <c r="H14" s="714" t="s">
        <v>246</v>
      </c>
      <c r="I14" s="715"/>
      <c r="J14" s="716"/>
      <c r="K14" s="691"/>
      <c r="L14" s="691"/>
    </row>
    <row r="15" spans="1:12" ht="16.350000000000001" customHeight="1">
      <c r="B15" s="820" t="s">
        <v>227</v>
      </c>
      <c r="C15" s="821"/>
      <c r="D15" s="821"/>
      <c r="E15" s="822"/>
      <c r="F15" s="691"/>
      <c r="G15" s="691"/>
      <c r="H15" s="714" t="s">
        <v>248</v>
      </c>
      <c r="I15" s="715"/>
      <c r="J15" s="716"/>
      <c r="K15" s="691"/>
      <c r="L15" s="691"/>
    </row>
    <row r="16" spans="1:12" ht="16.350000000000001" customHeight="1">
      <c r="B16" s="820" t="s">
        <v>229</v>
      </c>
      <c r="C16" s="821"/>
      <c r="D16" s="821"/>
      <c r="E16" s="822"/>
      <c r="F16" s="691"/>
      <c r="G16" s="691"/>
      <c r="H16" s="823" t="s">
        <v>237</v>
      </c>
      <c r="I16" s="824"/>
      <c r="J16" s="739"/>
      <c r="K16" s="685"/>
      <c r="L16" s="691"/>
    </row>
    <row r="17" spans="1:14" ht="16.350000000000001" customHeight="1">
      <c r="B17" s="820" t="s">
        <v>231</v>
      </c>
      <c r="C17" s="825"/>
      <c r="D17" s="825"/>
      <c r="E17" s="826"/>
      <c r="F17" s="691"/>
      <c r="G17" s="691"/>
      <c r="H17" s="714"/>
      <c r="I17" s="715"/>
      <c r="J17" s="716"/>
      <c r="K17" s="685"/>
      <c r="L17" s="708"/>
    </row>
    <row r="18" spans="1:14" ht="16.350000000000001" customHeight="1">
      <c r="B18" s="820" t="s">
        <v>233</v>
      </c>
      <c r="C18" s="825"/>
      <c r="D18" s="825"/>
      <c r="E18" s="826"/>
      <c r="F18" s="691"/>
      <c r="G18" s="691"/>
      <c r="H18" s="714"/>
      <c r="I18" s="715"/>
      <c r="J18" s="716"/>
      <c r="K18" s="691"/>
      <c r="L18" s="691"/>
    </row>
    <row r="19" spans="1:14" ht="16.350000000000001" customHeight="1">
      <c r="B19" s="827" t="s">
        <v>242</v>
      </c>
      <c r="C19" s="828"/>
      <c r="D19" s="828"/>
      <c r="E19" s="829"/>
      <c r="F19" s="691"/>
      <c r="G19" s="691"/>
      <c r="H19" s="714"/>
      <c r="I19" s="715"/>
      <c r="J19" s="716"/>
      <c r="K19" s="691"/>
      <c r="L19" s="691"/>
    </row>
    <row r="20" spans="1:14" ht="16.350000000000001" customHeight="1">
      <c r="B20" s="827" t="s">
        <v>243</v>
      </c>
      <c r="C20" s="828"/>
      <c r="D20" s="828"/>
      <c r="E20" s="829"/>
      <c r="F20" s="691"/>
      <c r="G20" s="691"/>
      <c r="H20" s="830"/>
      <c r="I20" s="831"/>
      <c r="J20" s="832"/>
      <c r="K20" s="685"/>
      <c r="L20" s="691"/>
    </row>
    <row r="21" spans="1:14" ht="16.350000000000001" customHeight="1">
      <c r="B21" s="833"/>
      <c r="C21" s="834" t="s">
        <v>245</v>
      </c>
      <c r="D21" s="825"/>
      <c r="E21" s="826"/>
      <c r="F21" s="691"/>
      <c r="G21" s="691"/>
      <c r="H21" s="783"/>
      <c r="I21" s="784"/>
      <c r="J21" s="785"/>
      <c r="K21" s="685"/>
      <c r="L21" s="708"/>
    </row>
    <row r="22" spans="1:14" ht="16.350000000000001" customHeight="1">
      <c r="B22" s="835"/>
      <c r="C22" s="834" t="s">
        <v>247</v>
      </c>
      <c r="D22" s="825"/>
      <c r="E22" s="826"/>
      <c r="F22" s="691"/>
      <c r="G22" s="691"/>
      <c r="H22" s="836" t="s">
        <v>224</v>
      </c>
      <c r="I22" s="808"/>
      <c r="J22" s="837"/>
      <c r="K22" s="691"/>
      <c r="L22" s="691"/>
    </row>
    <row r="23" spans="1:14" ht="16.350000000000001" customHeight="1">
      <c r="B23" s="838" t="s">
        <v>249</v>
      </c>
      <c r="C23" s="825"/>
      <c r="D23" s="825"/>
      <c r="E23" s="839"/>
      <c r="F23" s="691"/>
      <c r="G23" s="691"/>
      <c r="H23" s="778" t="s">
        <v>226</v>
      </c>
      <c r="I23" s="808"/>
      <c r="J23" s="837"/>
      <c r="K23" s="691"/>
      <c r="L23" s="691"/>
    </row>
    <row r="24" spans="1:14" ht="16.350000000000001" customHeight="1">
      <c r="B24" s="834" t="s">
        <v>250</v>
      </c>
      <c r="C24" s="825"/>
      <c r="D24" s="825"/>
      <c r="E24" s="826"/>
      <c r="F24" s="691"/>
      <c r="G24" s="691"/>
      <c r="H24" s="840" t="s">
        <v>228</v>
      </c>
      <c r="I24" s="841"/>
      <c r="J24" s="842"/>
      <c r="K24" s="685"/>
      <c r="L24" s="691"/>
    </row>
    <row r="25" spans="1:14" ht="16.350000000000001" customHeight="1">
      <c r="B25" s="834" t="s">
        <v>251</v>
      </c>
      <c r="C25" s="825"/>
      <c r="D25" s="825"/>
      <c r="E25" s="826"/>
      <c r="F25" s="691"/>
      <c r="G25" s="691"/>
      <c r="H25" s="783"/>
      <c r="I25" s="784"/>
      <c r="J25" s="785"/>
      <c r="K25" s="685"/>
      <c r="L25" s="708"/>
    </row>
    <row r="26" spans="1:14" ht="16.350000000000001" customHeight="1" thickBot="1">
      <c r="B26" s="834" t="s">
        <v>252</v>
      </c>
      <c r="C26" s="825"/>
      <c r="D26" s="825"/>
      <c r="E26" s="826"/>
      <c r="F26" s="691"/>
      <c r="G26" s="691"/>
      <c r="H26" s="783"/>
      <c r="I26" s="784"/>
      <c r="J26" s="785"/>
      <c r="K26" s="691"/>
      <c r="L26" s="691"/>
    </row>
    <row r="27" spans="1:14" ht="30" customHeight="1" thickBot="1">
      <c r="B27" s="745" t="s">
        <v>253</v>
      </c>
      <c r="C27" s="746"/>
      <c r="D27" s="746"/>
      <c r="E27" s="747"/>
      <c r="F27" s="748"/>
      <c r="G27" s="748"/>
      <c r="H27" s="749"/>
      <c r="I27" s="750"/>
      <c r="J27" s="751"/>
      <c r="K27" s="752" t="s">
        <v>254</v>
      </c>
      <c r="L27" s="753"/>
    </row>
    <row r="28" spans="1:14" s="664" customFormat="1" ht="12.95" customHeight="1">
      <c r="B28" s="754" t="s">
        <v>255</v>
      </c>
      <c r="C28" s="754"/>
      <c r="D28" s="754"/>
      <c r="E28" s="754"/>
      <c r="F28" s="754"/>
      <c r="G28" s="754"/>
      <c r="H28" s="754"/>
      <c r="I28" s="754"/>
      <c r="J28" s="754"/>
      <c r="K28" s="754"/>
      <c r="L28" s="754"/>
      <c r="M28" s="754"/>
      <c r="N28" s="754"/>
    </row>
    <row r="29" spans="1:14" ht="9" customHeight="1">
      <c r="B29" s="516"/>
      <c r="C29" s="516"/>
      <c r="D29" s="516"/>
      <c r="E29" s="516"/>
      <c r="F29" s="516"/>
      <c r="G29" s="511"/>
      <c r="H29" s="511"/>
      <c r="I29" s="511"/>
      <c r="J29" s="511"/>
      <c r="K29" s="511"/>
    </row>
    <row r="30" spans="1:14" ht="9.75" customHeight="1"/>
    <row r="31" spans="1:14" ht="16.350000000000001" customHeight="1">
      <c r="A31" s="484" t="s">
        <v>307</v>
      </c>
      <c r="F31" s="662"/>
      <c r="G31" s="665"/>
      <c r="H31" s="484" t="s">
        <v>308</v>
      </c>
      <c r="I31" s="484"/>
    </row>
    <row r="32" spans="1:14" ht="16.350000000000001" customHeight="1">
      <c r="B32" s="765" t="s">
        <v>268</v>
      </c>
      <c r="C32" s="766"/>
      <c r="D32" s="503" t="s">
        <v>269</v>
      </c>
      <c r="E32" s="503" t="s">
        <v>270</v>
      </c>
      <c r="F32" s="503" t="s">
        <v>271</v>
      </c>
      <c r="G32" s="516"/>
      <c r="H32" s="501" t="s">
        <v>272</v>
      </c>
      <c r="I32" s="501"/>
      <c r="J32" s="503" t="s">
        <v>273</v>
      </c>
      <c r="K32" s="503" t="s">
        <v>274</v>
      </c>
    </row>
    <row r="33" spans="1:11" ht="16.350000000000001" customHeight="1">
      <c r="B33" s="765" t="s">
        <v>275</v>
      </c>
      <c r="C33" s="766"/>
      <c r="D33" s="519"/>
      <c r="E33" s="519"/>
      <c r="F33" s="519"/>
      <c r="G33" s="511"/>
      <c r="H33" s="769"/>
      <c r="I33" s="769"/>
      <c r="J33" s="770"/>
      <c r="K33" s="761" t="s">
        <v>265</v>
      </c>
    </row>
    <row r="34" spans="1:11" ht="16.350000000000001" customHeight="1">
      <c r="B34" s="765" t="s">
        <v>276</v>
      </c>
      <c r="C34" s="766"/>
      <c r="D34" s="519"/>
      <c r="E34" s="519"/>
      <c r="F34" s="519"/>
      <c r="G34" s="511"/>
      <c r="H34" s="769"/>
      <c r="I34" s="769"/>
      <c r="J34" s="770"/>
      <c r="K34" s="761" t="s">
        <v>265</v>
      </c>
    </row>
    <row r="35" spans="1:11" ht="16.350000000000001" customHeight="1">
      <c r="B35" s="765" t="s">
        <v>277</v>
      </c>
      <c r="C35" s="766"/>
      <c r="D35" s="519"/>
      <c r="E35" s="519"/>
      <c r="F35" s="519"/>
      <c r="G35" s="511"/>
      <c r="H35" s="769"/>
      <c r="I35" s="769"/>
      <c r="J35" s="770"/>
      <c r="K35" s="761" t="s">
        <v>265</v>
      </c>
    </row>
    <row r="36" spans="1:11" ht="16.350000000000001" customHeight="1">
      <c r="B36" s="765" t="s">
        <v>278</v>
      </c>
      <c r="C36" s="766"/>
      <c r="D36" s="519"/>
      <c r="E36" s="519"/>
      <c r="F36" s="519"/>
      <c r="G36" s="511"/>
      <c r="H36" s="769"/>
      <c r="I36" s="769"/>
      <c r="J36" s="770"/>
      <c r="K36" s="761" t="s">
        <v>265</v>
      </c>
    </row>
    <row r="37" spans="1:11" ht="16.350000000000001" customHeight="1">
      <c r="B37" s="765" t="s">
        <v>279</v>
      </c>
      <c r="C37" s="766"/>
      <c r="D37" s="519"/>
      <c r="E37" s="519"/>
      <c r="F37" s="519"/>
      <c r="G37" s="511"/>
      <c r="H37" s="769"/>
      <c r="I37" s="769"/>
      <c r="J37" s="770"/>
      <c r="K37" s="761" t="s">
        <v>265</v>
      </c>
    </row>
    <row r="38" spans="1:11" ht="15.75" customHeight="1">
      <c r="B38" s="499" t="s">
        <v>280</v>
      </c>
    </row>
    <row r="39" spans="1:11" ht="15.75" customHeight="1">
      <c r="A39" s="843"/>
      <c r="B39" s="511"/>
      <c r="C39" s="511"/>
      <c r="D39" s="511"/>
    </row>
    <row r="40" spans="1:11">
      <c r="E40" s="499" t="s">
        <v>281</v>
      </c>
      <c r="F40" s="499" t="s">
        <v>282</v>
      </c>
      <c r="H40" s="771" t="s">
        <v>281</v>
      </c>
      <c r="J40" s="771" t="s">
        <v>281</v>
      </c>
    </row>
    <row r="41" spans="1:11">
      <c r="E41" s="499" t="s">
        <v>283</v>
      </c>
      <c r="F41" s="499" t="s">
        <v>281</v>
      </c>
      <c r="H41" s="499" t="s">
        <v>283</v>
      </c>
      <c r="J41" s="499" t="s">
        <v>283</v>
      </c>
    </row>
    <row r="42" spans="1:11">
      <c r="E42" s="499" t="s">
        <v>284</v>
      </c>
      <c r="H42" s="499" t="s">
        <v>284</v>
      </c>
      <c r="J42" s="499" t="s">
        <v>284</v>
      </c>
    </row>
    <row r="43" spans="1:11">
      <c r="E43" s="499" t="s">
        <v>285</v>
      </c>
      <c r="H43" s="499" t="s">
        <v>285</v>
      </c>
      <c r="J43" s="499" t="s">
        <v>285</v>
      </c>
    </row>
    <row r="44" spans="1:11">
      <c r="E44" s="499" t="s">
        <v>286</v>
      </c>
      <c r="H44" s="499" t="s">
        <v>286</v>
      </c>
      <c r="J44" s="499" t="s">
        <v>286</v>
      </c>
    </row>
    <row r="45" spans="1:11">
      <c r="E45" s="499" t="s">
        <v>287</v>
      </c>
      <c r="H45" s="499" t="s">
        <v>287</v>
      </c>
      <c r="J45" s="499" t="s">
        <v>287</v>
      </c>
    </row>
    <row r="46" spans="1:11" ht="15.75" customHeight="1">
      <c r="H46" s="499" t="s">
        <v>288</v>
      </c>
      <c r="J46" s="499" t="s">
        <v>288</v>
      </c>
    </row>
    <row r="47" spans="1:11">
      <c r="E47" s="499" t="s">
        <v>281</v>
      </c>
      <c r="H47" s="499" t="s">
        <v>294</v>
      </c>
    </row>
    <row r="48" spans="1:11">
      <c r="E48" s="499" t="s">
        <v>283</v>
      </c>
      <c r="H48" s="499" t="s">
        <v>295</v>
      </c>
    </row>
    <row r="49" spans="5:8">
      <c r="E49" s="499" t="s">
        <v>284</v>
      </c>
      <c r="H49" s="499" t="s">
        <v>296</v>
      </c>
    </row>
    <row r="50" spans="5:8">
      <c r="E50" s="499" t="s">
        <v>285</v>
      </c>
      <c r="H50" s="499" t="s">
        <v>297</v>
      </c>
    </row>
    <row r="51" spans="5:8">
      <c r="E51" s="499" t="s">
        <v>286</v>
      </c>
      <c r="H51" s="499" t="s">
        <v>298</v>
      </c>
    </row>
    <row r="52" spans="5:8">
      <c r="E52" s="499" t="s">
        <v>287</v>
      </c>
      <c r="H52" s="499" t="s">
        <v>299</v>
      </c>
    </row>
    <row r="53" spans="5:8">
      <c r="H53" s="499" t="s">
        <v>300</v>
      </c>
    </row>
    <row r="54" spans="5:8">
      <c r="H54" s="499" t="s">
        <v>301</v>
      </c>
    </row>
  </sheetData>
  <mergeCells count="30">
    <mergeCell ref="B35:C35"/>
    <mergeCell ref="H35:I35"/>
    <mergeCell ref="B36:C36"/>
    <mergeCell ref="H36:I36"/>
    <mergeCell ref="B37:C37"/>
    <mergeCell ref="H37:I37"/>
    <mergeCell ref="B32:C32"/>
    <mergeCell ref="H32:I32"/>
    <mergeCell ref="B33:C33"/>
    <mergeCell ref="H33:I33"/>
    <mergeCell ref="B34:C34"/>
    <mergeCell ref="H34:I34"/>
    <mergeCell ref="H21:J21"/>
    <mergeCell ref="H24:J24"/>
    <mergeCell ref="H25:J25"/>
    <mergeCell ref="H26:J26"/>
    <mergeCell ref="H27:J27"/>
    <mergeCell ref="K27:L27"/>
    <mergeCell ref="H14:J14"/>
    <mergeCell ref="H15:J15"/>
    <mergeCell ref="H17:J17"/>
    <mergeCell ref="H18:J18"/>
    <mergeCell ref="H19:J19"/>
    <mergeCell ref="H20:J20"/>
    <mergeCell ref="K1:L1"/>
    <mergeCell ref="K3:L3"/>
    <mergeCell ref="H4:J5"/>
    <mergeCell ref="H11:J11"/>
    <mergeCell ref="H12:J12"/>
    <mergeCell ref="H13:J13"/>
  </mergeCells>
  <phoneticPr fontId="3"/>
  <dataValidations count="6">
    <dataValidation type="list"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formula1>$H$53:$H$54</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$E$41:$E$42</formula1>
    </dataValidation>
    <dataValidation type="list" allowBlank="1" showInputMessage="1" showErrorMessage="1" sqref="J33:J37 JF33:JF37 TB33:TB37 ACX33:ACX37 AMT33:AMT37 AWP33:AWP37 BGL33:BGL37 BQH33:BQH37 CAD33:CAD37 CJZ33:CJZ37 CTV33:CTV37 DDR33:DDR37 DNN33:DNN37 DXJ33:DXJ37 EHF33:EHF37 ERB33:ERB37 FAX33:FAX37 FKT33:FKT37 FUP33:FUP37 GEL33:GEL37 GOH33:GOH37 GYD33:GYD37 HHZ33:HHZ37 HRV33:HRV37 IBR33:IBR37 ILN33:ILN37 IVJ33:IVJ37 JFF33:JFF37 JPB33:JPB37 JYX33:JYX37 KIT33:KIT37 KSP33:KSP37 LCL33:LCL37 LMH33:LMH37 LWD33:LWD37 MFZ33:MFZ37 MPV33:MPV37 MZR33:MZR37 NJN33:NJN37 NTJ33:NTJ37 ODF33:ODF37 ONB33:ONB37 OWX33:OWX37 PGT33:PGT37 PQP33:PQP37 QAL33:QAL37 QKH33:QKH37 QUD33:QUD37 RDZ33:RDZ37 RNV33:RNV37 RXR33:RXR37 SHN33:SHN37 SRJ33:SRJ37 TBF33:TBF37 TLB33:TLB37 TUX33:TUX37 UET33:UET37 UOP33:UOP37 UYL33:UYL37 VIH33:VIH37 VSD33:VSD37 WBZ33:WBZ37 WLV33:WLV37 WVR33:WVR37 J65569:J65573 JF65569:JF65573 TB65569:TB65573 ACX65569:ACX65573 AMT65569:AMT65573 AWP65569:AWP65573 BGL65569:BGL65573 BQH65569:BQH65573 CAD65569:CAD65573 CJZ65569:CJZ65573 CTV65569:CTV65573 DDR65569:DDR65573 DNN65569:DNN65573 DXJ65569:DXJ65573 EHF65569:EHF65573 ERB65569:ERB65573 FAX65569:FAX65573 FKT65569:FKT65573 FUP65569:FUP65573 GEL65569:GEL65573 GOH65569:GOH65573 GYD65569:GYD65573 HHZ65569:HHZ65573 HRV65569:HRV65573 IBR65569:IBR65573 ILN65569:ILN65573 IVJ65569:IVJ65573 JFF65569:JFF65573 JPB65569:JPB65573 JYX65569:JYX65573 KIT65569:KIT65573 KSP65569:KSP65573 LCL65569:LCL65573 LMH65569:LMH65573 LWD65569:LWD65573 MFZ65569:MFZ65573 MPV65569:MPV65573 MZR65569:MZR65573 NJN65569:NJN65573 NTJ65569:NTJ65573 ODF65569:ODF65573 ONB65569:ONB65573 OWX65569:OWX65573 PGT65569:PGT65573 PQP65569:PQP65573 QAL65569:QAL65573 QKH65569:QKH65573 QUD65569:QUD65573 RDZ65569:RDZ65573 RNV65569:RNV65573 RXR65569:RXR65573 SHN65569:SHN65573 SRJ65569:SRJ65573 TBF65569:TBF65573 TLB65569:TLB65573 TUX65569:TUX65573 UET65569:UET65573 UOP65569:UOP65573 UYL65569:UYL65573 VIH65569:VIH65573 VSD65569:VSD65573 WBZ65569:WBZ65573 WLV65569:WLV65573 WVR65569:WVR65573 J131105:J131109 JF131105:JF131109 TB131105:TB131109 ACX131105:ACX131109 AMT131105:AMT131109 AWP131105:AWP131109 BGL131105:BGL131109 BQH131105:BQH131109 CAD131105:CAD131109 CJZ131105:CJZ131109 CTV131105:CTV131109 DDR131105:DDR131109 DNN131105:DNN131109 DXJ131105:DXJ131109 EHF131105:EHF131109 ERB131105:ERB131109 FAX131105:FAX131109 FKT131105:FKT131109 FUP131105:FUP131109 GEL131105:GEL131109 GOH131105:GOH131109 GYD131105:GYD131109 HHZ131105:HHZ131109 HRV131105:HRV131109 IBR131105:IBR131109 ILN131105:ILN131109 IVJ131105:IVJ131109 JFF131105:JFF131109 JPB131105:JPB131109 JYX131105:JYX131109 KIT131105:KIT131109 KSP131105:KSP131109 LCL131105:LCL131109 LMH131105:LMH131109 LWD131105:LWD131109 MFZ131105:MFZ131109 MPV131105:MPV131109 MZR131105:MZR131109 NJN131105:NJN131109 NTJ131105:NTJ131109 ODF131105:ODF131109 ONB131105:ONB131109 OWX131105:OWX131109 PGT131105:PGT131109 PQP131105:PQP131109 QAL131105:QAL131109 QKH131105:QKH131109 QUD131105:QUD131109 RDZ131105:RDZ131109 RNV131105:RNV131109 RXR131105:RXR131109 SHN131105:SHN131109 SRJ131105:SRJ131109 TBF131105:TBF131109 TLB131105:TLB131109 TUX131105:TUX131109 UET131105:UET131109 UOP131105:UOP131109 UYL131105:UYL131109 VIH131105:VIH131109 VSD131105:VSD131109 WBZ131105:WBZ131109 WLV131105:WLV131109 WVR131105:WVR131109 J196641:J196645 JF196641:JF196645 TB196641:TB196645 ACX196641:ACX196645 AMT196641:AMT196645 AWP196641:AWP196645 BGL196641:BGL196645 BQH196641:BQH196645 CAD196641:CAD196645 CJZ196641:CJZ196645 CTV196641:CTV196645 DDR196641:DDR196645 DNN196641:DNN196645 DXJ196641:DXJ196645 EHF196641:EHF196645 ERB196641:ERB196645 FAX196641:FAX196645 FKT196641:FKT196645 FUP196641:FUP196645 GEL196641:GEL196645 GOH196641:GOH196645 GYD196641:GYD196645 HHZ196641:HHZ196645 HRV196641:HRV196645 IBR196641:IBR196645 ILN196641:ILN196645 IVJ196641:IVJ196645 JFF196641:JFF196645 JPB196641:JPB196645 JYX196641:JYX196645 KIT196641:KIT196645 KSP196641:KSP196645 LCL196641:LCL196645 LMH196641:LMH196645 LWD196641:LWD196645 MFZ196641:MFZ196645 MPV196641:MPV196645 MZR196641:MZR196645 NJN196641:NJN196645 NTJ196641:NTJ196645 ODF196641:ODF196645 ONB196641:ONB196645 OWX196641:OWX196645 PGT196641:PGT196645 PQP196641:PQP196645 QAL196641:QAL196645 QKH196641:QKH196645 QUD196641:QUD196645 RDZ196641:RDZ196645 RNV196641:RNV196645 RXR196641:RXR196645 SHN196641:SHN196645 SRJ196641:SRJ196645 TBF196641:TBF196645 TLB196641:TLB196645 TUX196641:TUX196645 UET196641:UET196645 UOP196641:UOP196645 UYL196641:UYL196645 VIH196641:VIH196645 VSD196641:VSD196645 WBZ196641:WBZ196645 WLV196641:WLV196645 WVR196641:WVR196645 J262177:J262181 JF262177:JF262181 TB262177:TB262181 ACX262177:ACX262181 AMT262177:AMT262181 AWP262177:AWP262181 BGL262177:BGL262181 BQH262177:BQH262181 CAD262177:CAD262181 CJZ262177:CJZ262181 CTV262177:CTV262181 DDR262177:DDR262181 DNN262177:DNN262181 DXJ262177:DXJ262181 EHF262177:EHF262181 ERB262177:ERB262181 FAX262177:FAX262181 FKT262177:FKT262181 FUP262177:FUP262181 GEL262177:GEL262181 GOH262177:GOH262181 GYD262177:GYD262181 HHZ262177:HHZ262181 HRV262177:HRV262181 IBR262177:IBR262181 ILN262177:ILN262181 IVJ262177:IVJ262181 JFF262177:JFF262181 JPB262177:JPB262181 JYX262177:JYX262181 KIT262177:KIT262181 KSP262177:KSP262181 LCL262177:LCL262181 LMH262177:LMH262181 LWD262177:LWD262181 MFZ262177:MFZ262181 MPV262177:MPV262181 MZR262177:MZR262181 NJN262177:NJN262181 NTJ262177:NTJ262181 ODF262177:ODF262181 ONB262177:ONB262181 OWX262177:OWX262181 PGT262177:PGT262181 PQP262177:PQP262181 QAL262177:QAL262181 QKH262177:QKH262181 QUD262177:QUD262181 RDZ262177:RDZ262181 RNV262177:RNV262181 RXR262177:RXR262181 SHN262177:SHN262181 SRJ262177:SRJ262181 TBF262177:TBF262181 TLB262177:TLB262181 TUX262177:TUX262181 UET262177:UET262181 UOP262177:UOP262181 UYL262177:UYL262181 VIH262177:VIH262181 VSD262177:VSD262181 WBZ262177:WBZ262181 WLV262177:WLV262181 WVR262177:WVR262181 J327713:J327717 JF327713:JF327717 TB327713:TB327717 ACX327713:ACX327717 AMT327713:AMT327717 AWP327713:AWP327717 BGL327713:BGL327717 BQH327713:BQH327717 CAD327713:CAD327717 CJZ327713:CJZ327717 CTV327713:CTV327717 DDR327713:DDR327717 DNN327713:DNN327717 DXJ327713:DXJ327717 EHF327713:EHF327717 ERB327713:ERB327717 FAX327713:FAX327717 FKT327713:FKT327717 FUP327713:FUP327717 GEL327713:GEL327717 GOH327713:GOH327717 GYD327713:GYD327717 HHZ327713:HHZ327717 HRV327713:HRV327717 IBR327713:IBR327717 ILN327713:ILN327717 IVJ327713:IVJ327717 JFF327713:JFF327717 JPB327713:JPB327717 JYX327713:JYX327717 KIT327713:KIT327717 KSP327713:KSP327717 LCL327713:LCL327717 LMH327713:LMH327717 LWD327713:LWD327717 MFZ327713:MFZ327717 MPV327713:MPV327717 MZR327713:MZR327717 NJN327713:NJN327717 NTJ327713:NTJ327717 ODF327713:ODF327717 ONB327713:ONB327717 OWX327713:OWX327717 PGT327713:PGT327717 PQP327713:PQP327717 QAL327713:QAL327717 QKH327713:QKH327717 QUD327713:QUD327717 RDZ327713:RDZ327717 RNV327713:RNV327717 RXR327713:RXR327717 SHN327713:SHN327717 SRJ327713:SRJ327717 TBF327713:TBF327717 TLB327713:TLB327717 TUX327713:TUX327717 UET327713:UET327717 UOP327713:UOP327717 UYL327713:UYL327717 VIH327713:VIH327717 VSD327713:VSD327717 WBZ327713:WBZ327717 WLV327713:WLV327717 WVR327713:WVR327717 J393249:J393253 JF393249:JF393253 TB393249:TB393253 ACX393249:ACX393253 AMT393249:AMT393253 AWP393249:AWP393253 BGL393249:BGL393253 BQH393249:BQH393253 CAD393249:CAD393253 CJZ393249:CJZ393253 CTV393249:CTV393253 DDR393249:DDR393253 DNN393249:DNN393253 DXJ393249:DXJ393253 EHF393249:EHF393253 ERB393249:ERB393253 FAX393249:FAX393253 FKT393249:FKT393253 FUP393249:FUP393253 GEL393249:GEL393253 GOH393249:GOH393253 GYD393249:GYD393253 HHZ393249:HHZ393253 HRV393249:HRV393253 IBR393249:IBR393253 ILN393249:ILN393253 IVJ393249:IVJ393253 JFF393249:JFF393253 JPB393249:JPB393253 JYX393249:JYX393253 KIT393249:KIT393253 KSP393249:KSP393253 LCL393249:LCL393253 LMH393249:LMH393253 LWD393249:LWD393253 MFZ393249:MFZ393253 MPV393249:MPV393253 MZR393249:MZR393253 NJN393249:NJN393253 NTJ393249:NTJ393253 ODF393249:ODF393253 ONB393249:ONB393253 OWX393249:OWX393253 PGT393249:PGT393253 PQP393249:PQP393253 QAL393249:QAL393253 QKH393249:QKH393253 QUD393249:QUD393253 RDZ393249:RDZ393253 RNV393249:RNV393253 RXR393249:RXR393253 SHN393249:SHN393253 SRJ393249:SRJ393253 TBF393249:TBF393253 TLB393249:TLB393253 TUX393249:TUX393253 UET393249:UET393253 UOP393249:UOP393253 UYL393249:UYL393253 VIH393249:VIH393253 VSD393249:VSD393253 WBZ393249:WBZ393253 WLV393249:WLV393253 WVR393249:WVR393253 J458785:J458789 JF458785:JF458789 TB458785:TB458789 ACX458785:ACX458789 AMT458785:AMT458789 AWP458785:AWP458789 BGL458785:BGL458789 BQH458785:BQH458789 CAD458785:CAD458789 CJZ458785:CJZ458789 CTV458785:CTV458789 DDR458785:DDR458789 DNN458785:DNN458789 DXJ458785:DXJ458789 EHF458785:EHF458789 ERB458785:ERB458789 FAX458785:FAX458789 FKT458785:FKT458789 FUP458785:FUP458789 GEL458785:GEL458789 GOH458785:GOH458789 GYD458785:GYD458789 HHZ458785:HHZ458789 HRV458785:HRV458789 IBR458785:IBR458789 ILN458785:ILN458789 IVJ458785:IVJ458789 JFF458785:JFF458789 JPB458785:JPB458789 JYX458785:JYX458789 KIT458785:KIT458789 KSP458785:KSP458789 LCL458785:LCL458789 LMH458785:LMH458789 LWD458785:LWD458789 MFZ458785:MFZ458789 MPV458785:MPV458789 MZR458785:MZR458789 NJN458785:NJN458789 NTJ458785:NTJ458789 ODF458785:ODF458789 ONB458785:ONB458789 OWX458785:OWX458789 PGT458785:PGT458789 PQP458785:PQP458789 QAL458785:QAL458789 QKH458785:QKH458789 QUD458785:QUD458789 RDZ458785:RDZ458789 RNV458785:RNV458789 RXR458785:RXR458789 SHN458785:SHN458789 SRJ458785:SRJ458789 TBF458785:TBF458789 TLB458785:TLB458789 TUX458785:TUX458789 UET458785:UET458789 UOP458785:UOP458789 UYL458785:UYL458789 VIH458785:VIH458789 VSD458785:VSD458789 WBZ458785:WBZ458789 WLV458785:WLV458789 WVR458785:WVR458789 J524321:J524325 JF524321:JF524325 TB524321:TB524325 ACX524321:ACX524325 AMT524321:AMT524325 AWP524321:AWP524325 BGL524321:BGL524325 BQH524321:BQH524325 CAD524321:CAD524325 CJZ524321:CJZ524325 CTV524321:CTV524325 DDR524321:DDR524325 DNN524321:DNN524325 DXJ524321:DXJ524325 EHF524321:EHF524325 ERB524321:ERB524325 FAX524321:FAX524325 FKT524321:FKT524325 FUP524321:FUP524325 GEL524321:GEL524325 GOH524321:GOH524325 GYD524321:GYD524325 HHZ524321:HHZ524325 HRV524321:HRV524325 IBR524321:IBR524325 ILN524321:ILN524325 IVJ524321:IVJ524325 JFF524321:JFF524325 JPB524321:JPB524325 JYX524321:JYX524325 KIT524321:KIT524325 KSP524321:KSP524325 LCL524321:LCL524325 LMH524321:LMH524325 LWD524321:LWD524325 MFZ524321:MFZ524325 MPV524321:MPV524325 MZR524321:MZR524325 NJN524321:NJN524325 NTJ524321:NTJ524325 ODF524321:ODF524325 ONB524321:ONB524325 OWX524321:OWX524325 PGT524321:PGT524325 PQP524321:PQP524325 QAL524321:QAL524325 QKH524321:QKH524325 QUD524321:QUD524325 RDZ524321:RDZ524325 RNV524321:RNV524325 RXR524321:RXR524325 SHN524321:SHN524325 SRJ524321:SRJ524325 TBF524321:TBF524325 TLB524321:TLB524325 TUX524321:TUX524325 UET524321:UET524325 UOP524321:UOP524325 UYL524321:UYL524325 VIH524321:VIH524325 VSD524321:VSD524325 WBZ524321:WBZ524325 WLV524321:WLV524325 WVR524321:WVR524325 J589857:J589861 JF589857:JF589861 TB589857:TB589861 ACX589857:ACX589861 AMT589857:AMT589861 AWP589857:AWP589861 BGL589857:BGL589861 BQH589857:BQH589861 CAD589857:CAD589861 CJZ589857:CJZ589861 CTV589857:CTV589861 DDR589857:DDR589861 DNN589857:DNN589861 DXJ589857:DXJ589861 EHF589857:EHF589861 ERB589857:ERB589861 FAX589857:FAX589861 FKT589857:FKT589861 FUP589857:FUP589861 GEL589857:GEL589861 GOH589857:GOH589861 GYD589857:GYD589861 HHZ589857:HHZ589861 HRV589857:HRV589861 IBR589857:IBR589861 ILN589857:ILN589861 IVJ589857:IVJ589861 JFF589857:JFF589861 JPB589857:JPB589861 JYX589857:JYX589861 KIT589857:KIT589861 KSP589857:KSP589861 LCL589857:LCL589861 LMH589857:LMH589861 LWD589857:LWD589861 MFZ589857:MFZ589861 MPV589857:MPV589861 MZR589857:MZR589861 NJN589857:NJN589861 NTJ589857:NTJ589861 ODF589857:ODF589861 ONB589857:ONB589861 OWX589857:OWX589861 PGT589857:PGT589861 PQP589857:PQP589861 QAL589857:QAL589861 QKH589857:QKH589861 QUD589857:QUD589861 RDZ589857:RDZ589861 RNV589857:RNV589861 RXR589857:RXR589861 SHN589857:SHN589861 SRJ589857:SRJ589861 TBF589857:TBF589861 TLB589857:TLB589861 TUX589857:TUX589861 UET589857:UET589861 UOP589857:UOP589861 UYL589857:UYL589861 VIH589857:VIH589861 VSD589857:VSD589861 WBZ589857:WBZ589861 WLV589857:WLV589861 WVR589857:WVR589861 J655393:J655397 JF655393:JF655397 TB655393:TB655397 ACX655393:ACX655397 AMT655393:AMT655397 AWP655393:AWP655397 BGL655393:BGL655397 BQH655393:BQH655397 CAD655393:CAD655397 CJZ655393:CJZ655397 CTV655393:CTV655397 DDR655393:DDR655397 DNN655393:DNN655397 DXJ655393:DXJ655397 EHF655393:EHF655397 ERB655393:ERB655397 FAX655393:FAX655397 FKT655393:FKT655397 FUP655393:FUP655397 GEL655393:GEL655397 GOH655393:GOH655397 GYD655393:GYD655397 HHZ655393:HHZ655397 HRV655393:HRV655397 IBR655393:IBR655397 ILN655393:ILN655397 IVJ655393:IVJ655397 JFF655393:JFF655397 JPB655393:JPB655397 JYX655393:JYX655397 KIT655393:KIT655397 KSP655393:KSP655397 LCL655393:LCL655397 LMH655393:LMH655397 LWD655393:LWD655397 MFZ655393:MFZ655397 MPV655393:MPV655397 MZR655393:MZR655397 NJN655393:NJN655397 NTJ655393:NTJ655397 ODF655393:ODF655397 ONB655393:ONB655397 OWX655393:OWX655397 PGT655393:PGT655397 PQP655393:PQP655397 QAL655393:QAL655397 QKH655393:QKH655397 QUD655393:QUD655397 RDZ655393:RDZ655397 RNV655393:RNV655397 RXR655393:RXR655397 SHN655393:SHN655397 SRJ655393:SRJ655397 TBF655393:TBF655397 TLB655393:TLB655397 TUX655393:TUX655397 UET655393:UET655397 UOP655393:UOP655397 UYL655393:UYL655397 VIH655393:VIH655397 VSD655393:VSD655397 WBZ655393:WBZ655397 WLV655393:WLV655397 WVR655393:WVR655397 J720929:J720933 JF720929:JF720933 TB720929:TB720933 ACX720929:ACX720933 AMT720929:AMT720933 AWP720929:AWP720933 BGL720929:BGL720933 BQH720929:BQH720933 CAD720929:CAD720933 CJZ720929:CJZ720933 CTV720929:CTV720933 DDR720929:DDR720933 DNN720929:DNN720933 DXJ720929:DXJ720933 EHF720929:EHF720933 ERB720929:ERB720933 FAX720929:FAX720933 FKT720929:FKT720933 FUP720929:FUP720933 GEL720929:GEL720933 GOH720929:GOH720933 GYD720929:GYD720933 HHZ720929:HHZ720933 HRV720929:HRV720933 IBR720929:IBR720933 ILN720929:ILN720933 IVJ720929:IVJ720933 JFF720929:JFF720933 JPB720929:JPB720933 JYX720929:JYX720933 KIT720929:KIT720933 KSP720929:KSP720933 LCL720929:LCL720933 LMH720929:LMH720933 LWD720929:LWD720933 MFZ720929:MFZ720933 MPV720929:MPV720933 MZR720929:MZR720933 NJN720929:NJN720933 NTJ720929:NTJ720933 ODF720929:ODF720933 ONB720929:ONB720933 OWX720929:OWX720933 PGT720929:PGT720933 PQP720929:PQP720933 QAL720929:QAL720933 QKH720929:QKH720933 QUD720929:QUD720933 RDZ720929:RDZ720933 RNV720929:RNV720933 RXR720929:RXR720933 SHN720929:SHN720933 SRJ720929:SRJ720933 TBF720929:TBF720933 TLB720929:TLB720933 TUX720929:TUX720933 UET720929:UET720933 UOP720929:UOP720933 UYL720929:UYL720933 VIH720929:VIH720933 VSD720929:VSD720933 WBZ720929:WBZ720933 WLV720929:WLV720933 WVR720929:WVR720933 J786465:J786469 JF786465:JF786469 TB786465:TB786469 ACX786465:ACX786469 AMT786465:AMT786469 AWP786465:AWP786469 BGL786465:BGL786469 BQH786465:BQH786469 CAD786465:CAD786469 CJZ786465:CJZ786469 CTV786465:CTV786469 DDR786465:DDR786469 DNN786465:DNN786469 DXJ786465:DXJ786469 EHF786465:EHF786469 ERB786465:ERB786469 FAX786465:FAX786469 FKT786465:FKT786469 FUP786465:FUP786469 GEL786465:GEL786469 GOH786465:GOH786469 GYD786465:GYD786469 HHZ786465:HHZ786469 HRV786465:HRV786469 IBR786465:IBR786469 ILN786465:ILN786469 IVJ786465:IVJ786469 JFF786465:JFF786469 JPB786465:JPB786469 JYX786465:JYX786469 KIT786465:KIT786469 KSP786465:KSP786469 LCL786465:LCL786469 LMH786465:LMH786469 LWD786465:LWD786469 MFZ786465:MFZ786469 MPV786465:MPV786469 MZR786465:MZR786469 NJN786465:NJN786469 NTJ786465:NTJ786469 ODF786465:ODF786469 ONB786465:ONB786469 OWX786465:OWX786469 PGT786465:PGT786469 PQP786465:PQP786469 QAL786465:QAL786469 QKH786465:QKH786469 QUD786465:QUD786469 RDZ786465:RDZ786469 RNV786465:RNV786469 RXR786465:RXR786469 SHN786465:SHN786469 SRJ786465:SRJ786469 TBF786465:TBF786469 TLB786465:TLB786469 TUX786465:TUX786469 UET786465:UET786469 UOP786465:UOP786469 UYL786465:UYL786469 VIH786465:VIH786469 VSD786465:VSD786469 WBZ786465:WBZ786469 WLV786465:WLV786469 WVR786465:WVR786469 J852001:J852005 JF852001:JF852005 TB852001:TB852005 ACX852001:ACX852005 AMT852001:AMT852005 AWP852001:AWP852005 BGL852001:BGL852005 BQH852001:BQH852005 CAD852001:CAD852005 CJZ852001:CJZ852005 CTV852001:CTV852005 DDR852001:DDR852005 DNN852001:DNN852005 DXJ852001:DXJ852005 EHF852001:EHF852005 ERB852001:ERB852005 FAX852001:FAX852005 FKT852001:FKT852005 FUP852001:FUP852005 GEL852001:GEL852005 GOH852001:GOH852005 GYD852001:GYD852005 HHZ852001:HHZ852005 HRV852001:HRV852005 IBR852001:IBR852005 ILN852001:ILN852005 IVJ852001:IVJ852005 JFF852001:JFF852005 JPB852001:JPB852005 JYX852001:JYX852005 KIT852001:KIT852005 KSP852001:KSP852005 LCL852001:LCL852005 LMH852001:LMH852005 LWD852001:LWD852005 MFZ852001:MFZ852005 MPV852001:MPV852005 MZR852001:MZR852005 NJN852001:NJN852005 NTJ852001:NTJ852005 ODF852001:ODF852005 ONB852001:ONB852005 OWX852001:OWX852005 PGT852001:PGT852005 PQP852001:PQP852005 QAL852001:QAL852005 QKH852001:QKH852005 QUD852001:QUD852005 RDZ852001:RDZ852005 RNV852001:RNV852005 RXR852001:RXR852005 SHN852001:SHN852005 SRJ852001:SRJ852005 TBF852001:TBF852005 TLB852001:TLB852005 TUX852001:TUX852005 UET852001:UET852005 UOP852001:UOP852005 UYL852001:UYL852005 VIH852001:VIH852005 VSD852001:VSD852005 WBZ852001:WBZ852005 WLV852001:WLV852005 WVR852001:WVR852005 J917537:J917541 JF917537:JF917541 TB917537:TB917541 ACX917537:ACX917541 AMT917537:AMT917541 AWP917537:AWP917541 BGL917537:BGL917541 BQH917537:BQH917541 CAD917537:CAD917541 CJZ917537:CJZ917541 CTV917537:CTV917541 DDR917537:DDR917541 DNN917537:DNN917541 DXJ917537:DXJ917541 EHF917537:EHF917541 ERB917537:ERB917541 FAX917537:FAX917541 FKT917537:FKT917541 FUP917537:FUP917541 GEL917537:GEL917541 GOH917537:GOH917541 GYD917537:GYD917541 HHZ917537:HHZ917541 HRV917537:HRV917541 IBR917537:IBR917541 ILN917537:ILN917541 IVJ917537:IVJ917541 JFF917537:JFF917541 JPB917537:JPB917541 JYX917537:JYX917541 KIT917537:KIT917541 KSP917537:KSP917541 LCL917537:LCL917541 LMH917537:LMH917541 LWD917537:LWD917541 MFZ917537:MFZ917541 MPV917537:MPV917541 MZR917537:MZR917541 NJN917537:NJN917541 NTJ917537:NTJ917541 ODF917537:ODF917541 ONB917537:ONB917541 OWX917537:OWX917541 PGT917537:PGT917541 PQP917537:PQP917541 QAL917537:QAL917541 QKH917537:QKH917541 QUD917537:QUD917541 RDZ917537:RDZ917541 RNV917537:RNV917541 RXR917537:RXR917541 SHN917537:SHN917541 SRJ917537:SRJ917541 TBF917537:TBF917541 TLB917537:TLB917541 TUX917537:TUX917541 UET917537:UET917541 UOP917537:UOP917541 UYL917537:UYL917541 VIH917537:VIH917541 VSD917537:VSD917541 WBZ917537:WBZ917541 WLV917537:WLV917541 WVR917537:WVR917541 J983073:J983077 JF983073:JF983077 TB983073:TB983077 ACX983073:ACX983077 AMT983073:AMT983077 AWP983073:AWP983077 BGL983073:BGL983077 BQH983073:BQH983077 CAD983073:CAD983077 CJZ983073:CJZ983077 CTV983073:CTV983077 DDR983073:DDR983077 DNN983073:DNN983077 DXJ983073:DXJ983077 EHF983073:EHF983077 ERB983073:ERB983077 FAX983073:FAX983077 FKT983073:FKT983077 FUP983073:FUP983077 GEL983073:GEL983077 GOH983073:GOH983077 GYD983073:GYD983077 HHZ983073:HHZ983077 HRV983073:HRV983077 IBR983073:IBR983077 ILN983073:ILN983077 IVJ983073:IVJ983077 JFF983073:JFF983077 JPB983073:JPB983077 JYX983073:JYX983077 KIT983073:KIT983077 KSP983073:KSP983077 LCL983073:LCL983077 LMH983073:LMH983077 LWD983073:LWD983077 MFZ983073:MFZ983077 MPV983073:MPV983077 MZR983073:MZR983077 NJN983073:NJN983077 NTJ983073:NTJ983077 ODF983073:ODF983077 ONB983073:ONB983077 OWX983073:OWX983077 PGT983073:PGT983077 PQP983073:PQP983077 QAL983073:QAL983077 QKH983073:QKH983077 QUD983073:QUD983077 RDZ983073:RDZ983077 RNV983073:RNV983077 RXR983073:RXR983077 SHN983073:SHN983077 SRJ983073:SRJ983077 TBF983073:TBF983077 TLB983073:TLB983077 TUX983073:TUX983077 UET983073:UET983077 UOP983073:UOP983077 UYL983073:UYL983077 VIH983073:VIH983077 VSD983073:VSD983077 WBZ983073:WBZ983077 WLV983073:WLV983077 WVR983073:WVR983077">
      <formula1>$J$40:$J$46</formula1>
    </dataValidation>
    <dataValidation type="list" allowBlank="1" showInputMessage="1" showErrorMessage="1" sqref="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formula1>$E$47:$E$53</formula1>
    </dataValidation>
    <dataValidation type="list" allowBlank="1" showInputMessage="1" showErrorMessage="1"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formula1>"算定なし,Ⅰ型,Ⅱ型,区分なし"</formula1>
    </dataValidation>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formula1>$J$40:$J$43</formula1>
    </dataValidation>
  </dataValidations>
  <pageMargins left="0.62992125984251968" right="0.47244094488188981" top="0.74803149606299213" bottom="0.74803149606299213" header="0.51181102362204722" footer="0.51181102362204722"/>
  <pageSetup paperSize="9" scale="68" fitToHeight="0" orientation="landscape" r:id="rId1"/>
  <headerFooter alignWithMargins="0">
    <oddHeader>&amp;L(添付資料）</oddHeader>
    <oddFooter>&amp;C共同生活援助-&amp;A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DH77"/>
  <sheetViews>
    <sheetView view="pageBreakPreview" topLeftCell="O1" zoomScale="60" workbookViewId="0">
      <selection activeCell="BV24" sqref="BV24"/>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2:112" ht="21" customHeight="1">
      <c r="B1" s="1"/>
      <c r="C1" s="1"/>
      <c r="G1" s="2"/>
      <c r="W1" s="2" t="s">
        <v>0</v>
      </c>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2:112" ht="21" customHeight="1">
      <c r="B2" s="1"/>
      <c r="C2" s="1"/>
      <c r="G2" s="2"/>
      <c r="Y2" s="2">
        <v>-1</v>
      </c>
      <c r="AO2" s="473" t="s">
        <v>1</v>
      </c>
      <c r="AP2" s="473"/>
      <c r="AQ2" s="473"/>
      <c r="AR2" s="473"/>
      <c r="AS2" s="473"/>
      <c r="AT2" s="473"/>
      <c r="AU2" s="473"/>
      <c r="AV2" s="473"/>
      <c r="AW2" s="474"/>
      <c r="AX2" s="475"/>
      <c r="AY2" s="475"/>
      <c r="AZ2" s="475"/>
      <c r="BA2" s="475"/>
      <c r="BB2" s="475"/>
      <c r="BC2" s="475"/>
      <c r="BD2" s="475"/>
      <c r="BE2" s="475"/>
      <c r="BF2" s="475"/>
      <c r="BG2" s="475"/>
      <c r="BH2" s="475"/>
      <c r="BI2" s="475"/>
      <c r="BJ2" s="475"/>
      <c r="BK2" s="475"/>
      <c r="BL2" s="475"/>
      <c r="BM2" s="475"/>
      <c r="BN2" s="475"/>
      <c r="BO2" s="475"/>
      <c r="BP2" s="475"/>
      <c r="BQ2" s="475"/>
      <c r="BR2" s="476"/>
      <c r="BS2" s="5"/>
      <c r="BT2" s="5"/>
      <c r="BU2" s="5"/>
      <c r="BV2" s="5"/>
      <c r="BW2" s="5"/>
      <c r="BX2" s="5"/>
      <c r="BY2" s="5"/>
      <c r="CA2" s="5"/>
      <c r="CB2" s="5"/>
      <c r="CC2" s="5"/>
      <c r="CD2" s="5"/>
      <c r="CE2" s="5"/>
    </row>
    <row r="3" spans="2:112" ht="21" customHeight="1">
      <c r="B3" s="1"/>
      <c r="C3" s="1"/>
      <c r="G3" s="2"/>
      <c r="AO3" s="473" t="s">
        <v>2</v>
      </c>
      <c r="AP3" s="473"/>
      <c r="AQ3" s="473"/>
      <c r="AR3" s="473"/>
      <c r="AS3" s="473"/>
      <c r="AT3" s="473"/>
      <c r="AU3" s="473"/>
      <c r="AV3" s="473"/>
      <c r="AW3" s="477"/>
      <c r="AX3" s="477"/>
      <c r="AY3" s="477"/>
      <c r="AZ3" s="477"/>
      <c r="BA3" s="477"/>
      <c r="BB3" s="477"/>
      <c r="BC3" s="477"/>
      <c r="BD3" s="477"/>
      <c r="BE3" s="477"/>
      <c r="BF3" s="477"/>
      <c r="BG3" s="477"/>
      <c r="BH3" s="477"/>
      <c r="BI3" s="477"/>
      <c r="BJ3" s="477"/>
      <c r="BK3" s="478" t="s">
        <v>3</v>
      </c>
      <c r="BL3" s="479"/>
      <c r="BM3" s="479"/>
      <c r="BN3" s="480"/>
      <c r="BO3" s="481"/>
      <c r="BP3" s="482"/>
      <c r="BQ3" s="482"/>
      <c r="BR3" s="483"/>
      <c r="BS3" s="5"/>
      <c r="BT3" s="5"/>
      <c r="BU3" s="5"/>
      <c r="BV3" s="5"/>
      <c r="BW3" s="5"/>
      <c r="BX3" s="5"/>
      <c r="BY3" s="5"/>
      <c r="CA3" s="5"/>
      <c r="CB3" s="5"/>
      <c r="CC3" s="5"/>
      <c r="CD3" s="5"/>
      <c r="CE3" s="5"/>
    </row>
    <row r="4" spans="2:112" ht="21" customHeight="1">
      <c r="B4" s="1"/>
      <c r="C4" s="6"/>
      <c r="D4" s="472" t="s">
        <v>4</v>
      </c>
      <c r="E4" s="472"/>
      <c r="F4" s="472"/>
      <c r="G4" s="472"/>
      <c r="H4" s="472"/>
      <c r="I4" s="472"/>
      <c r="J4" s="472"/>
      <c r="K4" s="7"/>
      <c r="L4" s="7"/>
      <c r="M4" s="8"/>
      <c r="N4" s="8"/>
      <c r="O4" s="8"/>
      <c r="P4" s="8"/>
      <c r="Q4" s="8"/>
      <c r="R4" s="8"/>
      <c r="S4" s="8"/>
      <c r="T4" s="8"/>
      <c r="U4" s="9"/>
      <c r="V4" s="10"/>
      <c r="W4" s="11"/>
      <c r="X4" s="12"/>
      <c r="Y4" s="12"/>
      <c r="Z4" s="13" t="s">
        <v>5</v>
      </c>
      <c r="AA4" s="14"/>
      <c r="CA4" s="244"/>
      <c r="CB4" s="244"/>
      <c r="CC4" s="244"/>
      <c r="CD4" s="244"/>
      <c r="CE4" s="244"/>
      <c r="CF4" s="244"/>
      <c r="CG4" s="244"/>
      <c r="CH4" s="471"/>
      <c r="CI4" s="471"/>
      <c r="CJ4" s="471"/>
      <c r="CK4" s="471"/>
      <c r="CL4" s="244"/>
      <c r="CM4" s="244"/>
      <c r="CN4" s="244"/>
      <c r="CO4" s="244"/>
      <c r="CP4" s="244"/>
      <c r="CQ4" s="244"/>
      <c r="CR4" s="244"/>
      <c r="CS4" s="244"/>
      <c r="CT4" s="244"/>
      <c r="CU4" s="244"/>
      <c r="CV4" s="244"/>
      <c r="CW4" s="244"/>
      <c r="CX4" s="244"/>
      <c r="CY4" s="244"/>
      <c r="CZ4" s="244"/>
      <c r="DA4" s="244"/>
      <c r="DB4" s="244"/>
      <c r="DC4" s="244"/>
      <c r="DD4" s="244"/>
      <c r="DE4" s="244"/>
      <c r="DF4" s="244"/>
      <c r="DG4" s="244"/>
      <c r="DH4" s="244"/>
    </row>
    <row r="5" spans="2:112" ht="27.75" customHeight="1">
      <c r="B5" s="1"/>
      <c r="C5" s="6"/>
      <c r="D5" s="469"/>
      <c r="E5" s="469"/>
      <c r="F5" s="469"/>
      <c r="G5" s="428" t="s">
        <v>6</v>
      </c>
      <c r="H5" s="428"/>
      <c r="I5" s="428"/>
      <c r="J5" s="428"/>
      <c r="K5" s="428"/>
      <c r="L5" s="428"/>
      <c r="M5" s="428"/>
      <c r="N5" s="428"/>
      <c r="O5" s="428"/>
      <c r="P5" s="428"/>
      <c r="Q5" s="428"/>
      <c r="R5" s="428"/>
      <c r="S5" s="428"/>
      <c r="T5" s="429"/>
      <c r="U5" s="9"/>
      <c r="V5" s="9"/>
      <c r="W5" s="11"/>
      <c r="X5" s="12"/>
      <c r="Y5" s="12"/>
      <c r="Z5" s="427"/>
      <c r="AA5" s="428"/>
      <c r="AB5" s="428"/>
      <c r="AC5" s="428"/>
      <c r="AD5" s="428"/>
      <c r="AE5" s="428"/>
      <c r="AF5" s="429"/>
      <c r="AG5" s="305" t="s">
        <v>7</v>
      </c>
      <c r="AH5" s="306"/>
      <c r="AI5" s="306"/>
      <c r="AJ5" s="419"/>
      <c r="AK5" s="427" t="s">
        <v>8</v>
      </c>
      <c r="AL5" s="428"/>
      <c r="AM5" s="428"/>
      <c r="AN5" s="429"/>
      <c r="AO5" s="427" t="s">
        <v>9</v>
      </c>
      <c r="AP5" s="428"/>
      <c r="AQ5" s="428"/>
      <c r="AR5" s="429"/>
      <c r="AS5" s="427" t="s">
        <v>10</v>
      </c>
      <c r="AT5" s="428"/>
      <c r="AU5" s="428"/>
      <c r="AV5" s="429"/>
      <c r="AW5" s="427" t="s">
        <v>11</v>
      </c>
      <c r="AX5" s="428"/>
      <c r="AY5" s="428"/>
      <c r="AZ5" s="429"/>
      <c r="BA5" s="427" t="s">
        <v>12</v>
      </c>
      <c r="BB5" s="428"/>
      <c r="BC5" s="428"/>
      <c r="BD5" s="429"/>
      <c r="BE5" s="427" t="s">
        <v>13</v>
      </c>
      <c r="BF5" s="428"/>
      <c r="BG5" s="429"/>
      <c r="BK5" s="15"/>
      <c r="BL5" s="15"/>
      <c r="BM5" s="15"/>
      <c r="BN5" s="15"/>
      <c r="BO5" s="16"/>
      <c r="BP5" s="17"/>
      <c r="BQ5" s="18"/>
      <c r="BR5" s="18"/>
      <c r="BS5" s="18"/>
      <c r="CA5" s="471"/>
      <c r="CB5" s="471"/>
      <c r="CC5" s="471"/>
      <c r="CD5" s="471"/>
      <c r="CE5" s="471"/>
      <c r="CF5" s="471"/>
      <c r="CG5" s="471"/>
      <c r="CH5" s="464"/>
      <c r="CI5" s="464"/>
      <c r="CJ5" s="464"/>
      <c r="CK5" s="464"/>
      <c r="CL5" s="464"/>
      <c r="CM5" s="464"/>
      <c r="CN5" s="464"/>
      <c r="CO5" s="464"/>
      <c r="CP5" s="464"/>
      <c r="CQ5" s="464"/>
      <c r="CR5" s="464"/>
      <c r="CS5" s="464"/>
      <c r="CT5" s="464"/>
      <c r="CU5" s="464"/>
      <c r="CV5" s="464"/>
      <c r="CW5" s="464"/>
      <c r="CX5" s="464"/>
      <c r="CY5" s="464"/>
      <c r="CZ5" s="464"/>
      <c r="DA5" s="464"/>
      <c r="DB5" s="464"/>
      <c r="DC5" s="464"/>
      <c r="DD5" s="464"/>
      <c r="DE5" s="464"/>
      <c r="DF5" s="454"/>
      <c r="DG5" s="454"/>
      <c r="DH5" s="454"/>
    </row>
    <row r="6" spans="2:112" ht="21" customHeight="1">
      <c r="B6" s="1"/>
      <c r="C6" s="6"/>
      <c r="D6" s="469"/>
      <c r="E6" s="469"/>
      <c r="F6" s="469"/>
      <c r="G6" s="428" t="s">
        <v>14</v>
      </c>
      <c r="H6" s="428"/>
      <c r="I6" s="428"/>
      <c r="J6" s="428"/>
      <c r="K6" s="428"/>
      <c r="L6" s="428"/>
      <c r="M6" s="428"/>
      <c r="N6" s="428"/>
      <c r="O6" s="428"/>
      <c r="P6" s="428"/>
      <c r="Q6" s="428"/>
      <c r="R6" s="428"/>
      <c r="S6" s="428"/>
      <c r="T6" s="429"/>
      <c r="U6" s="9"/>
      <c r="V6" s="9"/>
      <c r="W6" s="11"/>
      <c r="X6" s="12"/>
      <c r="Y6" s="12"/>
      <c r="Z6" s="308" t="s">
        <v>15</v>
      </c>
      <c r="AA6" s="309"/>
      <c r="AB6" s="309"/>
      <c r="AC6" s="309"/>
      <c r="AD6" s="309"/>
      <c r="AE6" s="309"/>
      <c r="AF6" s="470"/>
      <c r="AG6" s="459"/>
      <c r="AH6" s="460"/>
      <c r="AI6" s="460"/>
      <c r="AJ6" s="461"/>
      <c r="AK6" s="459"/>
      <c r="AL6" s="460"/>
      <c r="AM6" s="460"/>
      <c r="AN6" s="461"/>
      <c r="AO6" s="459"/>
      <c r="AP6" s="460"/>
      <c r="AQ6" s="460"/>
      <c r="AR6" s="461"/>
      <c r="AS6" s="459"/>
      <c r="AT6" s="460"/>
      <c r="AU6" s="460"/>
      <c r="AV6" s="461"/>
      <c r="AW6" s="459"/>
      <c r="AX6" s="460"/>
      <c r="AY6" s="460"/>
      <c r="AZ6" s="461"/>
      <c r="BA6" s="459"/>
      <c r="BB6" s="460"/>
      <c r="BC6" s="460"/>
      <c r="BD6" s="461"/>
      <c r="BE6" s="455">
        <f>SUM(AG6:BD6)</f>
        <v>0</v>
      </c>
      <c r="BF6" s="456"/>
      <c r="BG6" s="457"/>
      <c r="BL6" s="19"/>
      <c r="BM6" s="19"/>
      <c r="BN6" s="19"/>
      <c r="BW6" s="20"/>
      <c r="CC6" s="19"/>
      <c r="CD6" s="19"/>
      <c r="CE6" s="19"/>
      <c r="CL6" s="468"/>
      <c r="CM6" s="468"/>
      <c r="CN6" s="468"/>
      <c r="CO6" s="468"/>
      <c r="CP6" s="468"/>
      <c r="CQ6" s="468"/>
      <c r="CR6" s="468"/>
      <c r="CS6" s="468"/>
      <c r="CT6" s="464"/>
      <c r="CU6" s="464"/>
      <c r="CV6" s="464"/>
      <c r="CW6" s="464"/>
      <c r="CX6" s="464"/>
      <c r="CY6" s="464"/>
      <c r="CZ6" s="464"/>
      <c r="DA6" s="464"/>
      <c r="DB6" s="464"/>
      <c r="DC6" s="464"/>
      <c r="DD6" s="464"/>
      <c r="DE6" s="464"/>
      <c r="DF6" s="454"/>
      <c r="DG6" s="454"/>
      <c r="DH6" s="454"/>
    </row>
    <row r="7" spans="2:112" ht="21" customHeight="1">
      <c r="B7" s="1"/>
      <c r="C7" s="6"/>
      <c r="D7" s="469"/>
      <c r="E7" s="469"/>
      <c r="F7" s="469"/>
      <c r="G7" s="428" t="s">
        <v>16</v>
      </c>
      <c r="H7" s="428"/>
      <c r="I7" s="428"/>
      <c r="J7" s="428"/>
      <c r="K7" s="428"/>
      <c r="L7" s="428"/>
      <c r="M7" s="428"/>
      <c r="N7" s="428"/>
      <c r="O7" s="428"/>
      <c r="P7" s="428"/>
      <c r="Q7" s="428"/>
      <c r="R7" s="428"/>
      <c r="S7" s="428"/>
      <c r="T7" s="429"/>
      <c r="U7" s="21"/>
      <c r="V7" s="9"/>
      <c r="W7" s="11"/>
      <c r="X7" s="12"/>
      <c r="Y7" s="12"/>
      <c r="Z7" s="22" t="s">
        <v>17</v>
      </c>
      <c r="AA7" s="305" t="s">
        <v>18</v>
      </c>
      <c r="AB7" s="306"/>
      <c r="AC7" s="306"/>
      <c r="AD7" s="306"/>
      <c r="AE7" s="306"/>
      <c r="AF7" s="419"/>
      <c r="AG7" s="465"/>
      <c r="AH7" s="466"/>
      <c r="AI7" s="466"/>
      <c r="AJ7" s="467"/>
      <c r="AK7" s="465"/>
      <c r="AL7" s="466"/>
      <c r="AM7" s="466"/>
      <c r="AN7" s="467"/>
      <c r="AO7" s="465"/>
      <c r="AP7" s="466"/>
      <c r="AQ7" s="466"/>
      <c r="AR7" s="467"/>
      <c r="AS7" s="459"/>
      <c r="AT7" s="460"/>
      <c r="AU7" s="460"/>
      <c r="AV7" s="461"/>
      <c r="AW7" s="459"/>
      <c r="AX7" s="460"/>
      <c r="AY7" s="460"/>
      <c r="AZ7" s="461"/>
      <c r="BA7" s="459"/>
      <c r="BB7" s="460"/>
      <c r="BC7" s="460"/>
      <c r="BD7" s="461"/>
      <c r="BE7" s="455">
        <f>SUM(AG7:BD7)</f>
        <v>0</v>
      </c>
      <c r="BF7" s="456"/>
      <c r="BG7" s="457"/>
      <c r="CB7" s="244"/>
      <c r="CC7" s="244"/>
      <c r="CD7" s="244"/>
      <c r="CE7" s="244"/>
      <c r="CF7" s="244"/>
      <c r="CG7" s="244"/>
      <c r="CH7" s="244"/>
      <c r="CI7" s="463"/>
      <c r="CJ7" s="463"/>
      <c r="CK7" s="463"/>
      <c r="CL7" s="464"/>
      <c r="CM7" s="464"/>
      <c r="CN7" s="464"/>
      <c r="CO7" s="464"/>
      <c r="CP7" s="464"/>
      <c r="CQ7" s="464"/>
      <c r="CR7" s="464"/>
      <c r="CS7" s="464"/>
      <c r="CT7" s="464"/>
      <c r="CU7" s="464"/>
      <c r="CV7" s="464"/>
      <c r="CW7" s="464"/>
      <c r="CX7" s="464"/>
      <c r="CY7" s="464"/>
      <c r="CZ7" s="464"/>
      <c r="DA7" s="464"/>
      <c r="DB7" s="464"/>
      <c r="DC7" s="464"/>
      <c r="DD7" s="464"/>
      <c r="DE7" s="464"/>
      <c r="DF7" s="454"/>
      <c r="DG7" s="454"/>
      <c r="DH7" s="454"/>
    </row>
    <row r="8" spans="2:112" ht="21" customHeight="1">
      <c r="B8" s="12"/>
      <c r="C8" s="23"/>
      <c r="D8" s="8"/>
      <c r="E8" s="8"/>
      <c r="F8" s="8"/>
      <c r="G8" s="8"/>
      <c r="H8" s="8"/>
      <c r="I8" s="8"/>
      <c r="J8" s="8"/>
      <c r="K8" s="8"/>
      <c r="L8" s="24" t="str">
        <f>IF(COUNTIF(D5:F7,"○")&gt;1,"いずれか１つを選択してください。","")</f>
        <v/>
      </c>
      <c r="M8" s="8"/>
      <c r="N8" s="8"/>
      <c r="O8" s="8"/>
      <c r="P8" s="8"/>
      <c r="Q8" s="8"/>
      <c r="R8" s="8"/>
      <c r="S8" s="8"/>
      <c r="T8" s="8"/>
      <c r="U8" s="25"/>
      <c r="V8" s="25"/>
      <c r="W8" s="11"/>
      <c r="X8" s="12"/>
      <c r="Y8" s="12"/>
      <c r="Z8" s="305" t="s">
        <v>19</v>
      </c>
      <c r="AA8" s="306"/>
      <c r="AB8" s="306"/>
      <c r="AC8" s="306"/>
      <c r="AD8" s="306"/>
      <c r="AE8" s="306"/>
      <c r="AF8" s="419"/>
      <c r="AG8" s="459"/>
      <c r="AH8" s="460"/>
      <c r="AI8" s="460"/>
      <c r="AJ8" s="461"/>
      <c r="AK8" s="459"/>
      <c r="AL8" s="460"/>
      <c r="AM8" s="460"/>
      <c r="AN8" s="461"/>
      <c r="AO8" s="459"/>
      <c r="AP8" s="460"/>
      <c r="AQ8" s="460"/>
      <c r="AR8" s="461"/>
      <c r="AS8" s="459"/>
      <c r="AT8" s="460"/>
      <c r="AU8" s="460"/>
      <c r="AV8" s="461"/>
      <c r="AW8" s="459"/>
      <c r="AX8" s="460"/>
      <c r="AY8" s="460"/>
      <c r="AZ8" s="461"/>
      <c r="BA8" s="459"/>
      <c r="BB8" s="460"/>
      <c r="BC8" s="460"/>
      <c r="BD8" s="461"/>
      <c r="BE8" s="455">
        <f>SUM(AG8:BD8)</f>
        <v>0</v>
      </c>
      <c r="BF8" s="456"/>
      <c r="BG8" s="457"/>
      <c r="BU8" s="20"/>
      <c r="BW8" s="462"/>
      <c r="BX8" s="462"/>
      <c r="BY8" s="462"/>
      <c r="BZ8" s="462"/>
      <c r="CA8" s="462"/>
      <c r="CB8" s="458"/>
      <c r="CC8" s="458"/>
      <c r="CD8" s="458"/>
      <c r="CE8" s="458"/>
      <c r="CF8" s="458"/>
      <c r="CG8" s="458"/>
      <c r="CH8" s="458"/>
      <c r="CI8" s="463"/>
      <c r="CJ8" s="463"/>
      <c r="CK8" s="463"/>
      <c r="CL8" s="454"/>
      <c r="CM8" s="454"/>
      <c r="CN8" s="454"/>
      <c r="CO8" s="454"/>
      <c r="CP8" s="454"/>
      <c r="CQ8" s="454"/>
      <c r="CR8" s="454"/>
      <c r="CS8" s="454"/>
      <c r="CT8" s="454"/>
      <c r="CU8" s="454"/>
      <c r="CV8" s="454"/>
      <c r="CW8" s="454"/>
      <c r="CX8" s="454"/>
      <c r="CY8" s="454"/>
      <c r="CZ8" s="454"/>
      <c r="DA8" s="454"/>
      <c r="DB8" s="454"/>
      <c r="DC8" s="454"/>
      <c r="DD8" s="454"/>
      <c r="DE8" s="454"/>
      <c r="DF8" s="454"/>
      <c r="DG8" s="454"/>
      <c r="DH8" s="454"/>
    </row>
    <row r="9" spans="2:112" ht="21" customHeight="1">
      <c r="B9" s="12"/>
      <c r="C9" s="23"/>
      <c r="D9" s="8"/>
      <c r="E9" s="25"/>
      <c r="F9" s="9"/>
      <c r="G9" s="9"/>
      <c r="H9" s="9"/>
      <c r="I9" s="9"/>
      <c r="J9" s="9"/>
      <c r="K9" s="9"/>
      <c r="L9" s="9"/>
      <c r="M9" s="9"/>
      <c r="N9" s="9"/>
      <c r="O9" s="9"/>
      <c r="P9" s="9"/>
      <c r="Q9" s="9"/>
      <c r="R9" s="9"/>
      <c r="S9" s="9"/>
      <c r="T9" s="9"/>
      <c r="U9" s="9"/>
      <c r="V9" s="25"/>
      <c r="W9" s="11"/>
      <c r="X9" s="12"/>
      <c r="Y9" s="12"/>
      <c r="Z9" s="305" t="s">
        <v>13</v>
      </c>
      <c r="AA9" s="306"/>
      <c r="AB9" s="306"/>
      <c r="AC9" s="306"/>
      <c r="AD9" s="306"/>
      <c r="AE9" s="306"/>
      <c r="AF9" s="419"/>
      <c r="AG9" s="455">
        <f>AG6+AG8</f>
        <v>0</v>
      </c>
      <c r="AH9" s="456"/>
      <c r="AI9" s="456"/>
      <c r="AJ9" s="457"/>
      <c r="AK9" s="455">
        <f>AK6+AK8</f>
        <v>0</v>
      </c>
      <c r="AL9" s="456"/>
      <c r="AM9" s="456"/>
      <c r="AN9" s="457"/>
      <c r="AO9" s="455">
        <f>AO6+AO8</f>
        <v>0</v>
      </c>
      <c r="AP9" s="456"/>
      <c r="AQ9" s="456"/>
      <c r="AR9" s="457"/>
      <c r="AS9" s="455">
        <f>AS6+AS8</f>
        <v>0</v>
      </c>
      <c r="AT9" s="456"/>
      <c r="AU9" s="456"/>
      <c r="AV9" s="457"/>
      <c r="AW9" s="455">
        <f>AW6+AW8</f>
        <v>0</v>
      </c>
      <c r="AX9" s="456"/>
      <c r="AY9" s="456"/>
      <c r="AZ9" s="457"/>
      <c r="BA9" s="455">
        <f>BA6+BA8</f>
        <v>0</v>
      </c>
      <c r="BB9" s="456"/>
      <c r="BC9" s="456"/>
      <c r="BD9" s="457"/>
      <c r="BE9" s="455">
        <f>BE6+BE8</f>
        <v>0</v>
      </c>
      <c r="BF9" s="456"/>
      <c r="BG9" s="457"/>
      <c r="BW9" s="244"/>
      <c r="BX9" s="244"/>
      <c r="BY9" s="244"/>
      <c r="BZ9" s="244"/>
      <c r="CA9" s="244"/>
      <c r="CB9" s="444"/>
      <c r="CC9" s="444"/>
      <c r="CD9" s="444"/>
      <c r="CE9" s="444"/>
      <c r="CF9" s="435"/>
      <c r="CG9" s="435"/>
      <c r="CH9" s="435"/>
      <c r="CI9" s="435"/>
      <c r="CJ9" s="435"/>
      <c r="CK9" s="435"/>
    </row>
    <row r="10" spans="2:112" ht="21" customHeight="1">
      <c r="B10" s="12"/>
      <c r="C10" s="23"/>
      <c r="D10" s="8"/>
      <c r="E10" s="25"/>
      <c r="F10" s="9"/>
      <c r="G10" s="9"/>
      <c r="H10" s="9"/>
      <c r="I10" s="9"/>
      <c r="J10" s="9"/>
      <c r="K10" s="9"/>
      <c r="L10" s="9"/>
      <c r="M10" s="9"/>
      <c r="N10" s="9"/>
      <c r="O10" s="9"/>
      <c r="P10" s="9"/>
      <c r="Q10" s="9"/>
      <c r="R10" s="9"/>
      <c r="S10" s="9"/>
      <c r="T10" s="9"/>
      <c r="U10" s="9"/>
      <c r="V10" s="25"/>
      <c r="W10" s="26"/>
      <c r="X10" s="12"/>
      <c r="Y10" s="12"/>
      <c r="Z10" s="12"/>
      <c r="AA10" s="12"/>
      <c r="BG10" s="27" t="str">
        <f>IF(AND(BE9&lt;&gt;BO3,D12="○"),"「事業者名簿」の定員数と想定される利用者数が一致しません。","")</f>
        <v/>
      </c>
      <c r="BK10" s="15"/>
      <c r="BL10" s="15"/>
      <c r="BM10" s="15"/>
      <c r="BN10" s="15"/>
      <c r="BO10" s="16"/>
      <c r="BP10" s="17"/>
      <c r="BQ10" s="18"/>
      <c r="BR10" s="18"/>
      <c r="BS10" s="18"/>
      <c r="BW10" s="244"/>
      <c r="BX10" s="244"/>
      <c r="BY10" s="244"/>
      <c r="BZ10" s="244"/>
      <c r="CA10" s="244"/>
      <c r="CB10" s="444"/>
      <c r="CC10" s="444"/>
      <c r="CD10" s="444"/>
      <c r="CE10" s="444"/>
      <c r="CF10" s="435"/>
      <c r="CG10" s="435"/>
      <c r="CH10" s="435"/>
      <c r="CI10" s="435"/>
      <c r="CJ10" s="435"/>
      <c r="CK10" s="435"/>
    </row>
    <row r="11" spans="2:112" ht="21" customHeight="1">
      <c r="B11" s="12"/>
      <c r="C11" s="23"/>
      <c r="D11" s="28" t="s">
        <v>20</v>
      </c>
      <c r="E11" s="29"/>
      <c r="F11" s="29"/>
      <c r="G11" s="29"/>
      <c r="H11" s="29"/>
      <c r="I11" s="29"/>
      <c r="J11" s="9"/>
      <c r="K11" s="9"/>
      <c r="L11" s="9"/>
      <c r="M11" s="9"/>
      <c r="N11" s="9"/>
      <c r="O11" s="9"/>
      <c r="P11" s="9"/>
      <c r="Q11" s="9"/>
      <c r="R11" s="9"/>
      <c r="S11" s="9"/>
      <c r="T11" s="9"/>
      <c r="U11" s="9"/>
      <c r="V11" s="25"/>
      <c r="W11" s="30"/>
      <c r="Z11" s="20" t="s">
        <v>21</v>
      </c>
      <c r="AP11" s="20" t="s">
        <v>22</v>
      </c>
      <c r="AQ11" s="20"/>
      <c r="AW11" s="19"/>
      <c r="AX11" s="19"/>
      <c r="AY11" s="19"/>
      <c r="BG11" s="31"/>
      <c r="BH11" s="20" t="s">
        <v>23</v>
      </c>
      <c r="BN11" s="19"/>
      <c r="BO11" s="19"/>
      <c r="BP11" s="19"/>
      <c r="BW11" s="12"/>
      <c r="BX11" s="12"/>
      <c r="BY11" s="12"/>
      <c r="BZ11" s="12"/>
      <c r="CA11" s="12"/>
      <c r="CB11" s="444"/>
      <c r="CC11" s="444"/>
      <c r="CD11" s="444"/>
      <c r="CE11" s="444"/>
      <c r="CF11" s="435"/>
      <c r="CG11" s="435"/>
      <c r="CH11" s="435"/>
      <c r="CI11" s="435"/>
      <c r="CJ11" s="435"/>
      <c r="CK11" s="435"/>
    </row>
    <row r="12" spans="2:112" ht="21" customHeight="1">
      <c r="B12" s="12"/>
      <c r="C12" s="23"/>
      <c r="D12" s="436"/>
      <c r="E12" s="447"/>
      <c r="F12" s="438" t="s">
        <v>24</v>
      </c>
      <c r="G12" s="439"/>
      <c r="H12" s="439"/>
      <c r="I12" s="439"/>
      <c r="J12" s="439"/>
      <c r="K12" s="439"/>
      <c r="L12" s="439"/>
      <c r="M12" s="439"/>
      <c r="N12" s="439"/>
      <c r="O12" s="439"/>
      <c r="P12" s="439"/>
      <c r="Q12" s="439"/>
      <c r="R12" s="439"/>
      <c r="S12" s="439"/>
      <c r="T12" s="439"/>
      <c r="U12" s="439"/>
      <c r="V12" s="440"/>
      <c r="W12" s="26"/>
      <c r="AE12" s="427" t="s">
        <v>25</v>
      </c>
      <c r="AF12" s="428"/>
      <c r="AG12" s="428"/>
      <c r="AH12" s="428"/>
      <c r="AI12" s="428"/>
      <c r="AJ12" s="428"/>
      <c r="AK12" s="429"/>
      <c r="AL12" s="448" t="s">
        <v>26</v>
      </c>
      <c r="AM12" s="449"/>
      <c r="AN12" s="450"/>
      <c r="AV12" s="427" t="s">
        <v>25</v>
      </c>
      <c r="AW12" s="428"/>
      <c r="AX12" s="428"/>
      <c r="AY12" s="428"/>
      <c r="AZ12" s="428"/>
      <c r="BA12" s="428"/>
      <c r="BB12" s="429"/>
      <c r="BC12" s="448" t="s">
        <v>26</v>
      </c>
      <c r="BD12" s="449"/>
      <c r="BE12" s="450"/>
      <c r="BF12" s="32"/>
      <c r="BG12" s="31"/>
      <c r="BM12" s="427" t="s">
        <v>27</v>
      </c>
      <c r="BN12" s="428"/>
      <c r="BO12" s="428"/>
      <c r="BP12" s="428"/>
      <c r="BQ12" s="428"/>
      <c r="BR12" s="428"/>
      <c r="BS12" s="429"/>
      <c r="BW12" s="445"/>
      <c r="BX12" s="445"/>
      <c r="BY12" s="445"/>
      <c r="BZ12" s="445"/>
      <c r="CA12" s="445"/>
      <c r="CB12" s="433"/>
      <c r="CC12" s="433"/>
      <c r="CD12" s="433"/>
      <c r="CE12" s="433"/>
      <c r="CF12" s="446"/>
      <c r="CG12" s="446"/>
      <c r="CH12" s="446"/>
      <c r="CI12" s="445"/>
      <c r="CJ12" s="445"/>
      <c r="CK12" s="445"/>
    </row>
    <row r="13" spans="2:112" ht="26.25" customHeight="1">
      <c r="B13" s="12"/>
      <c r="C13" s="23"/>
      <c r="D13" s="436"/>
      <c r="E13" s="437"/>
      <c r="F13" s="438" t="s">
        <v>28</v>
      </c>
      <c r="G13" s="439"/>
      <c r="H13" s="439"/>
      <c r="I13" s="439"/>
      <c r="J13" s="439"/>
      <c r="K13" s="439"/>
      <c r="L13" s="439"/>
      <c r="M13" s="439"/>
      <c r="N13" s="439"/>
      <c r="O13" s="439"/>
      <c r="P13" s="439"/>
      <c r="Q13" s="439"/>
      <c r="R13" s="439"/>
      <c r="S13" s="439"/>
      <c r="T13" s="439"/>
      <c r="U13" s="439"/>
      <c r="V13" s="440"/>
      <c r="W13" s="33"/>
      <c r="AE13" s="441" t="s">
        <v>29</v>
      </c>
      <c r="AF13" s="442"/>
      <c r="AG13" s="442"/>
      <c r="AH13" s="443"/>
      <c r="AI13" s="441" t="s">
        <v>30</v>
      </c>
      <c r="AJ13" s="442"/>
      <c r="AK13" s="443"/>
      <c r="AL13" s="451"/>
      <c r="AM13" s="452"/>
      <c r="AN13" s="453"/>
      <c r="AQ13" s="438"/>
      <c r="AR13" s="439"/>
      <c r="AS13" s="439"/>
      <c r="AT13" s="439"/>
      <c r="AU13" s="440"/>
      <c r="AV13" s="441" t="s">
        <v>29</v>
      </c>
      <c r="AW13" s="442"/>
      <c r="AX13" s="442"/>
      <c r="AY13" s="443"/>
      <c r="AZ13" s="441" t="s">
        <v>30</v>
      </c>
      <c r="BA13" s="442"/>
      <c r="BB13" s="443"/>
      <c r="BC13" s="451"/>
      <c r="BD13" s="452"/>
      <c r="BE13" s="453"/>
      <c r="BF13" s="32"/>
      <c r="BG13" s="34"/>
      <c r="BH13" s="438"/>
      <c r="BI13" s="439"/>
      <c r="BJ13" s="439"/>
      <c r="BK13" s="439"/>
      <c r="BL13" s="440"/>
      <c r="BM13" s="441" t="s">
        <v>31</v>
      </c>
      <c r="BN13" s="442"/>
      <c r="BO13" s="442"/>
      <c r="BP13" s="443"/>
      <c r="BQ13" s="441" t="s">
        <v>30</v>
      </c>
      <c r="BR13" s="442"/>
      <c r="BS13" s="443"/>
      <c r="BW13" s="12"/>
      <c r="BX13" s="12"/>
      <c r="BY13" s="12"/>
      <c r="BZ13" s="444"/>
      <c r="CA13" s="444"/>
      <c r="CB13" s="444"/>
      <c r="CC13" s="444"/>
      <c r="CD13" s="435"/>
      <c r="CE13" s="435"/>
      <c r="CF13" s="435"/>
      <c r="CG13" s="435"/>
      <c r="CH13" s="435"/>
      <c r="CI13" s="435"/>
    </row>
    <row r="14" spans="2:112" ht="21" customHeight="1">
      <c r="B14" s="12"/>
      <c r="C14" s="23"/>
      <c r="D14" s="436"/>
      <c r="E14" s="437"/>
      <c r="F14" s="438" t="s">
        <v>32</v>
      </c>
      <c r="G14" s="439"/>
      <c r="H14" s="439"/>
      <c r="I14" s="439"/>
      <c r="J14" s="439"/>
      <c r="K14" s="439"/>
      <c r="L14" s="439"/>
      <c r="M14" s="439"/>
      <c r="N14" s="439"/>
      <c r="O14" s="439"/>
      <c r="P14" s="439"/>
      <c r="Q14" s="439"/>
      <c r="R14" s="439"/>
      <c r="S14" s="439"/>
      <c r="T14" s="439"/>
      <c r="U14" s="439"/>
      <c r="V14" s="440"/>
      <c r="W14" s="33"/>
      <c r="Z14" s="427" t="s">
        <v>33</v>
      </c>
      <c r="AA14" s="428"/>
      <c r="AB14" s="428"/>
      <c r="AC14" s="428"/>
      <c r="AD14" s="429"/>
      <c r="AE14" s="430" t="b">
        <f>IF((OR($D$5="○",$D$6="○")),ROUNDDOWN(((BE$6+BE$8*0.9))/6,1))</f>
        <v>0</v>
      </c>
      <c r="AF14" s="431"/>
      <c r="AG14" s="431"/>
      <c r="AH14" s="432"/>
      <c r="AI14" s="423">
        <f>AE14*$AY$60</f>
        <v>0</v>
      </c>
      <c r="AJ14" s="424"/>
      <c r="AK14" s="425"/>
      <c r="AL14" s="423">
        <f>AE14*40</f>
        <v>0</v>
      </c>
      <c r="AM14" s="424"/>
      <c r="AN14" s="425"/>
      <c r="AQ14" s="427" t="s">
        <v>33</v>
      </c>
      <c r="AR14" s="428"/>
      <c r="AS14" s="428"/>
      <c r="AT14" s="428"/>
      <c r="AU14" s="429"/>
      <c r="AV14" s="420" t="b">
        <f>IF((OR($D$5="○",$D$6="○")),$BE$43)</f>
        <v>0</v>
      </c>
      <c r="AW14" s="421"/>
      <c r="AX14" s="421"/>
      <c r="AY14" s="422"/>
      <c r="AZ14" s="426">
        <f>AV14*$AY$60</f>
        <v>0</v>
      </c>
      <c r="BA14" s="426"/>
      <c r="BB14" s="426"/>
      <c r="BC14" s="423">
        <f>AV14*40</f>
        <v>0</v>
      </c>
      <c r="BD14" s="424"/>
      <c r="BE14" s="425"/>
      <c r="BF14" s="35"/>
      <c r="BG14" s="31"/>
      <c r="BH14" s="427" t="s">
        <v>34</v>
      </c>
      <c r="BI14" s="428"/>
      <c r="BJ14" s="428"/>
      <c r="BK14" s="428"/>
      <c r="BL14" s="429"/>
      <c r="BM14" s="420">
        <f>(ROUNDDOWN(BQ14/40,1))</f>
        <v>0</v>
      </c>
      <c r="BN14" s="421"/>
      <c r="BO14" s="421"/>
      <c r="BP14" s="422"/>
      <c r="BQ14" s="426">
        <f>$BB$73</f>
        <v>0</v>
      </c>
      <c r="BR14" s="426"/>
      <c r="BS14" s="426"/>
      <c r="BU14" s="20"/>
      <c r="BW14" s="20"/>
      <c r="BX14" s="20"/>
      <c r="BY14" s="20"/>
      <c r="BZ14" s="433"/>
      <c r="CA14" s="433"/>
      <c r="CB14" s="433"/>
      <c r="CC14" s="433"/>
      <c r="CD14" s="434"/>
      <c r="CE14" s="434"/>
      <c r="CF14" s="434"/>
      <c r="CG14" s="244"/>
      <c r="CH14" s="244"/>
      <c r="CI14" s="244"/>
    </row>
    <row r="15" spans="2:112" ht="21" customHeight="1">
      <c r="B15" s="12"/>
      <c r="C15" s="36"/>
      <c r="D15" s="37"/>
      <c r="E15" s="37"/>
      <c r="F15" s="37"/>
      <c r="G15" s="37"/>
      <c r="H15" s="37"/>
      <c r="I15" s="37"/>
      <c r="J15" s="37"/>
      <c r="K15" s="37"/>
      <c r="L15" s="38" t="str">
        <f>IF(COUNTIF(D12:E14,"○")&gt;1,"いずれか１つを選択してください。","")</f>
        <v/>
      </c>
      <c r="M15" s="37"/>
      <c r="N15" s="37"/>
      <c r="O15" s="37"/>
      <c r="P15" s="37"/>
      <c r="Q15" s="37"/>
      <c r="R15" s="37"/>
      <c r="S15" s="37"/>
      <c r="T15" s="37"/>
      <c r="U15" s="37"/>
      <c r="V15" s="39"/>
      <c r="W15" s="40"/>
      <c r="Z15" s="427" t="s">
        <v>35</v>
      </c>
      <c r="AA15" s="428"/>
      <c r="AB15" s="428"/>
      <c r="AC15" s="428"/>
      <c r="AD15" s="429"/>
      <c r="AE15" s="430" t="b">
        <f>IF((OR($D$7="○")),ROUNDDOWN((BE$6+BE$8*0.9)/5,1))</f>
        <v>0</v>
      </c>
      <c r="AF15" s="431"/>
      <c r="AG15" s="431"/>
      <c r="AH15" s="432"/>
      <c r="AI15" s="423">
        <f>AE15*$AY$60</f>
        <v>0</v>
      </c>
      <c r="AJ15" s="424"/>
      <c r="AK15" s="425"/>
      <c r="AL15" s="423">
        <f>AE15*40</f>
        <v>0</v>
      </c>
      <c r="AM15" s="424"/>
      <c r="AN15" s="425"/>
      <c r="AQ15" s="427" t="s">
        <v>35</v>
      </c>
      <c r="AR15" s="428"/>
      <c r="AS15" s="428"/>
      <c r="AT15" s="428"/>
      <c r="AU15" s="429"/>
      <c r="AV15" s="420" t="b">
        <f>IF(($D$7="○"),$BE$43)</f>
        <v>0</v>
      </c>
      <c r="AW15" s="421"/>
      <c r="AX15" s="421"/>
      <c r="AY15" s="422"/>
      <c r="AZ15" s="426">
        <f>AV15*$AY$60</f>
        <v>0</v>
      </c>
      <c r="BA15" s="426"/>
      <c r="BB15" s="426"/>
      <c r="BC15" s="423">
        <f>AV15*40</f>
        <v>0</v>
      </c>
      <c r="BD15" s="424"/>
      <c r="BE15" s="425"/>
      <c r="BF15" s="35"/>
      <c r="BG15" s="31"/>
      <c r="BH15" s="404" t="s">
        <v>36</v>
      </c>
      <c r="BI15" s="405"/>
      <c r="BJ15" s="405"/>
      <c r="BK15" s="405"/>
      <c r="BL15" s="406"/>
      <c r="BM15" s="415">
        <f>SUM(BM12:BP14)</f>
        <v>0</v>
      </c>
      <c r="BN15" s="416"/>
      <c r="BO15" s="416"/>
      <c r="BP15" s="417"/>
      <c r="BQ15" s="403">
        <f>SUMIF(BQ12:BS14,"&lt;&gt;#VALUE!")</f>
        <v>0</v>
      </c>
      <c r="BR15" s="403"/>
      <c r="BS15" s="403"/>
      <c r="BW15" s="41"/>
    </row>
    <row r="16" spans="2:112" ht="21" customHeight="1">
      <c r="B16" s="12"/>
      <c r="C16" s="12"/>
      <c r="D16" s="12"/>
      <c r="E16" s="15"/>
      <c r="F16" s="15"/>
      <c r="G16" s="15"/>
      <c r="H16" s="15"/>
      <c r="I16" s="15"/>
      <c r="J16" s="15"/>
      <c r="K16" s="15"/>
      <c r="L16" s="15"/>
      <c r="M16" s="15"/>
      <c r="N16" s="15"/>
      <c r="O16" s="15"/>
      <c r="P16" s="15"/>
      <c r="Q16" s="15"/>
      <c r="R16" s="15"/>
      <c r="S16" s="15"/>
      <c r="T16" s="15"/>
      <c r="U16" s="15"/>
      <c r="V16" s="12"/>
      <c r="W16" s="12"/>
      <c r="X16" s="12"/>
      <c r="Y16" s="12"/>
      <c r="Z16" s="305" t="s">
        <v>37</v>
      </c>
      <c r="AA16" s="306"/>
      <c r="AB16" s="306"/>
      <c r="AC16" s="306"/>
      <c r="AD16" s="419"/>
      <c r="AE16" s="420">
        <f>IF($D$6="○","",ROUNDDOWN(($AO$6+$AO$8*0.9)/9,1)+ROUNDDOWN(($AS$6-$AS$7+$AS$8*0.9)/6,1)+ROUNDDOWN($AS$7/12,1)+ROUNDDOWN(($AW$6-$AW$7+$AW$8*0.9)/4,1)+ROUNDDOWN($AW$7/8,1)+ROUNDDOWN(($BA$6-$BA$7+$BA$8*0.9)/2.5,1)+ROUNDDOWN($BA$7/5,1))</f>
        <v>0</v>
      </c>
      <c r="AF16" s="421"/>
      <c r="AG16" s="421"/>
      <c r="AH16" s="422"/>
      <c r="AI16" s="423">
        <f>AE16*$AY$60</f>
        <v>0</v>
      </c>
      <c r="AJ16" s="424"/>
      <c r="AK16" s="425"/>
      <c r="AL16" s="423">
        <f>AE16*40</f>
        <v>0</v>
      </c>
      <c r="AM16" s="424"/>
      <c r="AN16" s="425"/>
      <c r="AO16" s="12"/>
      <c r="AP16" s="12"/>
      <c r="AQ16" s="305" t="s">
        <v>37</v>
      </c>
      <c r="AR16" s="306"/>
      <c r="AS16" s="306"/>
      <c r="AT16" s="306"/>
      <c r="AU16" s="419"/>
      <c r="AV16" s="420" t="e">
        <f>IF(($D$6="○"),"",$BE$51)</f>
        <v>#DIV/0!</v>
      </c>
      <c r="AW16" s="421"/>
      <c r="AX16" s="421"/>
      <c r="AY16" s="422"/>
      <c r="AZ16" s="426" t="e">
        <f>AV16*$AY$60</f>
        <v>#DIV/0!</v>
      </c>
      <c r="BA16" s="426"/>
      <c r="BB16" s="426"/>
      <c r="BC16" s="423" t="e">
        <f>AV16*40</f>
        <v>#DIV/0!</v>
      </c>
      <c r="BD16" s="424"/>
      <c r="BE16" s="425"/>
      <c r="BF16" s="35"/>
      <c r="BG16" s="31"/>
      <c r="BH16" s="12"/>
      <c r="BI16" s="12"/>
      <c r="BJ16" s="12"/>
      <c r="BK16" s="12"/>
      <c r="BL16" s="12"/>
      <c r="BM16" s="19"/>
      <c r="BN16" s="19"/>
      <c r="BO16" s="19"/>
      <c r="BP16" s="19"/>
      <c r="BQ16" s="35"/>
      <c r="BR16" s="35"/>
      <c r="BS16" s="35"/>
    </row>
    <row r="17" spans="2:96" ht="21" customHeight="1">
      <c r="B17" s="12"/>
      <c r="C17" s="12"/>
      <c r="D17" s="12"/>
      <c r="E17" s="15"/>
      <c r="F17" s="15"/>
      <c r="G17" s="15"/>
      <c r="H17" s="15"/>
      <c r="I17" s="15"/>
      <c r="J17" s="15"/>
      <c r="K17" s="15"/>
      <c r="L17" s="15"/>
      <c r="M17" s="15"/>
      <c r="N17" s="15"/>
      <c r="O17" s="15"/>
      <c r="P17" s="15"/>
      <c r="Q17" s="15"/>
      <c r="R17" s="15"/>
      <c r="S17" s="15"/>
      <c r="T17" s="15"/>
      <c r="U17" s="15"/>
      <c r="V17" s="12"/>
      <c r="W17" s="20"/>
      <c r="X17" s="20"/>
      <c r="Y17" s="20"/>
      <c r="Z17" s="404" t="s">
        <v>36</v>
      </c>
      <c r="AA17" s="405"/>
      <c r="AB17" s="405"/>
      <c r="AC17" s="405"/>
      <c r="AD17" s="406"/>
      <c r="AE17" s="415">
        <f>SUM(AE14:AH16)</f>
        <v>0</v>
      </c>
      <c r="AF17" s="416"/>
      <c r="AG17" s="416"/>
      <c r="AH17" s="417"/>
      <c r="AI17" s="418">
        <f>SUMIF(AI14:AK16,"&lt;&gt;#VALUE!")</f>
        <v>0</v>
      </c>
      <c r="AJ17" s="418"/>
      <c r="AK17" s="418"/>
      <c r="AL17" s="418">
        <f>SUMIF(AL14:AN16,"&lt;&gt;#VALUE!")</f>
        <v>0</v>
      </c>
      <c r="AM17" s="418"/>
      <c r="AN17" s="418"/>
      <c r="AO17" s="20"/>
      <c r="AP17" s="20"/>
      <c r="AQ17" s="404" t="s">
        <v>36</v>
      </c>
      <c r="AR17" s="405"/>
      <c r="AS17" s="405"/>
      <c r="AT17" s="405"/>
      <c r="AU17" s="406"/>
      <c r="AV17" s="415" t="e">
        <f>SUM(AV14:AY16)</f>
        <v>#DIV/0!</v>
      </c>
      <c r="AW17" s="416"/>
      <c r="AX17" s="416"/>
      <c r="AY17" s="417"/>
      <c r="AZ17" s="403" t="e">
        <f>SUMIF(AZ14:BB16,"&lt;&gt;#VALUE!")</f>
        <v>#DIV/0!</v>
      </c>
      <c r="BA17" s="403"/>
      <c r="BB17" s="403"/>
      <c r="BC17" s="404" t="e">
        <f>SUMIF(BC14:BE16,"&lt;&gt;#VALUE!")</f>
        <v>#DIV/0!</v>
      </c>
      <c r="BD17" s="405"/>
      <c r="BE17" s="406"/>
      <c r="BF17" s="20"/>
      <c r="BG17" s="42"/>
      <c r="BH17" s="20"/>
      <c r="BI17" s="20"/>
      <c r="BJ17" s="20"/>
      <c r="BK17" s="20"/>
      <c r="BL17" s="20"/>
      <c r="BM17" s="43"/>
      <c r="BN17" s="43"/>
      <c r="BO17" s="43"/>
      <c r="BP17" s="43"/>
      <c r="BQ17" s="44"/>
      <c r="BR17" s="44"/>
      <c r="BS17" s="44"/>
      <c r="BT17" s="20"/>
      <c r="BU17" s="20"/>
      <c r="BV17" s="20"/>
      <c r="BW17" s="45"/>
      <c r="BX17" s="46"/>
    </row>
    <row r="18" spans="2:96" ht="21" customHeight="1" thickBot="1">
      <c r="B18" s="12"/>
      <c r="C18" s="12"/>
      <c r="D18" s="12"/>
      <c r="E18" s="15"/>
      <c r="F18" s="15"/>
      <c r="G18" s="15"/>
      <c r="H18" s="15"/>
      <c r="I18" s="15"/>
      <c r="J18" s="15"/>
      <c r="K18" s="15"/>
      <c r="L18" s="15"/>
      <c r="M18" s="15"/>
      <c r="N18" s="15"/>
      <c r="O18" s="15"/>
      <c r="P18" s="15"/>
      <c r="Q18" s="15"/>
      <c r="R18" s="15"/>
      <c r="S18" s="15"/>
      <c r="T18" s="15"/>
      <c r="U18" s="15"/>
      <c r="V18" s="12"/>
      <c r="W18" s="47"/>
      <c r="X18" s="47"/>
      <c r="Y18" s="47"/>
      <c r="Z18" s="47"/>
      <c r="AA18" s="47"/>
      <c r="AB18" s="48"/>
      <c r="AC18" s="48"/>
      <c r="AD18" s="48"/>
      <c r="AE18" s="48"/>
      <c r="AF18" s="15"/>
      <c r="AG18" s="15"/>
      <c r="AH18" s="15"/>
      <c r="AI18" s="15"/>
      <c r="AJ18" s="15"/>
      <c r="AK18" s="15"/>
      <c r="AM18" s="47"/>
      <c r="AN18" s="47"/>
      <c r="AO18" s="47"/>
      <c r="AP18" s="47"/>
      <c r="AQ18" s="47"/>
      <c r="AR18" s="48"/>
      <c r="AS18" s="48"/>
      <c r="AT18" s="48"/>
      <c r="AU18" s="48"/>
      <c r="AV18" s="49"/>
      <c r="AW18" s="49"/>
      <c r="AX18" s="49"/>
      <c r="AY18" s="15"/>
      <c r="AZ18" s="15"/>
      <c r="BA18" s="15"/>
      <c r="BD18" s="42"/>
      <c r="BE18" s="42"/>
      <c r="BF18" s="42"/>
      <c r="BG18" s="42"/>
      <c r="BH18" s="42"/>
      <c r="BI18" s="50"/>
      <c r="BJ18" s="50"/>
      <c r="BK18" s="50"/>
      <c r="BL18" s="50"/>
      <c r="BM18" s="51"/>
      <c r="BN18" s="51"/>
      <c r="BO18" s="51"/>
      <c r="BP18" s="51"/>
      <c r="BQ18" s="14"/>
      <c r="BR18" s="45"/>
      <c r="BS18" s="45"/>
      <c r="BT18" s="45"/>
      <c r="BU18" s="41"/>
      <c r="BV18" s="41"/>
      <c r="BW18" s="41"/>
      <c r="BX18" s="46"/>
    </row>
    <row r="19" spans="2:96" ht="8.25" customHeight="1">
      <c r="B19" s="52"/>
      <c r="C19" s="53"/>
      <c r="D19" s="53"/>
      <c r="E19" s="54"/>
      <c r="F19" s="54"/>
      <c r="G19" s="54"/>
      <c r="H19" s="54"/>
      <c r="I19" s="54"/>
      <c r="J19" s="54"/>
      <c r="K19" s="54"/>
      <c r="L19" s="54"/>
      <c r="M19" s="54"/>
      <c r="N19" s="54"/>
      <c r="O19" s="54"/>
      <c r="P19" s="54"/>
      <c r="Q19" s="54"/>
      <c r="R19" s="54"/>
      <c r="S19" s="54"/>
      <c r="T19" s="54"/>
      <c r="U19" s="54"/>
      <c r="V19" s="53"/>
      <c r="W19" s="55"/>
      <c r="X19" s="55"/>
      <c r="Y19" s="55"/>
      <c r="Z19" s="55"/>
      <c r="AA19" s="55"/>
      <c r="AB19" s="56"/>
      <c r="AC19" s="56"/>
      <c r="AD19" s="56"/>
      <c r="AE19" s="56"/>
      <c r="AF19" s="54"/>
      <c r="AG19" s="54"/>
      <c r="AH19" s="54"/>
      <c r="AI19" s="54"/>
      <c r="AJ19" s="54"/>
      <c r="AK19" s="54"/>
      <c r="AL19" s="57"/>
      <c r="AM19" s="55"/>
      <c r="AN19" s="55"/>
      <c r="AO19" s="55"/>
      <c r="AP19" s="55"/>
      <c r="AQ19" s="55"/>
      <c r="AR19" s="56"/>
      <c r="AS19" s="56"/>
      <c r="AT19" s="56"/>
      <c r="AU19" s="56"/>
      <c r="AV19" s="58"/>
      <c r="AW19" s="58"/>
      <c r="AX19" s="58"/>
      <c r="AY19" s="54"/>
      <c r="AZ19" s="54"/>
      <c r="BA19" s="54"/>
      <c r="BB19" s="57"/>
      <c r="BC19" s="57"/>
      <c r="BD19" s="59"/>
      <c r="BE19" s="59"/>
      <c r="BF19" s="59"/>
      <c r="BG19" s="59"/>
      <c r="BH19" s="59"/>
      <c r="BI19" s="60"/>
      <c r="BJ19" s="60"/>
      <c r="BK19" s="60"/>
      <c r="BL19" s="60"/>
      <c r="BM19" s="61"/>
      <c r="BN19" s="62"/>
      <c r="BO19" s="51"/>
      <c r="BP19" s="51"/>
      <c r="BQ19" s="14"/>
      <c r="BR19" s="45"/>
      <c r="BS19" s="45"/>
      <c r="BT19" s="45"/>
      <c r="BU19" s="41"/>
      <c r="BV19" s="41"/>
      <c r="BW19" s="41"/>
      <c r="BX19" s="46"/>
    </row>
    <row r="20" spans="2:96" ht="21" customHeight="1">
      <c r="B20" s="63"/>
      <c r="D20" s="20" t="s">
        <v>38</v>
      </c>
      <c r="E20" s="64"/>
      <c r="F20" s="64"/>
      <c r="G20" s="64"/>
      <c r="H20" s="64"/>
      <c r="I20" s="65"/>
      <c r="J20" s="50"/>
      <c r="K20" s="50"/>
      <c r="L20" s="50"/>
      <c r="M20" s="51"/>
      <c r="N20" s="51"/>
      <c r="O20" s="65"/>
      <c r="P20" s="51"/>
      <c r="Q20" s="15"/>
      <c r="R20" s="15"/>
      <c r="S20" s="15"/>
      <c r="T20" s="15"/>
      <c r="U20" s="15"/>
      <c r="V20" s="12"/>
      <c r="W20" s="66"/>
      <c r="X20" s="67"/>
      <c r="Y20" s="67"/>
      <c r="Z20" s="407" t="s">
        <v>39</v>
      </c>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8"/>
      <c r="BN20" s="68"/>
      <c r="BO20" s="51"/>
      <c r="BP20" s="51"/>
      <c r="BQ20" s="14"/>
      <c r="BR20" s="45"/>
      <c r="BS20" s="45"/>
      <c r="BT20" s="45"/>
      <c r="BU20" s="41"/>
      <c r="BV20" s="41"/>
      <c r="BW20" s="41"/>
      <c r="BX20" s="51"/>
    </row>
    <row r="21" spans="2:96" ht="16.5" customHeight="1">
      <c r="B21" s="63"/>
      <c r="C21" s="12"/>
      <c r="D21" s="12"/>
      <c r="E21" s="2"/>
      <c r="F21" s="50"/>
      <c r="G21" s="50"/>
      <c r="H21" s="50"/>
      <c r="I21" s="51"/>
      <c r="J21" s="51"/>
      <c r="L21" s="51"/>
      <c r="M21" s="15"/>
      <c r="N21" s="15"/>
      <c r="Q21" s="15"/>
      <c r="S21" s="50"/>
      <c r="T21" s="50"/>
      <c r="U21" s="50"/>
      <c r="V21" s="51"/>
      <c r="W21" s="69" t="s">
        <v>40</v>
      </c>
      <c r="X21" s="70"/>
      <c r="Y21" s="71"/>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10"/>
      <c r="BN21" s="68"/>
      <c r="BO21" s="51"/>
      <c r="BQ21" s="64"/>
      <c r="BR21" s="72"/>
      <c r="BS21" s="72"/>
      <c r="BT21" s="73"/>
      <c r="BU21" s="73"/>
      <c r="BX21" s="51"/>
    </row>
    <row r="22" spans="2:96" ht="16.5" customHeight="1">
      <c r="B22" s="63"/>
      <c r="C22" s="12"/>
      <c r="D22" s="12"/>
      <c r="E22" s="2"/>
      <c r="F22" s="50"/>
      <c r="G22" s="50"/>
      <c r="H22" s="50"/>
      <c r="I22" s="51"/>
      <c r="J22" s="51"/>
      <c r="L22" s="51"/>
      <c r="M22" s="15"/>
      <c r="N22" s="15"/>
      <c r="Q22" s="15"/>
      <c r="S22" s="50"/>
      <c r="T22" s="50"/>
      <c r="U22" s="50"/>
      <c r="V22" s="51"/>
      <c r="W22" s="74"/>
      <c r="X22" s="75"/>
      <c r="Y22" s="75"/>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2"/>
      <c r="BN22" s="68"/>
      <c r="BO22" s="45"/>
      <c r="BQ22" s="64"/>
      <c r="BR22" s="72"/>
      <c r="BS22" s="72"/>
      <c r="BT22" s="73"/>
      <c r="BU22" s="73"/>
      <c r="BX22" s="51"/>
    </row>
    <row r="23" spans="2:96" ht="12" customHeight="1">
      <c r="B23" s="63"/>
      <c r="C23" s="12"/>
      <c r="D23" s="12"/>
      <c r="E23" s="2"/>
      <c r="F23" s="50"/>
      <c r="G23" s="50"/>
      <c r="H23" s="50"/>
      <c r="I23" s="51"/>
      <c r="J23" s="51"/>
      <c r="L23" s="51"/>
      <c r="M23" s="15"/>
      <c r="N23" s="15"/>
      <c r="Q23" s="15"/>
      <c r="S23" s="50"/>
      <c r="T23" s="50"/>
      <c r="U23" s="50"/>
      <c r="V23" s="51"/>
      <c r="W23" s="76"/>
      <c r="X23" s="77"/>
      <c r="Y23" s="77"/>
      <c r="Z23" s="78"/>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68"/>
      <c r="BO23" s="45"/>
      <c r="BQ23" s="64"/>
      <c r="BR23" s="72"/>
      <c r="BS23" s="72"/>
      <c r="BT23" s="73"/>
      <c r="BU23" s="80"/>
      <c r="BV23" s="81"/>
      <c r="BW23" s="81"/>
      <c r="BX23" s="82"/>
      <c r="BY23" s="81"/>
      <c r="BZ23" s="81"/>
      <c r="CA23" s="81"/>
      <c r="CB23" s="81"/>
      <c r="CC23" s="81"/>
      <c r="CD23" s="81"/>
      <c r="CE23" s="81"/>
      <c r="CF23" s="81"/>
      <c r="CG23" s="81"/>
      <c r="CH23" s="81"/>
      <c r="CI23" s="81"/>
      <c r="CJ23" s="81"/>
      <c r="CK23" s="81"/>
      <c r="CL23" s="81"/>
      <c r="CM23" s="81"/>
      <c r="CN23" s="81"/>
      <c r="CO23" s="81"/>
      <c r="CP23" s="81"/>
      <c r="CQ23" s="81"/>
      <c r="CR23" s="81"/>
    </row>
    <row r="24" spans="2:96" ht="21" customHeight="1">
      <c r="B24" s="63"/>
      <c r="C24" s="83"/>
      <c r="D24" s="413" t="s">
        <v>41</v>
      </c>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84"/>
      <c r="AH24" s="51"/>
      <c r="AI24" s="85"/>
      <c r="AJ24" s="414" t="s">
        <v>42</v>
      </c>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86"/>
      <c r="BN24" s="68"/>
      <c r="BO24" s="45"/>
      <c r="BQ24" s="64"/>
      <c r="BR24" s="72"/>
      <c r="BS24" s="72"/>
      <c r="BT24" s="73"/>
      <c r="BU24" s="80"/>
      <c r="BV24" s="81"/>
      <c r="BW24" s="81"/>
      <c r="BX24" s="81"/>
      <c r="BY24" s="81"/>
      <c r="BZ24" s="81"/>
      <c r="CA24" s="81"/>
      <c r="CB24" s="81"/>
      <c r="CC24" s="81"/>
      <c r="CD24" s="81"/>
      <c r="CE24" s="81"/>
      <c r="CF24" s="81"/>
      <c r="CG24" s="81"/>
      <c r="CH24" s="81"/>
      <c r="CI24" s="81"/>
      <c r="CJ24" s="81"/>
      <c r="CK24" s="81"/>
      <c r="CL24" s="81"/>
      <c r="CM24" s="81"/>
      <c r="CN24" s="81"/>
      <c r="CO24" s="81"/>
      <c r="CP24" s="81"/>
      <c r="CQ24" s="81"/>
      <c r="CR24" s="81"/>
    </row>
    <row r="25" spans="2:96" ht="21" customHeight="1">
      <c r="B25" s="63"/>
      <c r="C25" s="87"/>
      <c r="D25" s="402" t="s">
        <v>43</v>
      </c>
      <c r="E25" s="402"/>
      <c r="F25" s="402"/>
      <c r="G25" s="402"/>
      <c r="H25" s="402"/>
      <c r="I25" s="88" t="s">
        <v>44</v>
      </c>
      <c r="J25" s="88"/>
      <c r="K25" s="88"/>
      <c r="L25" s="88"/>
      <c r="M25" s="88" t="s">
        <v>45</v>
      </c>
      <c r="N25" s="88"/>
      <c r="O25" s="88"/>
      <c r="P25" s="88"/>
      <c r="Q25" s="89"/>
      <c r="R25" s="90"/>
      <c r="S25" s="90"/>
      <c r="T25" s="402" t="s">
        <v>46</v>
      </c>
      <c r="U25" s="402"/>
      <c r="V25" s="402"/>
      <c r="W25" s="402"/>
      <c r="X25" s="402"/>
      <c r="Y25" s="88" t="s">
        <v>44</v>
      </c>
      <c r="Z25" s="88"/>
      <c r="AA25" s="88"/>
      <c r="AB25" s="88"/>
      <c r="AC25" s="88" t="s">
        <v>45</v>
      </c>
      <c r="AD25" s="88"/>
      <c r="AE25" s="88"/>
      <c r="AF25" s="88"/>
      <c r="AG25" s="91"/>
      <c r="AH25" s="90"/>
      <c r="AI25" s="92"/>
      <c r="AJ25" s="402" t="s">
        <v>47</v>
      </c>
      <c r="AK25" s="402"/>
      <c r="AL25" s="402"/>
      <c r="AM25" s="402"/>
      <c r="AN25" s="402"/>
      <c r="AO25" s="88" t="s">
        <v>44</v>
      </c>
      <c r="AP25" s="88"/>
      <c r="AQ25" s="88"/>
      <c r="AR25" s="88"/>
      <c r="AS25" s="88" t="s">
        <v>45</v>
      </c>
      <c r="AT25" s="88"/>
      <c r="AU25" s="88"/>
      <c r="AV25" s="88"/>
      <c r="AW25" s="93"/>
      <c r="AX25" s="94"/>
      <c r="AY25" s="95"/>
      <c r="AZ25" s="402" t="s">
        <v>48</v>
      </c>
      <c r="BA25" s="402"/>
      <c r="BB25" s="402"/>
      <c r="BC25" s="402"/>
      <c r="BD25" s="402"/>
      <c r="BE25" s="88" t="s">
        <v>44</v>
      </c>
      <c r="BF25" s="88"/>
      <c r="BG25" s="88"/>
      <c r="BH25" s="88"/>
      <c r="BI25" s="88" t="s">
        <v>45</v>
      </c>
      <c r="BJ25" s="88"/>
      <c r="BK25" s="88"/>
      <c r="BL25" s="88"/>
      <c r="BM25" s="96"/>
      <c r="BN25" s="97"/>
      <c r="BO25" s="51"/>
      <c r="BQ25" s="64"/>
      <c r="BR25" s="72"/>
      <c r="BS25" s="72"/>
      <c r="BT25" s="73"/>
      <c r="BU25" s="80"/>
      <c r="BV25" s="93"/>
      <c r="BW25" s="93"/>
      <c r="BX25" s="93"/>
      <c r="BY25" s="93"/>
      <c r="BZ25" s="81"/>
      <c r="CA25" s="93"/>
      <c r="CB25" s="93"/>
      <c r="CC25" s="93"/>
      <c r="CD25" s="93"/>
      <c r="CE25" s="81"/>
      <c r="CF25" s="93"/>
      <c r="CG25" s="93"/>
      <c r="CH25" s="93"/>
      <c r="CI25" s="93"/>
      <c r="CJ25" s="81"/>
      <c r="CK25" s="93"/>
      <c r="CL25" s="93"/>
      <c r="CM25" s="93"/>
      <c r="CN25" s="93"/>
      <c r="CO25" s="81"/>
      <c r="CP25" s="81"/>
      <c r="CQ25" s="81"/>
      <c r="CR25" s="81"/>
    </row>
    <row r="26" spans="2:96" ht="21" customHeight="1">
      <c r="B26" s="63"/>
      <c r="C26" s="87"/>
      <c r="D26" s="402" t="s">
        <v>49</v>
      </c>
      <c r="E26" s="402"/>
      <c r="F26" s="402"/>
      <c r="G26" s="402"/>
      <c r="H26" s="402"/>
      <c r="I26" s="398">
        <f>(ROUNDDOWN(M26/40,1))</f>
        <v>0</v>
      </c>
      <c r="J26" s="398"/>
      <c r="K26" s="398"/>
      <c r="L26" s="398"/>
      <c r="M26" s="398">
        <f>((((ROUNDDOWN($BE$9/12,1))*40)))*-1</f>
        <v>0</v>
      </c>
      <c r="N26" s="398"/>
      <c r="O26" s="398"/>
      <c r="P26" s="398"/>
      <c r="Q26" s="89"/>
      <c r="R26" s="90"/>
      <c r="S26" s="90"/>
      <c r="T26" s="402" t="s">
        <v>49</v>
      </c>
      <c r="U26" s="402"/>
      <c r="V26" s="402"/>
      <c r="W26" s="402"/>
      <c r="X26" s="402"/>
      <c r="Y26" s="398">
        <f>(ROUNDDOWN(AC26/40,1))</f>
        <v>0</v>
      </c>
      <c r="Z26" s="398"/>
      <c r="AA26" s="398"/>
      <c r="AB26" s="398"/>
      <c r="AC26" s="398">
        <f>((((ROUNDDOWN($BE$9/30,1))*40)))*-1</f>
        <v>0</v>
      </c>
      <c r="AD26" s="398"/>
      <c r="AE26" s="398"/>
      <c r="AF26" s="398"/>
      <c r="AG26" s="91"/>
      <c r="AH26" s="90"/>
      <c r="AI26" s="92"/>
      <c r="AJ26" s="402" t="s">
        <v>49</v>
      </c>
      <c r="AK26" s="402"/>
      <c r="AL26" s="402"/>
      <c r="AM26" s="402"/>
      <c r="AN26" s="402"/>
      <c r="AO26" s="398">
        <f>(ROUNDDOWN(AS26/40,1))</f>
        <v>0</v>
      </c>
      <c r="AP26" s="398"/>
      <c r="AQ26" s="398"/>
      <c r="AR26" s="398"/>
      <c r="AS26" s="398">
        <f>((((ROUNDDOWN($BE$9/7.5,1))*40)))*-1</f>
        <v>0</v>
      </c>
      <c r="AT26" s="398"/>
      <c r="AU26" s="398"/>
      <c r="AV26" s="398"/>
      <c r="AW26" s="98"/>
      <c r="AX26" s="94"/>
      <c r="AY26" s="95"/>
      <c r="AZ26" s="402" t="s">
        <v>49</v>
      </c>
      <c r="BA26" s="402"/>
      <c r="BB26" s="402"/>
      <c r="BC26" s="402"/>
      <c r="BD26" s="402"/>
      <c r="BE26" s="398">
        <f>(ROUNDDOWN(BI26/40,1))</f>
        <v>0</v>
      </c>
      <c r="BF26" s="398"/>
      <c r="BG26" s="398"/>
      <c r="BH26" s="398"/>
      <c r="BI26" s="399">
        <f>((((ROUNDDOWN($BE$9/20,1))*40)))*-1</f>
        <v>0</v>
      </c>
      <c r="BJ26" s="400"/>
      <c r="BK26" s="400"/>
      <c r="BL26" s="401"/>
      <c r="BM26" s="96"/>
      <c r="BN26" s="97"/>
      <c r="BO26" s="51"/>
      <c r="BQ26" s="64"/>
      <c r="BR26" s="72"/>
      <c r="BS26" s="72"/>
      <c r="BT26" s="73"/>
      <c r="BU26" s="80"/>
      <c r="BV26" s="99"/>
      <c r="BW26" s="99"/>
      <c r="BX26" s="99"/>
      <c r="BY26" s="99"/>
      <c r="BZ26" s="81"/>
      <c r="CA26" s="99"/>
      <c r="CB26" s="99"/>
      <c r="CC26" s="99"/>
      <c r="CD26" s="99"/>
      <c r="CE26" s="81"/>
      <c r="CF26" s="99"/>
      <c r="CG26" s="99"/>
      <c r="CH26" s="99"/>
      <c r="CI26" s="99"/>
      <c r="CJ26" s="81"/>
      <c r="CK26" s="99"/>
      <c r="CL26" s="99"/>
      <c r="CM26" s="99"/>
      <c r="CN26" s="99"/>
      <c r="CO26" s="81"/>
      <c r="CP26" s="81"/>
      <c r="CQ26" s="81"/>
      <c r="CR26" s="81"/>
    </row>
    <row r="27" spans="2:96" ht="21" customHeight="1">
      <c r="B27" s="63"/>
      <c r="C27" s="87"/>
      <c r="D27" s="395" t="s">
        <v>50</v>
      </c>
      <c r="E27" s="396"/>
      <c r="F27" s="396"/>
      <c r="G27" s="396"/>
      <c r="H27" s="397"/>
      <c r="I27" s="398">
        <f>(ROUNDDOWN(M27/40,1))</f>
        <v>0</v>
      </c>
      <c r="J27" s="398"/>
      <c r="K27" s="398"/>
      <c r="L27" s="398"/>
      <c r="M27" s="399">
        <f>($AL$17-$AI$17)*-1</f>
        <v>0</v>
      </c>
      <c r="N27" s="400"/>
      <c r="O27" s="400"/>
      <c r="P27" s="401"/>
      <c r="Q27" s="89"/>
      <c r="R27" s="90"/>
      <c r="S27" s="90"/>
      <c r="T27" s="395" t="s">
        <v>50</v>
      </c>
      <c r="U27" s="396"/>
      <c r="V27" s="396"/>
      <c r="W27" s="396"/>
      <c r="X27" s="397"/>
      <c r="Y27" s="398">
        <f>(ROUNDDOWN(AC27/40,1))</f>
        <v>0</v>
      </c>
      <c r="Z27" s="398"/>
      <c r="AA27" s="398"/>
      <c r="AB27" s="398"/>
      <c r="AC27" s="399">
        <f>($AL$17-$AI$17)*-1</f>
        <v>0</v>
      </c>
      <c r="AD27" s="400"/>
      <c r="AE27" s="400"/>
      <c r="AF27" s="401"/>
      <c r="AG27" s="91"/>
      <c r="AH27" s="90"/>
      <c r="AI27" s="92"/>
      <c r="AJ27" s="395" t="s">
        <v>50</v>
      </c>
      <c r="AK27" s="396"/>
      <c r="AL27" s="396"/>
      <c r="AM27" s="396"/>
      <c r="AN27" s="397"/>
      <c r="AO27" s="398">
        <f>(ROUNDDOWN(AS27/40,1))</f>
        <v>0</v>
      </c>
      <c r="AP27" s="398"/>
      <c r="AQ27" s="398"/>
      <c r="AR27" s="398"/>
      <c r="AS27" s="399">
        <f>($AL$17-$AI$17)*-1</f>
        <v>0</v>
      </c>
      <c r="AT27" s="400"/>
      <c r="AU27" s="400"/>
      <c r="AV27" s="401"/>
      <c r="AW27" s="98"/>
      <c r="AX27" s="94"/>
      <c r="AY27" s="95"/>
      <c r="AZ27" s="395" t="s">
        <v>50</v>
      </c>
      <c r="BA27" s="396"/>
      <c r="BB27" s="396"/>
      <c r="BC27" s="396"/>
      <c r="BD27" s="397"/>
      <c r="BE27" s="398">
        <f>(ROUNDDOWN(BI27/40,1))</f>
        <v>0</v>
      </c>
      <c r="BF27" s="398"/>
      <c r="BG27" s="398"/>
      <c r="BH27" s="398"/>
      <c r="BI27" s="399">
        <f>($AL$17-$AI$17)*-1</f>
        <v>0</v>
      </c>
      <c r="BJ27" s="400"/>
      <c r="BK27" s="400"/>
      <c r="BL27" s="401"/>
      <c r="BM27" s="96"/>
      <c r="BN27" s="97"/>
      <c r="BO27" s="51"/>
      <c r="BQ27" s="64"/>
      <c r="BR27" s="72"/>
      <c r="BS27" s="72"/>
      <c r="BT27" s="73"/>
      <c r="BU27" s="80"/>
      <c r="BV27" s="99"/>
      <c r="BW27" s="99"/>
      <c r="BX27" s="99"/>
      <c r="BY27" s="99"/>
      <c r="BZ27" s="81"/>
      <c r="CA27" s="99"/>
      <c r="CB27" s="99"/>
      <c r="CC27" s="99"/>
      <c r="CD27" s="99"/>
      <c r="CE27" s="81"/>
      <c r="CF27" s="99"/>
      <c r="CG27" s="99"/>
      <c r="CH27" s="99"/>
      <c r="CI27" s="99"/>
      <c r="CJ27" s="81"/>
      <c r="CK27" s="99"/>
      <c r="CL27" s="99"/>
      <c r="CM27" s="99"/>
      <c r="CN27" s="99"/>
      <c r="CO27" s="81"/>
      <c r="CP27" s="81"/>
      <c r="CQ27" s="81"/>
      <c r="CR27" s="81"/>
    </row>
    <row r="28" spans="2:96" ht="21" customHeight="1" thickBot="1">
      <c r="B28" s="63"/>
      <c r="C28" s="87"/>
      <c r="D28" s="389" t="s">
        <v>51</v>
      </c>
      <c r="E28" s="389"/>
      <c r="F28" s="389"/>
      <c r="G28" s="389"/>
      <c r="H28" s="389"/>
      <c r="I28" s="390">
        <f>(ROUNDDOWN(M28/40,1))</f>
        <v>0</v>
      </c>
      <c r="J28" s="390"/>
      <c r="K28" s="390"/>
      <c r="L28" s="390"/>
      <c r="M28" s="391">
        <f>$BB$73</f>
        <v>0</v>
      </c>
      <c r="N28" s="392"/>
      <c r="O28" s="392"/>
      <c r="P28" s="393"/>
      <c r="Q28" s="89"/>
      <c r="R28" s="90"/>
      <c r="S28" s="90"/>
      <c r="T28" s="389" t="s">
        <v>51</v>
      </c>
      <c r="U28" s="389"/>
      <c r="V28" s="389"/>
      <c r="W28" s="389"/>
      <c r="X28" s="389"/>
      <c r="Y28" s="390">
        <f>(ROUNDDOWN(AC28/40,1))</f>
        <v>0</v>
      </c>
      <c r="Z28" s="390"/>
      <c r="AA28" s="390"/>
      <c r="AB28" s="390"/>
      <c r="AC28" s="391">
        <f>$BB$73</f>
        <v>0</v>
      </c>
      <c r="AD28" s="392"/>
      <c r="AE28" s="392"/>
      <c r="AF28" s="393"/>
      <c r="AG28" s="91"/>
      <c r="AH28" s="90"/>
      <c r="AI28" s="92"/>
      <c r="AJ28" s="389" t="s">
        <v>51</v>
      </c>
      <c r="AK28" s="389"/>
      <c r="AL28" s="389"/>
      <c r="AM28" s="389"/>
      <c r="AN28" s="389"/>
      <c r="AO28" s="390">
        <f>(ROUNDDOWN(AS28/40,1))</f>
        <v>0</v>
      </c>
      <c r="AP28" s="390"/>
      <c r="AQ28" s="390"/>
      <c r="AR28" s="390"/>
      <c r="AS28" s="391">
        <f>$BB$73</f>
        <v>0</v>
      </c>
      <c r="AT28" s="392"/>
      <c r="AU28" s="392"/>
      <c r="AV28" s="393"/>
      <c r="AW28" s="98"/>
      <c r="AX28" s="94"/>
      <c r="AY28" s="95"/>
      <c r="AZ28" s="389" t="s">
        <v>51</v>
      </c>
      <c r="BA28" s="389"/>
      <c r="BB28" s="389"/>
      <c r="BC28" s="389"/>
      <c r="BD28" s="389"/>
      <c r="BE28" s="394">
        <f>(ROUNDDOWN(BI28/40,1))</f>
        <v>0</v>
      </c>
      <c r="BF28" s="394"/>
      <c r="BG28" s="394"/>
      <c r="BH28" s="394"/>
      <c r="BI28" s="391">
        <f>$BB$73</f>
        <v>0</v>
      </c>
      <c r="BJ28" s="392"/>
      <c r="BK28" s="392"/>
      <c r="BL28" s="393"/>
      <c r="BM28" s="96"/>
      <c r="BN28" s="97"/>
      <c r="BO28" s="51"/>
      <c r="BU28" s="81"/>
      <c r="BV28" s="100"/>
      <c r="BW28" s="100"/>
      <c r="BX28" s="100"/>
      <c r="BY28" s="100"/>
      <c r="BZ28" s="81"/>
      <c r="CA28" s="100"/>
      <c r="CB28" s="100"/>
      <c r="CC28" s="100"/>
      <c r="CD28" s="100"/>
      <c r="CE28" s="81"/>
      <c r="CF28" s="100"/>
      <c r="CG28" s="100"/>
      <c r="CH28" s="100"/>
      <c r="CI28" s="100"/>
      <c r="CJ28" s="81"/>
      <c r="CK28" s="100"/>
      <c r="CL28" s="100"/>
      <c r="CM28" s="100"/>
      <c r="CN28" s="100"/>
      <c r="CO28" s="81"/>
      <c r="CP28" s="81"/>
      <c r="CQ28" s="81"/>
      <c r="CR28" s="81"/>
    </row>
    <row r="29" spans="2:96" ht="30.75" customHeight="1" thickTop="1">
      <c r="B29" s="63"/>
      <c r="C29" s="87"/>
      <c r="D29" s="385" t="s">
        <v>52</v>
      </c>
      <c r="E29" s="386"/>
      <c r="F29" s="386"/>
      <c r="G29" s="386"/>
      <c r="H29" s="386"/>
      <c r="I29" s="388">
        <f>SUM(I26:L28)</f>
        <v>0</v>
      </c>
      <c r="J29" s="388"/>
      <c r="K29" s="388"/>
      <c r="L29" s="388"/>
      <c r="M29" s="388">
        <f>SUM(M26:P28)</f>
        <v>0</v>
      </c>
      <c r="N29" s="388"/>
      <c r="O29" s="388"/>
      <c r="P29" s="388"/>
      <c r="Q29" s="90"/>
      <c r="R29" s="90"/>
      <c r="S29" s="90"/>
      <c r="T29" s="385" t="s">
        <v>52</v>
      </c>
      <c r="U29" s="386"/>
      <c r="V29" s="386"/>
      <c r="W29" s="386"/>
      <c r="X29" s="386"/>
      <c r="Y29" s="388">
        <f>SUM(Y26:AB28)</f>
        <v>0</v>
      </c>
      <c r="Z29" s="388"/>
      <c r="AA29" s="388"/>
      <c r="AB29" s="388"/>
      <c r="AC29" s="388">
        <f>SUM(AC26:AF28)</f>
        <v>0</v>
      </c>
      <c r="AD29" s="388"/>
      <c r="AE29" s="388"/>
      <c r="AF29" s="388"/>
      <c r="AG29" s="91"/>
      <c r="AH29" s="90"/>
      <c r="AI29" s="92"/>
      <c r="AJ29" s="385" t="s">
        <v>53</v>
      </c>
      <c r="AK29" s="386"/>
      <c r="AL29" s="386"/>
      <c r="AM29" s="386"/>
      <c r="AN29" s="386"/>
      <c r="AO29" s="387">
        <f>SUM(AO26:AR28)</f>
        <v>0</v>
      </c>
      <c r="AP29" s="387"/>
      <c r="AQ29" s="387"/>
      <c r="AR29" s="387"/>
      <c r="AS29" s="388">
        <f>SUM(AS26:AV28)</f>
        <v>0</v>
      </c>
      <c r="AT29" s="388"/>
      <c r="AU29" s="388"/>
      <c r="AV29" s="388"/>
      <c r="AW29" s="98"/>
      <c r="AX29" s="94"/>
      <c r="AY29" s="95"/>
      <c r="AZ29" s="385" t="s">
        <v>53</v>
      </c>
      <c r="BA29" s="386"/>
      <c r="BB29" s="386"/>
      <c r="BC29" s="386"/>
      <c r="BD29" s="386"/>
      <c r="BE29" s="387">
        <f>SUM(BE26:BH28)</f>
        <v>0</v>
      </c>
      <c r="BF29" s="387"/>
      <c r="BG29" s="387"/>
      <c r="BH29" s="387"/>
      <c r="BI29" s="388">
        <f>SUM(BI26:BL28)</f>
        <v>0</v>
      </c>
      <c r="BJ29" s="388"/>
      <c r="BK29" s="388"/>
      <c r="BL29" s="388"/>
      <c r="BM29" s="96"/>
      <c r="BN29" s="97"/>
      <c r="BO29" s="51"/>
      <c r="BQ29" s="64"/>
      <c r="BR29" s="72"/>
      <c r="BS29" s="72"/>
      <c r="BT29" s="73"/>
      <c r="BU29" s="80"/>
      <c r="BV29" s="101"/>
      <c r="BW29" s="101"/>
      <c r="BX29" s="101"/>
      <c r="BY29" s="101"/>
      <c r="BZ29" s="81"/>
      <c r="CA29" s="101"/>
      <c r="CB29" s="101"/>
      <c r="CC29" s="101"/>
      <c r="CD29" s="101"/>
      <c r="CE29" s="81"/>
      <c r="CF29" s="101"/>
      <c r="CG29" s="101"/>
      <c r="CH29" s="101"/>
      <c r="CI29" s="101"/>
      <c r="CJ29" s="81"/>
      <c r="CK29" s="101"/>
      <c r="CL29" s="101"/>
      <c r="CM29" s="101"/>
      <c r="CN29" s="101"/>
      <c r="CO29" s="81"/>
      <c r="CP29" s="81"/>
      <c r="CQ29" s="81"/>
      <c r="CR29" s="81"/>
    </row>
    <row r="30" spans="2:96" ht="20.25" customHeight="1">
      <c r="B30" s="63"/>
      <c r="C30" s="87"/>
      <c r="D30" s="102"/>
      <c r="E30" s="102"/>
      <c r="F30" s="102"/>
      <c r="G30" s="102"/>
      <c r="H30" s="102"/>
      <c r="I30" s="103"/>
      <c r="J30" s="103"/>
      <c r="K30" s="103"/>
      <c r="L30" s="103"/>
      <c r="M30" s="103"/>
      <c r="N30" s="103"/>
      <c r="O30" s="103"/>
      <c r="P30" s="103"/>
      <c r="Q30" s="15"/>
      <c r="R30" s="15"/>
      <c r="S30" s="15"/>
      <c r="T30" s="102"/>
      <c r="U30" s="102"/>
      <c r="V30" s="102"/>
      <c r="W30" s="102"/>
      <c r="X30" s="102"/>
      <c r="Y30" s="103"/>
      <c r="Z30" s="103"/>
      <c r="AA30" s="103"/>
      <c r="AB30" s="103"/>
      <c r="AC30" s="103"/>
      <c r="AD30" s="103"/>
      <c r="AE30" s="103"/>
      <c r="AF30" s="103"/>
      <c r="AG30" s="104"/>
      <c r="AH30" s="15"/>
      <c r="AI30" s="105"/>
      <c r="AJ30" s="106"/>
      <c r="AK30" s="106"/>
      <c r="AL30" s="106"/>
      <c r="AM30" s="106"/>
      <c r="AN30" s="106"/>
      <c r="AO30" s="107"/>
      <c r="AP30" s="107"/>
      <c r="AQ30" s="107"/>
      <c r="AR30" s="107"/>
      <c r="AS30" s="107"/>
      <c r="AT30" s="107"/>
      <c r="AU30" s="107"/>
      <c r="AV30" s="107"/>
      <c r="AW30" s="108"/>
      <c r="AX30" s="109"/>
      <c r="AY30" s="110"/>
      <c r="AZ30" s="106"/>
      <c r="BA30" s="106"/>
      <c r="BB30" s="106"/>
      <c r="BC30" s="106"/>
      <c r="BD30" s="106"/>
      <c r="BE30" s="107"/>
      <c r="BF30" s="107"/>
      <c r="BG30" s="107"/>
      <c r="BH30" s="107"/>
      <c r="BI30" s="107"/>
      <c r="BJ30" s="107"/>
      <c r="BK30" s="107"/>
      <c r="BL30" s="107"/>
      <c r="BM30" s="96"/>
      <c r="BN30" s="97"/>
      <c r="BO30" s="51"/>
      <c r="BQ30" s="64"/>
      <c r="BR30" s="72"/>
      <c r="BS30" s="72"/>
      <c r="BT30" s="73"/>
      <c r="BU30" s="80"/>
      <c r="BV30" s="81"/>
      <c r="BW30" s="81"/>
      <c r="BX30" s="82"/>
      <c r="BY30" s="81"/>
      <c r="BZ30" s="81"/>
      <c r="CA30" s="81"/>
      <c r="CB30" s="81"/>
      <c r="CC30" s="81"/>
      <c r="CD30" s="81"/>
      <c r="CE30" s="81"/>
      <c r="CF30" s="81"/>
      <c r="CG30" s="81"/>
      <c r="CH30" s="81"/>
      <c r="CI30" s="81"/>
      <c r="CJ30" s="81"/>
      <c r="CK30" s="81"/>
      <c r="CL30" s="81"/>
      <c r="CM30" s="81"/>
      <c r="CN30" s="81"/>
      <c r="CO30" s="81"/>
      <c r="CP30" s="81"/>
      <c r="CQ30" s="81"/>
      <c r="CR30" s="81"/>
    </row>
    <row r="31" spans="2:96" ht="20.25" customHeight="1">
      <c r="B31" s="63"/>
      <c r="C31" s="87"/>
      <c r="D31" s="102"/>
      <c r="E31" s="102"/>
      <c r="F31" s="102"/>
      <c r="G31" s="102"/>
      <c r="H31" s="102"/>
      <c r="I31" s="103"/>
      <c r="J31" s="103"/>
      <c r="K31" s="376" t="s">
        <v>54</v>
      </c>
      <c r="L31" s="377"/>
      <c r="M31" s="377"/>
      <c r="N31" s="379" t="str">
        <f>IF(OR($BE$9&gt;0,),IF(AND(OR($D$5="○",$D$6="○"),$I$29&gt;=0),"可",IF(AND(OR($D$5="○",$D$6="○"),$I$29&lt;0),"不可","")),"")</f>
        <v/>
      </c>
      <c r="O31" s="380"/>
      <c r="P31" s="381"/>
      <c r="Q31" s="15"/>
      <c r="R31" s="15"/>
      <c r="S31" s="15"/>
      <c r="T31" s="102"/>
      <c r="U31" s="102"/>
      <c r="V31" s="102"/>
      <c r="W31" s="102"/>
      <c r="X31" s="102"/>
      <c r="Y31" s="103"/>
      <c r="Z31" s="103"/>
      <c r="AA31" s="376" t="s">
        <v>55</v>
      </c>
      <c r="AB31" s="377"/>
      <c r="AC31" s="378"/>
      <c r="AD31" s="379" t="str">
        <f>IF(OR($BE$9&gt;0,),IF(AND(OR($D$5="○",$D$6="○"),$Y$29&gt;=0),"可",IF(AND(OR($D$5="○",$D$6="○"),$Y$29&lt;0),"不可","")),"")</f>
        <v/>
      </c>
      <c r="AE31" s="380"/>
      <c r="AF31" s="381"/>
      <c r="AG31" s="104"/>
      <c r="AH31" s="15"/>
      <c r="AI31" s="105"/>
      <c r="AJ31" s="106"/>
      <c r="AK31" s="106"/>
      <c r="AL31" s="106"/>
      <c r="AM31" s="106"/>
      <c r="AN31" s="106"/>
      <c r="AO31" s="107"/>
      <c r="AP31" s="107"/>
      <c r="AQ31" s="376" t="s">
        <v>56</v>
      </c>
      <c r="AR31" s="377"/>
      <c r="AS31" s="378"/>
      <c r="AT31" s="379" t="str">
        <f>IF(OR($BE$9&gt;0,),IF(AND(OR($D$7="○"),$AO$29&gt;=0),"可",IF(AND(OR($D$7="○"),$AO$29&lt;0),"不可","")),"")</f>
        <v/>
      </c>
      <c r="AU31" s="380"/>
      <c r="AV31" s="381"/>
      <c r="AW31" s="108"/>
      <c r="AX31" s="109"/>
      <c r="AY31" s="110"/>
      <c r="AZ31" s="106"/>
      <c r="BA31" s="106"/>
      <c r="BB31" s="106"/>
      <c r="BC31" s="106"/>
      <c r="BD31" s="106"/>
      <c r="BE31" s="107"/>
      <c r="BF31" s="107"/>
      <c r="BG31" s="376" t="s">
        <v>57</v>
      </c>
      <c r="BH31" s="377"/>
      <c r="BI31" s="378"/>
      <c r="BJ31" s="379" t="str">
        <f>IF(OR($BE$9&gt;0,),IF(AND(OR($D$7="○"),$BE$29&gt;=0),"可",IF(AND(OR($D$7="○"),$BE$29&lt;0),"不可","")),"")</f>
        <v/>
      </c>
      <c r="BK31" s="380"/>
      <c r="BL31" s="381"/>
      <c r="BM31" s="96"/>
      <c r="BN31" s="97"/>
      <c r="BO31" s="51"/>
      <c r="BQ31" s="64"/>
      <c r="BR31" s="72"/>
      <c r="BS31" s="72"/>
      <c r="BT31" s="73"/>
      <c r="BU31" s="80"/>
      <c r="BV31" s="81"/>
      <c r="BW31" s="81"/>
      <c r="BX31" s="82"/>
      <c r="BY31" s="81"/>
      <c r="BZ31" s="81"/>
      <c r="CA31" s="81"/>
      <c r="CB31" s="81"/>
      <c r="CC31" s="81"/>
      <c r="CD31" s="81"/>
      <c r="CE31" s="81"/>
      <c r="CF31" s="81"/>
      <c r="CG31" s="81"/>
      <c r="CH31" s="81"/>
      <c r="CI31" s="81"/>
      <c r="CJ31" s="81"/>
      <c r="CK31" s="81"/>
      <c r="CL31" s="81"/>
      <c r="CM31" s="81"/>
      <c r="CN31" s="81"/>
      <c r="CO31" s="81"/>
      <c r="CP31" s="81"/>
      <c r="CQ31" s="81"/>
      <c r="CR31" s="81"/>
    </row>
    <row r="32" spans="2:96" ht="20.25" customHeight="1">
      <c r="B32" s="63"/>
      <c r="C32" s="111"/>
      <c r="D32" s="112"/>
      <c r="E32" s="112"/>
      <c r="F32" s="112"/>
      <c r="G32" s="112"/>
      <c r="H32" s="112"/>
      <c r="I32" s="113"/>
      <c r="J32" s="113"/>
      <c r="K32" s="113"/>
      <c r="L32" s="113"/>
      <c r="M32" s="113"/>
      <c r="N32" s="113"/>
      <c r="O32" s="113"/>
      <c r="P32" s="113"/>
      <c r="Q32" s="114"/>
      <c r="R32" s="114"/>
      <c r="S32" s="114"/>
      <c r="T32" s="112"/>
      <c r="U32" s="112"/>
      <c r="V32" s="112"/>
      <c r="W32" s="112"/>
      <c r="X32" s="112"/>
      <c r="Y32" s="113"/>
      <c r="Z32" s="113"/>
      <c r="AA32" s="113"/>
      <c r="AB32" s="113"/>
      <c r="AC32" s="113"/>
      <c r="AD32" s="113"/>
      <c r="AE32" s="113"/>
      <c r="AF32" s="113"/>
      <c r="AG32" s="115"/>
      <c r="AH32" s="15"/>
      <c r="AI32" s="116"/>
      <c r="AJ32" s="112"/>
      <c r="AK32" s="112"/>
      <c r="AL32" s="112"/>
      <c r="AM32" s="112"/>
      <c r="AN32" s="112"/>
      <c r="AO32" s="113"/>
      <c r="AP32" s="113"/>
      <c r="AQ32" s="113"/>
      <c r="AR32" s="113"/>
      <c r="AS32" s="113"/>
      <c r="AT32" s="113"/>
      <c r="AU32" s="113"/>
      <c r="AV32" s="113"/>
      <c r="AW32" s="117"/>
      <c r="AX32" s="114"/>
      <c r="AY32" s="118"/>
      <c r="AZ32" s="112"/>
      <c r="BA32" s="112"/>
      <c r="BB32" s="112"/>
      <c r="BC32" s="112"/>
      <c r="BD32" s="112"/>
      <c r="BE32" s="113"/>
      <c r="BF32" s="113"/>
      <c r="BG32" s="113"/>
      <c r="BH32" s="113"/>
      <c r="BI32" s="113"/>
      <c r="BJ32" s="113"/>
      <c r="BK32" s="113"/>
      <c r="BL32" s="113"/>
      <c r="BM32" s="119"/>
      <c r="BN32" s="97"/>
      <c r="BO32" s="51"/>
      <c r="BQ32" s="64"/>
      <c r="BR32" s="72"/>
      <c r="BS32" s="72"/>
      <c r="BT32" s="73"/>
      <c r="BU32" s="80"/>
      <c r="BV32" s="81"/>
      <c r="BW32" s="81"/>
      <c r="BX32" s="82"/>
      <c r="BY32" s="81"/>
      <c r="BZ32" s="81"/>
      <c r="CA32" s="81"/>
      <c r="CB32" s="81"/>
      <c r="CC32" s="81"/>
      <c r="CD32" s="81"/>
      <c r="CE32" s="81"/>
      <c r="CF32" s="81"/>
      <c r="CG32" s="81"/>
      <c r="CH32" s="81"/>
      <c r="CI32" s="81"/>
      <c r="CJ32" s="81"/>
      <c r="CK32" s="81"/>
      <c r="CL32" s="81"/>
      <c r="CM32" s="81"/>
      <c r="CN32" s="81"/>
      <c r="CO32" s="81"/>
      <c r="CP32" s="81"/>
      <c r="CQ32" s="81"/>
      <c r="CR32" s="81"/>
    </row>
    <row r="33" spans="2:96" ht="20.25" customHeight="1" thickBot="1">
      <c r="B33" s="120"/>
      <c r="C33" s="121"/>
      <c r="D33" s="122"/>
      <c r="E33" s="122"/>
      <c r="F33" s="122"/>
      <c r="G33" s="122"/>
      <c r="H33" s="122"/>
      <c r="I33" s="123"/>
      <c r="J33" s="123"/>
      <c r="K33" s="123"/>
      <c r="L33" s="123"/>
      <c r="M33" s="123"/>
      <c r="N33" s="123"/>
      <c r="O33" s="123"/>
      <c r="P33" s="123"/>
      <c r="Q33" s="124"/>
      <c r="R33" s="124"/>
      <c r="S33" s="124"/>
      <c r="T33" s="122"/>
      <c r="U33" s="122"/>
      <c r="V33" s="122"/>
      <c r="W33" s="122"/>
      <c r="X33" s="122"/>
      <c r="Y33" s="123"/>
      <c r="Z33" s="123"/>
      <c r="AA33" s="123"/>
      <c r="AB33" s="123"/>
      <c r="AC33" s="123"/>
      <c r="AD33" s="123"/>
      <c r="AE33" s="123"/>
      <c r="AF33" s="123"/>
      <c r="AG33" s="124"/>
      <c r="AH33" s="124"/>
      <c r="AI33" s="124"/>
      <c r="AJ33" s="122"/>
      <c r="AK33" s="122"/>
      <c r="AL33" s="122"/>
      <c r="AM33" s="122"/>
      <c r="AN33" s="122"/>
      <c r="AO33" s="123"/>
      <c r="AP33" s="123"/>
      <c r="AQ33" s="123"/>
      <c r="AR33" s="123"/>
      <c r="AS33" s="123"/>
      <c r="AT33" s="123"/>
      <c r="AU33" s="123"/>
      <c r="AV33" s="123"/>
      <c r="AW33" s="125"/>
      <c r="AX33" s="124"/>
      <c r="AY33" s="126"/>
      <c r="AZ33" s="122"/>
      <c r="BA33" s="122"/>
      <c r="BB33" s="122"/>
      <c r="BC33" s="122"/>
      <c r="BD33" s="122"/>
      <c r="BE33" s="123"/>
      <c r="BF33" s="123"/>
      <c r="BG33" s="123"/>
      <c r="BH33" s="123"/>
      <c r="BI33" s="123"/>
      <c r="BJ33" s="123"/>
      <c r="BK33" s="123"/>
      <c r="BL33" s="123"/>
      <c r="BM33" s="127"/>
      <c r="BN33" s="128"/>
      <c r="BO33" s="45"/>
      <c r="BQ33" s="64"/>
      <c r="BR33" s="72"/>
      <c r="BS33" s="72"/>
      <c r="BT33" s="73"/>
      <c r="BU33" s="80"/>
      <c r="BV33" s="81"/>
      <c r="BW33" s="81"/>
      <c r="BX33" s="82"/>
      <c r="BY33" s="81"/>
      <c r="BZ33" s="81"/>
      <c r="CA33" s="81"/>
      <c r="CB33" s="81"/>
      <c r="CC33" s="81"/>
      <c r="CD33" s="81"/>
      <c r="CE33" s="81"/>
      <c r="CF33" s="81"/>
      <c r="CG33" s="81"/>
      <c r="CH33" s="81"/>
      <c r="CI33" s="81"/>
      <c r="CJ33" s="81"/>
      <c r="CK33" s="81"/>
      <c r="CL33" s="81"/>
      <c r="CM33" s="81"/>
      <c r="CN33" s="81"/>
      <c r="CO33" s="81"/>
      <c r="CP33" s="81"/>
      <c r="CQ33" s="81"/>
      <c r="CR33" s="81"/>
    </row>
    <row r="34" spans="2:96" ht="21" customHeight="1" thickBot="1">
      <c r="B34" s="20" t="s">
        <v>58</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65"/>
      <c r="BB34" s="76"/>
      <c r="BC34" s="65"/>
      <c r="BD34" s="65"/>
      <c r="BE34" s="76"/>
      <c r="BF34" s="65"/>
      <c r="BG34" s="76"/>
      <c r="BH34" s="76"/>
      <c r="BI34" s="76"/>
      <c r="BJ34" s="76"/>
      <c r="BK34" s="76"/>
      <c r="BL34" s="76"/>
      <c r="BM34" s="76"/>
      <c r="BN34" s="76"/>
      <c r="BO34" s="45"/>
      <c r="BQ34" s="64"/>
      <c r="BR34" s="72"/>
      <c r="BS34" s="72"/>
      <c r="BT34" s="73"/>
      <c r="BU34" s="80"/>
      <c r="BV34" s="81"/>
      <c r="BW34" s="81"/>
      <c r="BX34" s="81"/>
      <c r="BY34" s="81"/>
      <c r="BZ34" s="81"/>
      <c r="CA34" s="81"/>
      <c r="CB34" s="81"/>
      <c r="CC34" s="81"/>
      <c r="CD34" s="81"/>
      <c r="CE34" s="81"/>
      <c r="CF34" s="81"/>
      <c r="CG34" s="81"/>
      <c r="CH34" s="81"/>
      <c r="CI34" s="81"/>
      <c r="CJ34" s="81"/>
      <c r="CK34" s="81"/>
      <c r="CL34" s="81"/>
      <c r="CM34" s="81"/>
      <c r="CN34" s="81"/>
      <c r="CO34" s="81"/>
      <c r="CP34" s="81"/>
      <c r="CQ34" s="81"/>
      <c r="CR34" s="81"/>
    </row>
    <row r="35" spans="2:96" ht="32.25" customHeight="1" thickBot="1">
      <c r="B35" s="240"/>
      <c r="C35" s="129"/>
      <c r="D35" s="242" t="s">
        <v>59</v>
      </c>
      <c r="E35" s="242"/>
      <c r="F35" s="242"/>
      <c r="G35" s="242"/>
      <c r="H35" s="242"/>
      <c r="I35" s="243"/>
      <c r="J35" s="246" t="s">
        <v>60</v>
      </c>
      <c r="K35" s="247"/>
      <c r="L35" s="247"/>
      <c r="M35" s="247"/>
      <c r="N35" s="247"/>
      <c r="O35" s="248"/>
      <c r="P35" s="252" t="s">
        <v>61</v>
      </c>
      <c r="Q35" s="242"/>
      <c r="R35" s="242"/>
      <c r="S35" s="242"/>
      <c r="T35" s="242"/>
      <c r="U35" s="242"/>
      <c r="V35" s="253"/>
      <c r="W35" s="256" t="s">
        <v>62</v>
      </c>
      <c r="X35" s="225"/>
      <c r="Y35" s="225"/>
      <c r="Z35" s="225"/>
      <c r="AA35" s="225"/>
      <c r="AB35" s="225"/>
      <c r="AC35" s="226"/>
      <c r="AD35" s="256" t="s">
        <v>63</v>
      </c>
      <c r="AE35" s="225"/>
      <c r="AF35" s="225"/>
      <c r="AG35" s="225"/>
      <c r="AH35" s="225"/>
      <c r="AI35" s="225"/>
      <c r="AJ35" s="226"/>
      <c r="AK35" s="256" t="s">
        <v>64</v>
      </c>
      <c r="AL35" s="225"/>
      <c r="AM35" s="225"/>
      <c r="AN35" s="225"/>
      <c r="AO35" s="225"/>
      <c r="AP35" s="225"/>
      <c r="AQ35" s="226"/>
      <c r="AR35" s="240" t="s">
        <v>65</v>
      </c>
      <c r="AS35" s="242"/>
      <c r="AT35" s="242"/>
      <c r="AU35" s="242"/>
      <c r="AV35" s="242"/>
      <c r="AW35" s="242"/>
      <c r="AX35" s="253"/>
      <c r="AY35" s="247" t="s">
        <v>66</v>
      </c>
      <c r="AZ35" s="247"/>
      <c r="BA35" s="248"/>
      <c r="BB35" s="246" t="s">
        <v>67</v>
      </c>
      <c r="BC35" s="247"/>
      <c r="BD35" s="248"/>
      <c r="BE35" s="246" t="s">
        <v>68</v>
      </c>
      <c r="BF35" s="247"/>
      <c r="BG35" s="247"/>
      <c r="BH35" s="246" t="s">
        <v>69</v>
      </c>
      <c r="BI35" s="247"/>
      <c r="BJ35" s="247"/>
      <c r="BK35" s="252" t="s">
        <v>70</v>
      </c>
      <c r="BL35" s="242"/>
      <c r="BM35" s="242"/>
      <c r="BN35" s="253"/>
      <c r="BQ35" s="64"/>
      <c r="BR35" s="72"/>
      <c r="BS35" s="72"/>
      <c r="BT35" s="73"/>
      <c r="BU35" s="73"/>
    </row>
    <row r="36" spans="2:96" ht="32.25" customHeight="1" thickBot="1">
      <c r="B36" s="241"/>
      <c r="C36" s="130"/>
      <c r="D36" s="244"/>
      <c r="E36" s="244"/>
      <c r="F36" s="244"/>
      <c r="G36" s="244"/>
      <c r="H36" s="244"/>
      <c r="I36" s="245"/>
      <c r="J36" s="249"/>
      <c r="K36" s="250"/>
      <c r="L36" s="250"/>
      <c r="M36" s="250"/>
      <c r="N36" s="250"/>
      <c r="O36" s="251"/>
      <c r="P36" s="382"/>
      <c r="Q36" s="383"/>
      <c r="R36" s="383"/>
      <c r="S36" s="383"/>
      <c r="T36" s="383"/>
      <c r="U36" s="383"/>
      <c r="V36" s="384"/>
      <c r="W36" s="131" t="s">
        <v>71</v>
      </c>
      <c r="X36" s="132" t="s">
        <v>72</v>
      </c>
      <c r="Y36" s="132" t="s">
        <v>73</v>
      </c>
      <c r="Z36" s="132" t="s">
        <v>74</v>
      </c>
      <c r="AA36" s="132" t="s">
        <v>75</v>
      </c>
      <c r="AB36" s="132" t="s">
        <v>76</v>
      </c>
      <c r="AC36" s="133" t="s">
        <v>77</v>
      </c>
      <c r="AD36" s="131" t="s">
        <v>71</v>
      </c>
      <c r="AE36" s="132" t="s">
        <v>72</v>
      </c>
      <c r="AF36" s="132" t="s">
        <v>73</v>
      </c>
      <c r="AG36" s="132" t="s">
        <v>74</v>
      </c>
      <c r="AH36" s="132" t="s">
        <v>75</v>
      </c>
      <c r="AI36" s="132" t="s">
        <v>76</v>
      </c>
      <c r="AJ36" s="133" t="s">
        <v>77</v>
      </c>
      <c r="AK36" s="131" t="s">
        <v>71</v>
      </c>
      <c r="AL36" s="132" t="s">
        <v>72</v>
      </c>
      <c r="AM36" s="132" t="s">
        <v>73</v>
      </c>
      <c r="AN36" s="132" t="s">
        <v>74</v>
      </c>
      <c r="AO36" s="132" t="s">
        <v>75</v>
      </c>
      <c r="AP36" s="132" t="s">
        <v>76</v>
      </c>
      <c r="AQ36" s="133" t="s">
        <v>77</v>
      </c>
      <c r="AR36" s="134" t="s">
        <v>71</v>
      </c>
      <c r="AS36" s="135" t="s">
        <v>72</v>
      </c>
      <c r="AT36" s="135" t="s">
        <v>73</v>
      </c>
      <c r="AU36" s="135" t="s">
        <v>74</v>
      </c>
      <c r="AV36" s="135" t="s">
        <v>75</v>
      </c>
      <c r="AW36" s="135" t="s">
        <v>76</v>
      </c>
      <c r="AX36" s="136" t="s">
        <v>77</v>
      </c>
      <c r="AY36" s="250"/>
      <c r="AZ36" s="250"/>
      <c r="BA36" s="251"/>
      <c r="BB36" s="249"/>
      <c r="BC36" s="250"/>
      <c r="BD36" s="251"/>
      <c r="BE36" s="249"/>
      <c r="BF36" s="250"/>
      <c r="BG36" s="250"/>
      <c r="BH36" s="249"/>
      <c r="BI36" s="250"/>
      <c r="BJ36" s="250"/>
      <c r="BK36" s="254"/>
      <c r="BL36" s="244"/>
      <c r="BM36" s="244"/>
      <c r="BN36" s="255"/>
      <c r="BQ36" s="64"/>
      <c r="BR36" s="72"/>
      <c r="BS36" s="72"/>
      <c r="BT36" s="73"/>
      <c r="BU36" s="73"/>
    </row>
    <row r="37" spans="2:96" ht="21" customHeight="1" thickBot="1">
      <c r="B37" s="370" t="s">
        <v>78</v>
      </c>
      <c r="C37" s="137"/>
      <c r="D37" s="372"/>
      <c r="E37" s="372"/>
      <c r="F37" s="372"/>
      <c r="G37" s="372"/>
      <c r="H37" s="372"/>
      <c r="I37" s="373"/>
      <c r="J37" s="374"/>
      <c r="K37" s="372"/>
      <c r="L37" s="373"/>
      <c r="M37" s="374"/>
      <c r="N37" s="372"/>
      <c r="O37" s="373"/>
      <c r="P37" s="375"/>
      <c r="Q37" s="238"/>
      <c r="R37" s="238"/>
      <c r="S37" s="238"/>
      <c r="T37" s="238"/>
      <c r="U37" s="238"/>
      <c r="V37" s="239"/>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190">
        <f t="shared" ref="AY37:AY57" si="0">SUM(W37:AX37)</f>
        <v>0</v>
      </c>
      <c r="AZ37" s="190"/>
      <c r="BA37" s="259"/>
      <c r="BB37" s="358">
        <f t="shared" ref="BB37:BB57" si="1">AY37/4</f>
        <v>0</v>
      </c>
      <c r="BC37" s="359"/>
      <c r="BD37" s="360"/>
      <c r="BE37" s="361"/>
      <c r="BF37" s="362"/>
      <c r="BG37" s="362"/>
      <c r="BH37" s="361"/>
      <c r="BI37" s="362"/>
      <c r="BJ37" s="362"/>
      <c r="BK37" s="363"/>
      <c r="BL37" s="364"/>
      <c r="BM37" s="364"/>
      <c r="BN37" s="365"/>
      <c r="BQ37" s="64"/>
      <c r="BR37" s="72"/>
      <c r="BS37" s="72"/>
      <c r="BT37" s="73"/>
      <c r="BU37" s="73"/>
    </row>
    <row r="38" spans="2:96" ht="21" customHeight="1">
      <c r="B38" s="229"/>
      <c r="C38" s="366" t="s">
        <v>79</v>
      </c>
      <c r="D38" s="368"/>
      <c r="E38" s="368"/>
      <c r="F38" s="368"/>
      <c r="G38" s="368"/>
      <c r="H38" s="368"/>
      <c r="I38" s="286"/>
      <c r="J38" s="369"/>
      <c r="K38" s="368"/>
      <c r="L38" s="286"/>
      <c r="M38" s="369"/>
      <c r="N38" s="368"/>
      <c r="O38" s="286"/>
      <c r="P38" s="287"/>
      <c r="Q38" s="288"/>
      <c r="R38" s="288"/>
      <c r="S38" s="288"/>
      <c r="T38" s="288"/>
      <c r="U38" s="288"/>
      <c r="V38" s="289"/>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351">
        <f t="shared" si="0"/>
        <v>0</v>
      </c>
      <c r="AZ38" s="351"/>
      <c r="BA38" s="331"/>
      <c r="BB38" s="352">
        <f t="shared" si="1"/>
        <v>0</v>
      </c>
      <c r="BC38" s="353"/>
      <c r="BD38" s="354"/>
      <c r="BE38" s="355"/>
      <c r="BF38" s="356"/>
      <c r="BG38" s="357"/>
      <c r="BH38" s="355"/>
      <c r="BI38" s="356"/>
      <c r="BJ38" s="357"/>
      <c r="BK38" s="327"/>
      <c r="BL38" s="328"/>
      <c r="BM38" s="328"/>
      <c r="BN38" s="329"/>
      <c r="BO38" s="144"/>
    </row>
    <row r="39" spans="2:96" ht="21" customHeight="1">
      <c r="B39" s="229"/>
      <c r="C39" s="367"/>
      <c r="D39" s="346"/>
      <c r="E39" s="346"/>
      <c r="F39" s="346"/>
      <c r="G39" s="346"/>
      <c r="H39" s="346"/>
      <c r="I39" s="275"/>
      <c r="J39" s="347"/>
      <c r="K39" s="346"/>
      <c r="L39" s="275"/>
      <c r="M39" s="347"/>
      <c r="N39" s="346"/>
      <c r="O39" s="275"/>
      <c r="P39" s="207"/>
      <c r="Q39" s="208"/>
      <c r="R39" s="208"/>
      <c r="S39" s="208"/>
      <c r="T39" s="208"/>
      <c r="U39" s="208"/>
      <c r="V39" s="209"/>
      <c r="W39" s="145"/>
      <c r="X39" s="146"/>
      <c r="Y39" s="146"/>
      <c r="Z39" s="146"/>
      <c r="AA39" s="146"/>
      <c r="AB39" s="146"/>
      <c r="AC39" s="147"/>
      <c r="AD39" s="145"/>
      <c r="AE39" s="146"/>
      <c r="AF39" s="146"/>
      <c r="AG39" s="146"/>
      <c r="AH39" s="146"/>
      <c r="AI39" s="146"/>
      <c r="AJ39" s="147"/>
      <c r="AK39" s="145"/>
      <c r="AL39" s="146"/>
      <c r="AM39" s="146"/>
      <c r="AN39" s="146"/>
      <c r="AO39" s="146"/>
      <c r="AP39" s="146"/>
      <c r="AQ39" s="147"/>
      <c r="AR39" s="145"/>
      <c r="AS39" s="146"/>
      <c r="AT39" s="146"/>
      <c r="AU39" s="146"/>
      <c r="AV39" s="146"/>
      <c r="AW39" s="146"/>
      <c r="AX39" s="147"/>
      <c r="AY39" s="348">
        <f t="shared" si="0"/>
        <v>0</v>
      </c>
      <c r="AZ39" s="348"/>
      <c r="BA39" s="276"/>
      <c r="BB39" s="213">
        <f t="shared" si="1"/>
        <v>0</v>
      </c>
      <c r="BC39" s="349"/>
      <c r="BD39" s="350"/>
      <c r="BE39" s="334"/>
      <c r="BF39" s="335"/>
      <c r="BG39" s="336"/>
      <c r="BH39" s="334"/>
      <c r="BI39" s="335"/>
      <c r="BJ39" s="336"/>
      <c r="BK39" s="305"/>
      <c r="BL39" s="306"/>
      <c r="BM39" s="306"/>
      <c r="BN39" s="307"/>
      <c r="BO39" s="144"/>
    </row>
    <row r="40" spans="2:96" ht="21" customHeight="1">
      <c r="B40" s="229"/>
      <c r="C40" s="367"/>
      <c r="D40" s="346"/>
      <c r="E40" s="346"/>
      <c r="F40" s="346"/>
      <c r="G40" s="346"/>
      <c r="H40" s="346"/>
      <c r="I40" s="275"/>
      <c r="J40" s="347"/>
      <c r="K40" s="346"/>
      <c r="L40" s="275"/>
      <c r="M40" s="347"/>
      <c r="N40" s="346"/>
      <c r="O40" s="275"/>
      <c r="P40" s="207"/>
      <c r="Q40" s="208"/>
      <c r="R40" s="208"/>
      <c r="S40" s="208"/>
      <c r="T40" s="208"/>
      <c r="U40" s="208"/>
      <c r="V40" s="209"/>
      <c r="W40" s="145"/>
      <c r="X40" s="146"/>
      <c r="Y40" s="146"/>
      <c r="Z40" s="146"/>
      <c r="AA40" s="146"/>
      <c r="AB40" s="146"/>
      <c r="AC40" s="147"/>
      <c r="AD40" s="145"/>
      <c r="AE40" s="146"/>
      <c r="AF40" s="146"/>
      <c r="AG40" s="146"/>
      <c r="AH40" s="146"/>
      <c r="AI40" s="146"/>
      <c r="AJ40" s="147"/>
      <c r="AK40" s="145"/>
      <c r="AL40" s="146"/>
      <c r="AM40" s="146"/>
      <c r="AN40" s="146"/>
      <c r="AO40" s="146"/>
      <c r="AP40" s="146"/>
      <c r="AQ40" s="147"/>
      <c r="AR40" s="145"/>
      <c r="AS40" s="146"/>
      <c r="AT40" s="146"/>
      <c r="AU40" s="146"/>
      <c r="AV40" s="146"/>
      <c r="AW40" s="146"/>
      <c r="AX40" s="147"/>
      <c r="AY40" s="348">
        <f t="shared" si="0"/>
        <v>0</v>
      </c>
      <c r="AZ40" s="348"/>
      <c r="BA40" s="276"/>
      <c r="BB40" s="213">
        <f t="shared" si="1"/>
        <v>0</v>
      </c>
      <c r="BC40" s="349"/>
      <c r="BD40" s="350"/>
      <c r="BE40" s="334"/>
      <c r="BF40" s="335"/>
      <c r="BG40" s="336"/>
      <c r="BH40" s="334"/>
      <c r="BI40" s="335"/>
      <c r="BJ40" s="336"/>
      <c r="BK40" s="305"/>
      <c r="BL40" s="306"/>
      <c r="BM40" s="306"/>
      <c r="BN40" s="307"/>
      <c r="BO40" s="144"/>
    </row>
    <row r="41" spans="2:96" ht="21" customHeight="1">
      <c r="B41" s="229"/>
      <c r="C41" s="367"/>
      <c r="D41" s="346"/>
      <c r="E41" s="346"/>
      <c r="F41" s="346"/>
      <c r="G41" s="346"/>
      <c r="H41" s="346"/>
      <c r="I41" s="275"/>
      <c r="J41" s="347"/>
      <c r="K41" s="346"/>
      <c r="L41" s="275"/>
      <c r="M41" s="347"/>
      <c r="N41" s="346"/>
      <c r="O41" s="275"/>
      <c r="P41" s="207"/>
      <c r="Q41" s="208"/>
      <c r="R41" s="208"/>
      <c r="S41" s="208"/>
      <c r="T41" s="208"/>
      <c r="U41" s="208"/>
      <c r="V41" s="209"/>
      <c r="W41" s="145"/>
      <c r="X41" s="146"/>
      <c r="Y41" s="146"/>
      <c r="Z41" s="146"/>
      <c r="AA41" s="146"/>
      <c r="AB41" s="146"/>
      <c r="AC41" s="147"/>
      <c r="AD41" s="145"/>
      <c r="AE41" s="146"/>
      <c r="AF41" s="146"/>
      <c r="AG41" s="146"/>
      <c r="AH41" s="146"/>
      <c r="AI41" s="146"/>
      <c r="AJ41" s="147"/>
      <c r="AK41" s="145"/>
      <c r="AL41" s="146"/>
      <c r="AM41" s="146"/>
      <c r="AN41" s="146"/>
      <c r="AO41" s="146"/>
      <c r="AP41" s="146"/>
      <c r="AQ41" s="147"/>
      <c r="AR41" s="145"/>
      <c r="AS41" s="146"/>
      <c r="AT41" s="146"/>
      <c r="AU41" s="146"/>
      <c r="AV41" s="146"/>
      <c r="AW41" s="146"/>
      <c r="AX41" s="147"/>
      <c r="AY41" s="348">
        <f t="shared" si="0"/>
        <v>0</v>
      </c>
      <c r="AZ41" s="348"/>
      <c r="BA41" s="276"/>
      <c r="BB41" s="213">
        <f t="shared" si="1"/>
        <v>0</v>
      </c>
      <c r="BC41" s="349"/>
      <c r="BD41" s="350"/>
      <c r="BE41" s="334"/>
      <c r="BF41" s="335"/>
      <c r="BG41" s="336"/>
      <c r="BH41" s="334"/>
      <c r="BI41" s="335"/>
      <c r="BJ41" s="336"/>
      <c r="BK41" s="305"/>
      <c r="BL41" s="306"/>
      <c r="BM41" s="306"/>
      <c r="BN41" s="307"/>
      <c r="BO41" s="144"/>
      <c r="CC41" s="148"/>
      <c r="CD41" s="3"/>
      <c r="CE41" s="3"/>
      <c r="CF41" s="3"/>
      <c r="CG41" s="3"/>
      <c r="CH41" s="3"/>
      <c r="CI41" s="3"/>
      <c r="CJ41" s="3"/>
      <c r="CK41" s="3"/>
      <c r="CL41" s="3"/>
      <c r="CM41" s="3"/>
      <c r="CN41" s="3"/>
      <c r="CO41" s="3"/>
      <c r="CP41" s="3"/>
      <c r="CQ41" s="3"/>
      <c r="CR41" s="3"/>
    </row>
    <row r="42" spans="2:96" ht="21" customHeight="1" thickBot="1">
      <c r="B42" s="229"/>
      <c r="C42" s="367"/>
      <c r="D42" s="337"/>
      <c r="E42" s="337"/>
      <c r="F42" s="337"/>
      <c r="G42" s="337"/>
      <c r="H42" s="337"/>
      <c r="I42" s="338"/>
      <c r="J42" s="339"/>
      <c r="K42" s="337"/>
      <c r="L42" s="338"/>
      <c r="M42" s="339"/>
      <c r="N42" s="337"/>
      <c r="O42" s="338"/>
      <c r="P42" s="207"/>
      <c r="Q42" s="208"/>
      <c r="R42" s="208"/>
      <c r="S42" s="208"/>
      <c r="T42" s="208"/>
      <c r="U42" s="208"/>
      <c r="V42" s="209"/>
      <c r="W42" s="149"/>
      <c r="X42" s="150"/>
      <c r="Y42" s="150"/>
      <c r="Z42" s="150"/>
      <c r="AA42" s="150"/>
      <c r="AB42" s="150"/>
      <c r="AC42" s="151"/>
      <c r="AD42" s="149"/>
      <c r="AE42" s="150"/>
      <c r="AF42" s="150"/>
      <c r="AG42" s="150"/>
      <c r="AH42" s="150"/>
      <c r="AI42" s="150"/>
      <c r="AJ42" s="151"/>
      <c r="AK42" s="149"/>
      <c r="AL42" s="150"/>
      <c r="AM42" s="150"/>
      <c r="AN42" s="150"/>
      <c r="AO42" s="150"/>
      <c r="AP42" s="150"/>
      <c r="AQ42" s="151"/>
      <c r="AR42" s="149"/>
      <c r="AS42" s="150"/>
      <c r="AT42" s="150"/>
      <c r="AU42" s="150"/>
      <c r="AV42" s="150"/>
      <c r="AW42" s="150"/>
      <c r="AX42" s="151"/>
      <c r="AY42" s="340">
        <f t="shared" si="0"/>
        <v>0</v>
      </c>
      <c r="AZ42" s="340"/>
      <c r="BA42" s="274"/>
      <c r="BB42" s="202">
        <f t="shared" si="1"/>
        <v>0</v>
      </c>
      <c r="BC42" s="341"/>
      <c r="BD42" s="342"/>
      <c r="BE42" s="343"/>
      <c r="BF42" s="344"/>
      <c r="BG42" s="345"/>
      <c r="BH42" s="343"/>
      <c r="BI42" s="344"/>
      <c r="BJ42" s="345"/>
      <c r="BK42" s="308"/>
      <c r="BL42" s="309"/>
      <c r="BM42" s="309"/>
      <c r="BN42" s="310"/>
      <c r="BO42" s="144"/>
      <c r="CC42" s="3"/>
      <c r="CD42" s="3"/>
      <c r="CE42" s="330"/>
      <c r="CF42" s="330"/>
      <c r="CG42" s="330"/>
      <c r="CH42" s="330"/>
      <c r="CI42" s="330"/>
      <c r="CJ42" s="330"/>
      <c r="CK42" s="311"/>
      <c r="CL42" s="311"/>
      <c r="CM42" s="311"/>
      <c r="CN42" s="311"/>
      <c r="CO42" s="311"/>
      <c r="CP42" s="73"/>
      <c r="CQ42" s="73"/>
      <c r="CR42" s="73"/>
    </row>
    <row r="43" spans="2:96" ht="21" customHeight="1">
      <c r="B43" s="229"/>
      <c r="C43" s="230" t="s">
        <v>80</v>
      </c>
      <c r="D43" s="231"/>
      <c r="E43" s="232"/>
      <c r="F43" s="232"/>
      <c r="G43" s="232"/>
      <c r="H43" s="232"/>
      <c r="I43" s="232"/>
      <c r="J43" s="232"/>
      <c r="K43" s="232"/>
      <c r="L43" s="232"/>
      <c r="M43" s="232"/>
      <c r="N43" s="232"/>
      <c r="O43" s="232"/>
      <c r="P43" s="287"/>
      <c r="Q43" s="288"/>
      <c r="R43" s="288"/>
      <c r="S43" s="288"/>
      <c r="T43" s="288"/>
      <c r="U43" s="288"/>
      <c r="V43" s="289"/>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2"/>
      <c r="AS43" s="142"/>
      <c r="AT43" s="142"/>
      <c r="AU43" s="142"/>
      <c r="AV43" s="142"/>
      <c r="AW43" s="142"/>
      <c r="AX43" s="143"/>
      <c r="AY43" s="331">
        <f t="shared" si="0"/>
        <v>0</v>
      </c>
      <c r="AZ43" s="332"/>
      <c r="BA43" s="332"/>
      <c r="BB43" s="333">
        <f t="shared" si="1"/>
        <v>0</v>
      </c>
      <c r="BC43" s="333"/>
      <c r="BD43" s="333"/>
      <c r="BE43" s="312" t="e">
        <f>ROUNDDOWN(SUM(BB43:BD50)/AY60,1)</f>
        <v>#DIV/0!</v>
      </c>
      <c r="BF43" s="313"/>
      <c r="BG43" s="314"/>
      <c r="BH43" s="318">
        <f>ROUNDDOWN(SUM(BB43:BD50)/40,1)</f>
        <v>0</v>
      </c>
      <c r="BI43" s="319"/>
      <c r="BJ43" s="320"/>
      <c r="BK43" s="327"/>
      <c r="BL43" s="328"/>
      <c r="BM43" s="328"/>
      <c r="BN43" s="329"/>
      <c r="BO43" s="144"/>
      <c r="BP43" s="153"/>
      <c r="CC43" s="3"/>
      <c r="CD43" s="3"/>
      <c r="CE43" s="330"/>
      <c r="CF43" s="330"/>
      <c r="CG43" s="330"/>
      <c r="CH43" s="330"/>
      <c r="CI43" s="330"/>
      <c r="CJ43" s="330"/>
      <c r="CK43" s="311"/>
      <c r="CL43" s="311"/>
      <c r="CM43" s="311"/>
      <c r="CN43" s="311"/>
      <c r="CO43" s="311"/>
      <c r="CP43" s="73"/>
      <c r="CQ43" s="73"/>
      <c r="CR43" s="73"/>
    </row>
    <row r="44" spans="2:96" ht="21" customHeight="1">
      <c r="B44" s="229"/>
      <c r="C44" s="229"/>
      <c r="D44" s="205"/>
      <c r="E44" s="206"/>
      <c r="F44" s="206"/>
      <c r="G44" s="206"/>
      <c r="H44" s="206"/>
      <c r="I44" s="206"/>
      <c r="J44" s="206"/>
      <c r="K44" s="206"/>
      <c r="L44" s="206"/>
      <c r="M44" s="206"/>
      <c r="N44" s="206"/>
      <c r="O44" s="206"/>
      <c r="P44" s="207"/>
      <c r="Q44" s="208"/>
      <c r="R44" s="208"/>
      <c r="S44" s="208"/>
      <c r="T44" s="208"/>
      <c r="U44" s="208"/>
      <c r="V44" s="209"/>
      <c r="W44" s="145"/>
      <c r="X44" s="146"/>
      <c r="Y44" s="146"/>
      <c r="Z44" s="146"/>
      <c r="AA44" s="146"/>
      <c r="AB44" s="146"/>
      <c r="AC44" s="147"/>
      <c r="AD44" s="145"/>
      <c r="AE44" s="146"/>
      <c r="AF44" s="146"/>
      <c r="AG44" s="146"/>
      <c r="AH44" s="146"/>
      <c r="AI44" s="146"/>
      <c r="AJ44" s="147"/>
      <c r="AK44" s="145"/>
      <c r="AL44" s="146"/>
      <c r="AM44" s="146"/>
      <c r="AN44" s="146"/>
      <c r="AO44" s="146"/>
      <c r="AP44" s="146"/>
      <c r="AQ44" s="147"/>
      <c r="AR44" s="154"/>
      <c r="AS44" s="146"/>
      <c r="AT44" s="146"/>
      <c r="AU44" s="146"/>
      <c r="AV44" s="146"/>
      <c r="AW44" s="146"/>
      <c r="AX44" s="147"/>
      <c r="AY44" s="276">
        <f t="shared" si="0"/>
        <v>0</v>
      </c>
      <c r="AZ44" s="211"/>
      <c r="BA44" s="211"/>
      <c r="BB44" s="212">
        <f t="shared" si="1"/>
        <v>0</v>
      </c>
      <c r="BC44" s="212"/>
      <c r="BD44" s="212"/>
      <c r="BE44" s="291"/>
      <c r="BF44" s="292"/>
      <c r="BG44" s="293"/>
      <c r="BH44" s="321"/>
      <c r="BI44" s="322"/>
      <c r="BJ44" s="323"/>
      <c r="BK44" s="305"/>
      <c r="BL44" s="306"/>
      <c r="BM44" s="306"/>
      <c r="BN44" s="307"/>
      <c r="BO44" s="144"/>
      <c r="CC44" s="3"/>
      <c r="CD44" s="3"/>
      <c r="CE44" s="330"/>
      <c r="CF44" s="330"/>
      <c r="CG44" s="330"/>
      <c r="CH44" s="330"/>
      <c r="CI44" s="330"/>
      <c r="CJ44" s="330"/>
      <c r="CK44" s="311"/>
      <c r="CL44" s="311"/>
      <c r="CM44" s="311"/>
      <c r="CN44" s="311"/>
      <c r="CO44" s="311"/>
      <c r="CP44" s="73"/>
      <c r="CQ44" s="73"/>
      <c r="CR44" s="73"/>
    </row>
    <row r="45" spans="2:96" ht="21" customHeight="1">
      <c r="B45" s="229"/>
      <c r="C45" s="229"/>
      <c r="D45" s="205"/>
      <c r="E45" s="206"/>
      <c r="F45" s="206"/>
      <c r="G45" s="206"/>
      <c r="H45" s="206"/>
      <c r="I45" s="206"/>
      <c r="J45" s="206"/>
      <c r="K45" s="206"/>
      <c r="L45" s="206"/>
      <c r="M45" s="206"/>
      <c r="N45" s="206"/>
      <c r="O45" s="206"/>
      <c r="P45" s="207"/>
      <c r="Q45" s="208"/>
      <c r="R45" s="208"/>
      <c r="S45" s="208"/>
      <c r="T45" s="208"/>
      <c r="U45" s="208"/>
      <c r="V45" s="209"/>
      <c r="W45" s="145"/>
      <c r="X45" s="146"/>
      <c r="Y45" s="146"/>
      <c r="Z45" s="146"/>
      <c r="AA45" s="146"/>
      <c r="AB45" s="146"/>
      <c r="AC45" s="147"/>
      <c r="AD45" s="145"/>
      <c r="AE45" s="146"/>
      <c r="AF45" s="146"/>
      <c r="AG45" s="146"/>
      <c r="AH45" s="146"/>
      <c r="AI45" s="146"/>
      <c r="AJ45" s="147"/>
      <c r="AK45" s="145"/>
      <c r="AL45" s="146"/>
      <c r="AM45" s="146"/>
      <c r="AN45" s="146"/>
      <c r="AO45" s="146"/>
      <c r="AP45" s="146"/>
      <c r="AQ45" s="147"/>
      <c r="AR45" s="154"/>
      <c r="AS45" s="146"/>
      <c r="AT45" s="146"/>
      <c r="AU45" s="146"/>
      <c r="AV45" s="146"/>
      <c r="AW45" s="146"/>
      <c r="AX45" s="147"/>
      <c r="AY45" s="276">
        <f t="shared" si="0"/>
        <v>0</v>
      </c>
      <c r="AZ45" s="211"/>
      <c r="BA45" s="211"/>
      <c r="BB45" s="212">
        <f t="shared" si="1"/>
        <v>0</v>
      </c>
      <c r="BC45" s="212"/>
      <c r="BD45" s="212"/>
      <c r="BE45" s="291"/>
      <c r="BF45" s="292"/>
      <c r="BG45" s="293"/>
      <c r="BH45" s="321"/>
      <c r="BI45" s="322"/>
      <c r="BJ45" s="323"/>
      <c r="BK45" s="305"/>
      <c r="BL45" s="306"/>
      <c r="BM45" s="306"/>
      <c r="BN45" s="307"/>
      <c r="BO45" s="144"/>
      <c r="CC45" s="155"/>
      <c r="CD45" s="3"/>
      <c r="CE45" s="330"/>
      <c r="CF45" s="330"/>
      <c r="CG45" s="330"/>
      <c r="CH45" s="330"/>
      <c r="CI45" s="330"/>
      <c r="CJ45" s="330"/>
      <c r="CK45" s="311"/>
      <c r="CL45" s="311"/>
      <c r="CM45" s="311"/>
      <c r="CN45" s="311"/>
      <c r="CO45" s="311"/>
      <c r="CP45" s="73"/>
      <c r="CQ45" s="73"/>
      <c r="CR45" s="73"/>
    </row>
    <row r="46" spans="2:96" ht="21" customHeight="1">
      <c r="B46" s="229"/>
      <c r="C46" s="229"/>
      <c r="D46" s="205"/>
      <c r="E46" s="206"/>
      <c r="F46" s="206"/>
      <c r="G46" s="206"/>
      <c r="H46" s="206"/>
      <c r="I46" s="206"/>
      <c r="J46" s="206"/>
      <c r="K46" s="206"/>
      <c r="L46" s="206"/>
      <c r="M46" s="206"/>
      <c r="N46" s="206"/>
      <c r="O46" s="206"/>
      <c r="P46" s="207"/>
      <c r="Q46" s="208"/>
      <c r="R46" s="208"/>
      <c r="S46" s="208"/>
      <c r="T46" s="208"/>
      <c r="U46" s="208"/>
      <c r="V46" s="209"/>
      <c r="W46" s="145"/>
      <c r="X46" s="146"/>
      <c r="Y46" s="146"/>
      <c r="Z46" s="146"/>
      <c r="AA46" s="146"/>
      <c r="AB46" s="146"/>
      <c r="AC46" s="147"/>
      <c r="AD46" s="145"/>
      <c r="AE46" s="146"/>
      <c r="AF46" s="146"/>
      <c r="AG46" s="146"/>
      <c r="AH46" s="146"/>
      <c r="AI46" s="146"/>
      <c r="AJ46" s="147"/>
      <c r="AK46" s="145"/>
      <c r="AL46" s="146"/>
      <c r="AM46" s="146"/>
      <c r="AN46" s="146"/>
      <c r="AO46" s="146"/>
      <c r="AP46" s="146"/>
      <c r="AQ46" s="147"/>
      <c r="AR46" s="154"/>
      <c r="AS46" s="146"/>
      <c r="AT46" s="146"/>
      <c r="AU46" s="146"/>
      <c r="AV46" s="146"/>
      <c r="AW46" s="146"/>
      <c r="AX46" s="147"/>
      <c r="AY46" s="276">
        <f t="shared" si="0"/>
        <v>0</v>
      </c>
      <c r="AZ46" s="211"/>
      <c r="BA46" s="211"/>
      <c r="BB46" s="212">
        <f t="shared" si="1"/>
        <v>0</v>
      </c>
      <c r="BC46" s="212"/>
      <c r="BD46" s="212"/>
      <c r="BE46" s="291"/>
      <c r="BF46" s="292"/>
      <c r="BG46" s="293"/>
      <c r="BH46" s="321"/>
      <c r="BI46" s="322"/>
      <c r="BJ46" s="323"/>
      <c r="BK46" s="308"/>
      <c r="BL46" s="309"/>
      <c r="BM46" s="309"/>
      <c r="BN46" s="310"/>
      <c r="BO46" s="144"/>
    </row>
    <row r="47" spans="2:96" ht="21" customHeight="1">
      <c r="B47" s="229"/>
      <c r="C47" s="229"/>
      <c r="D47" s="205"/>
      <c r="E47" s="206"/>
      <c r="F47" s="206"/>
      <c r="G47" s="206"/>
      <c r="H47" s="206"/>
      <c r="I47" s="206"/>
      <c r="J47" s="206"/>
      <c r="K47" s="206"/>
      <c r="L47" s="206"/>
      <c r="M47" s="206"/>
      <c r="N47" s="206"/>
      <c r="O47" s="206"/>
      <c r="P47" s="207"/>
      <c r="Q47" s="208"/>
      <c r="R47" s="208"/>
      <c r="S47" s="208"/>
      <c r="T47" s="208"/>
      <c r="U47" s="208"/>
      <c r="V47" s="209"/>
      <c r="W47" s="145"/>
      <c r="X47" s="146"/>
      <c r="Y47" s="146"/>
      <c r="Z47" s="146"/>
      <c r="AA47" s="146"/>
      <c r="AB47" s="146"/>
      <c r="AC47" s="147"/>
      <c r="AD47" s="145"/>
      <c r="AE47" s="146"/>
      <c r="AF47" s="146"/>
      <c r="AG47" s="146"/>
      <c r="AH47" s="146"/>
      <c r="AI47" s="146"/>
      <c r="AJ47" s="147"/>
      <c r="AK47" s="145"/>
      <c r="AL47" s="146"/>
      <c r="AM47" s="146"/>
      <c r="AN47" s="146"/>
      <c r="AO47" s="146"/>
      <c r="AP47" s="146"/>
      <c r="AQ47" s="147"/>
      <c r="AR47" s="154"/>
      <c r="AS47" s="146"/>
      <c r="AT47" s="146"/>
      <c r="AU47" s="146"/>
      <c r="AV47" s="146"/>
      <c r="AW47" s="146"/>
      <c r="AX47" s="147"/>
      <c r="AY47" s="276">
        <f t="shared" si="0"/>
        <v>0</v>
      </c>
      <c r="AZ47" s="211"/>
      <c r="BA47" s="211"/>
      <c r="BB47" s="212">
        <f t="shared" si="1"/>
        <v>0</v>
      </c>
      <c r="BC47" s="212"/>
      <c r="BD47" s="212"/>
      <c r="BE47" s="291"/>
      <c r="BF47" s="292"/>
      <c r="BG47" s="293"/>
      <c r="BH47" s="321"/>
      <c r="BI47" s="322"/>
      <c r="BJ47" s="323"/>
      <c r="BK47" s="305"/>
      <c r="BL47" s="306"/>
      <c r="BM47" s="306"/>
      <c r="BN47" s="307"/>
      <c r="BO47" s="144"/>
    </row>
    <row r="48" spans="2:96" ht="21" customHeight="1">
      <c r="B48" s="229"/>
      <c r="C48" s="229"/>
      <c r="D48" s="205"/>
      <c r="E48" s="206"/>
      <c r="F48" s="206"/>
      <c r="G48" s="206"/>
      <c r="H48" s="206"/>
      <c r="I48" s="206"/>
      <c r="J48" s="206"/>
      <c r="K48" s="206"/>
      <c r="L48" s="206"/>
      <c r="M48" s="206"/>
      <c r="N48" s="206"/>
      <c r="O48" s="206"/>
      <c r="P48" s="207"/>
      <c r="Q48" s="208"/>
      <c r="R48" s="208"/>
      <c r="S48" s="208"/>
      <c r="T48" s="208"/>
      <c r="U48" s="208"/>
      <c r="V48" s="209"/>
      <c r="W48" s="145"/>
      <c r="X48" s="146"/>
      <c r="Y48" s="146"/>
      <c r="Z48" s="146"/>
      <c r="AA48" s="146"/>
      <c r="AB48" s="146"/>
      <c r="AC48" s="147"/>
      <c r="AD48" s="145"/>
      <c r="AE48" s="146"/>
      <c r="AF48" s="146"/>
      <c r="AG48" s="146"/>
      <c r="AH48" s="146"/>
      <c r="AI48" s="146"/>
      <c r="AJ48" s="147"/>
      <c r="AK48" s="145"/>
      <c r="AL48" s="146"/>
      <c r="AM48" s="146"/>
      <c r="AN48" s="146"/>
      <c r="AO48" s="146"/>
      <c r="AP48" s="146"/>
      <c r="AQ48" s="147"/>
      <c r="AR48" s="154"/>
      <c r="AS48" s="146"/>
      <c r="AT48" s="146"/>
      <c r="AU48" s="146"/>
      <c r="AV48" s="146"/>
      <c r="AW48" s="146"/>
      <c r="AX48" s="147"/>
      <c r="AY48" s="276">
        <f t="shared" si="0"/>
        <v>0</v>
      </c>
      <c r="AZ48" s="211"/>
      <c r="BA48" s="211"/>
      <c r="BB48" s="212">
        <f t="shared" si="1"/>
        <v>0</v>
      </c>
      <c r="BC48" s="212"/>
      <c r="BD48" s="212"/>
      <c r="BE48" s="291"/>
      <c r="BF48" s="292"/>
      <c r="BG48" s="293"/>
      <c r="BH48" s="321"/>
      <c r="BI48" s="322"/>
      <c r="BJ48" s="323"/>
      <c r="BK48" s="305"/>
      <c r="BL48" s="306"/>
      <c r="BM48" s="306"/>
      <c r="BN48" s="307"/>
      <c r="BO48" s="144"/>
    </row>
    <row r="49" spans="2:85" ht="21" customHeight="1">
      <c r="B49" s="229"/>
      <c r="C49" s="229"/>
      <c r="D49" s="205"/>
      <c r="E49" s="206"/>
      <c r="F49" s="206"/>
      <c r="G49" s="206"/>
      <c r="H49" s="206"/>
      <c r="I49" s="206"/>
      <c r="J49" s="206"/>
      <c r="K49" s="206"/>
      <c r="L49" s="206"/>
      <c r="M49" s="206"/>
      <c r="N49" s="206"/>
      <c r="O49" s="206"/>
      <c r="P49" s="207"/>
      <c r="Q49" s="208"/>
      <c r="R49" s="208"/>
      <c r="S49" s="208"/>
      <c r="T49" s="208"/>
      <c r="U49" s="208"/>
      <c r="V49" s="209"/>
      <c r="W49" s="145"/>
      <c r="X49" s="146"/>
      <c r="Y49" s="146"/>
      <c r="Z49" s="146"/>
      <c r="AA49" s="146"/>
      <c r="AB49" s="146"/>
      <c r="AC49" s="147"/>
      <c r="AD49" s="145"/>
      <c r="AE49" s="146"/>
      <c r="AF49" s="146"/>
      <c r="AG49" s="146"/>
      <c r="AH49" s="146"/>
      <c r="AI49" s="146"/>
      <c r="AJ49" s="147"/>
      <c r="AK49" s="145"/>
      <c r="AL49" s="146"/>
      <c r="AM49" s="146"/>
      <c r="AN49" s="146"/>
      <c r="AO49" s="146"/>
      <c r="AP49" s="146"/>
      <c r="AQ49" s="147"/>
      <c r="AR49" s="154"/>
      <c r="AS49" s="146"/>
      <c r="AT49" s="146"/>
      <c r="AU49" s="146"/>
      <c r="AV49" s="146"/>
      <c r="AW49" s="146"/>
      <c r="AX49" s="147"/>
      <c r="AY49" s="276">
        <f t="shared" si="0"/>
        <v>0</v>
      </c>
      <c r="AZ49" s="211"/>
      <c r="BA49" s="211"/>
      <c r="BB49" s="212">
        <f t="shared" si="1"/>
        <v>0</v>
      </c>
      <c r="BC49" s="212"/>
      <c r="BD49" s="212"/>
      <c r="BE49" s="291"/>
      <c r="BF49" s="292"/>
      <c r="BG49" s="293"/>
      <c r="BH49" s="321"/>
      <c r="BI49" s="322"/>
      <c r="BJ49" s="323"/>
      <c r="BK49" s="305"/>
      <c r="BL49" s="306"/>
      <c r="BM49" s="306"/>
      <c r="BN49" s="307"/>
      <c r="BO49" s="144"/>
    </row>
    <row r="50" spans="2:85" ht="21" customHeight="1" thickBot="1">
      <c r="B50" s="229"/>
      <c r="C50" s="229"/>
      <c r="D50" s="297"/>
      <c r="E50" s="298"/>
      <c r="F50" s="298"/>
      <c r="G50" s="298"/>
      <c r="H50" s="298"/>
      <c r="I50" s="298"/>
      <c r="J50" s="298"/>
      <c r="K50" s="298"/>
      <c r="L50" s="298"/>
      <c r="M50" s="298"/>
      <c r="N50" s="298"/>
      <c r="O50" s="298"/>
      <c r="P50" s="299"/>
      <c r="Q50" s="300"/>
      <c r="R50" s="300"/>
      <c r="S50" s="300"/>
      <c r="T50" s="300"/>
      <c r="U50" s="300"/>
      <c r="V50" s="301"/>
      <c r="W50" s="156"/>
      <c r="X50" s="157"/>
      <c r="Y50" s="157"/>
      <c r="Z50" s="157"/>
      <c r="AA50" s="157"/>
      <c r="AB50" s="157"/>
      <c r="AC50" s="158"/>
      <c r="AD50" s="156"/>
      <c r="AE50" s="157"/>
      <c r="AF50" s="157"/>
      <c r="AG50" s="157"/>
      <c r="AH50" s="157"/>
      <c r="AI50" s="157"/>
      <c r="AJ50" s="158"/>
      <c r="AK50" s="156"/>
      <c r="AL50" s="157"/>
      <c r="AM50" s="157"/>
      <c r="AN50" s="157"/>
      <c r="AO50" s="157"/>
      <c r="AP50" s="157"/>
      <c r="AQ50" s="158"/>
      <c r="AR50" s="159"/>
      <c r="AS50" s="157"/>
      <c r="AT50" s="157"/>
      <c r="AU50" s="157"/>
      <c r="AV50" s="157"/>
      <c r="AW50" s="157"/>
      <c r="AX50" s="158"/>
      <c r="AY50" s="302">
        <f t="shared" si="0"/>
        <v>0</v>
      </c>
      <c r="AZ50" s="303"/>
      <c r="BA50" s="303"/>
      <c r="BB50" s="304">
        <f t="shared" si="1"/>
        <v>0</v>
      </c>
      <c r="BC50" s="304"/>
      <c r="BD50" s="304"/>
      <c r="BE50" s="315"/>
      <c r="BF50" s="316"/>
      <c r="BG50" s="317"/>
      <c r="BH50" s="324"/>
      <c r="BI50" s="325"/>
      <c r="BJ50" s="326"/>
      <c r="BK50" s="280"/>
      <c r="BL50" s="281"/>
      <c r="BM50" s="281"/>
      <c r="BN50" s="282"/>
      <c r="BO50" s="144"/>
    </row>
    <row r="51" spans="2:85" ht="21" customHeight="1">
      <c r="B51" s="229"/>
      <c r="C51" s="283" t="s">
        <v>81</v>
      </c>
      <c r="D51" s="286"/>
      <c r="E51" s="232"/>
      <c r="F51" s="232"/>
      <c r="G51" s="232"/>
      <c r="H51" s="232"/>
      <c r="I51" s="232"/>
      <c r="J51" s="232"/>
      <c r="K51" s="232"/>
      <c r="L51" s="232"/>
      <c r="M51" s="232"/>
      <c r="N51" s="232"/>
      <c r="O51" s="232"/>
      <c r="P51" s="287"/>
      <c r="Q51" s="288"/>
      <c r="R51" s="288"/>
      <c r="S51" s="288"/>
      <c r="T51" s="288"/>
      <c r="U51" s="288"/>
      <c r="V51" s="289"/>
      <c r="W51" s="160"/>
      <c r="X51" s="161"/>
      <c r="Y51" s="161"/>
      <c r="Z51" s="161"/>
      <c r="AA51" s="161"/>
      <c r="AB51" s="161"/>
      <c r="AC51" s="162"/>
      <c r="AD51" s="160"/>
      <c r="AE51" s="161"/>
      <c r="AF51" s="161"/>
      <c r="AG51" s="161"/>
      <c r="AH51" s="161"/>
      <c r="AI51" s="161"/>
      <c r="AJ51" s="162"/>
      <c r="AK51" s="160"/>
      <c r="AL51" s="161"/>
      <c r="AM51" s="161"/>
      <c r="AN51" s="161"/>
      <c r="AO51" s="161"/>
      <c r="AP51" s="161"/>
      <c r="AQ51" s="162"/>
      <c r="AR51" s="160"/>
      <c r="AS51" s="161"/>
      <c r="AT51" s="161"/>
      <c r="AU51" s="161"/>
      <c r="AV51" s="161"/>
      <c r="AW51" s="161"/>
      <c r="AX51" s="162"/>
      <c r="AY51" s="290">
        <f t="shared" si="0"/>
        <v>0</v>
      </c>
      <c r="AZ51" s="236"/>
      <c r="BA51" s="236"/>
      <c r="BB51" s="216">
        <f t="shared" si="1"/>
        <v>0</v>
      </c>
      <c r="BC51" s="216"/>
      <c r="BD51" s="216"/>
      <c r="BE51" s="291" t="e">
        <f>ROUNDDOWN(SUM(BB51:BD57)/AY60,1)</f>
        <v>#DIV/0!</v>
      </c>
      <c r="BF51" s="292"/>
      <c r="BG51" s="293"/>
      <c r="BH51" s="294">
        <f>ROUNDDOWN(SUM(BB51:BD57)/40,1)</f>
        <v>0</v>
      </c>
      <c r="BI51" s="295"/>
      <c r="BJ51" s="296"/>
      <c r="BK51" s="277"/>
      <c r="BL51" s="278"/>
      <c r="BM51" s="278"/>
      <c r="BN51" s="279"/>
      <c r="BO51" s="144"/>
    </row>
    <row r="52" spans="2:85" ht="21" customHeight="1">
      <c r="B52" s="229"/>
      <c r="C52" s="284"/>
      <c r="D52" s="275"/>
      <c r="E52" s="206"/>
      <c r="F52" s="206"/>
      <c r="G52" s="206"/>
      <c r="H52" s="206"/>
      <c r="I52" s="206"/>
      <c r="J52" s="206"/>
      <c r="K52" s="206"/>
      <c r="L52" s="206"/>
      <c r="M52" s="206"/>
      <c r="N52" s="206"/>
      <c r="O52" s="206"/>
      <c r="P52" s="207"/>
      <c r="Q52" s="208"/>
      <c r="R52" s="208"/>
      <c r="S52" s="208"/>
      <c r="T52" s="208"/>
      <c r="U52" s="208"/>
      <c r="V52" s="209"/>
      <c r="W52" s="145"/>
      <c r="X52" s="146"/>
      <c r="Y52" s="146"/>
      <c r="Z52" s="146"/>
      <c r="AA52" s="146"/>
      <c r="AB52" s="146"/>
      <c r="AC52" s="147"/>
      <c r="AD52" s="145"/>
      <c r="AE52" s="146"/>
      <c r="AF52" s="146"/>
      <c r="AG52" s="146"/>
      <c r="AH52" s="146"/>
      <c r="AI52" s="146"/>
      <c r="AJ52" s="147"/>
      <c r="AK52" s="145"/>
      <c r="AL52" s="146"/>
      <c r="AM52" s="146"/>
      <c r="AN52" s="146"/>
      <c r="AO52" s="146"/>
      <c r="AP52" s="146"/>
      <c r="AQ52" s="147"/>
      <c r="AR52" s="145"/>
      <c r="AS52" s="146"/>
      <c r="AT52" s="146"/>
      <c r="AU52" s="146"/>
      <c r="AV52" s="146"/>
      <c r="AW52" s="146"/>
      <c r="AX52" s="147"/>
      <c r="AY52" s="276">
        <f t="shared" si="0"/>
        <v>0</v>
      </c>
      <c r="AZ52" s="211"/>
      <c r="BA52" s="211"/>
      <c r="BB52" s="212">
        <f t="shared" si="1"/>
        <v>0</v>
      </c>
      <c r="BC52" s="212"/>
      <c r="BD52" s="212"/>
      <c r="BE52" s="291"/>
      <c r="BF52" s="292"/>
      <c r="BG52" s="293"/>
      <c r="BH52" s="294"/>
      <c r="BI52" s="295"/>
      <c r="BJ52" s="296"/>
      <c r="BK52" s="192"/>
      <c r="BL52" s="192"/>
      <c r="BM52" s="192"/>
      <c r="BN52" s="193"/>
      <c r="BO52" s="144"/>
    </row>
    <row r="53" spans="2:85" ht="21" customHeight="1">
      <c r="B53" s="229"/>
      <c r="C53" s="284"/>
      <c r="D53" s="275"/>
      <c r="E53" s="206"/>
      <c r="F53" s="206"/>
      <c r="G53" s="206"/>
      <c r="H53" s="206"/>
      <c r="I53" s="206"/>
      <c r="J53" s="206"/>
      <c r="K53" s="206"/>
      <c r="L53" s="206"/>
      <c r="M53" s="206"/>
      <c r="N53" s="206"/>
      <c r="O53" s="206"/>
      <c r="P53" s="207"/>
      <c r="Q53" s="208"/>
      <c r="R53" s="208"/>
      <c r="S53" s="208"/>
      <c r="T53" s="208"/>
      <c r="U53" s="208"/>
      <c r="V53" s="209"/>
      <c r="W53" s="145"/>
      <c r="X53" s="146"/>
      <c r="Y53" s="146"/>
      <c r="Z53" s="146"/>
      <c r="AA53" s="146"/>
      <c r="AB53" s="146"/>
      <c r="AC53" s="147"/>
      <c r="AD53" s="145"/>
      <c r="AE53" s="146"/>
      <c r="AF53" s="146"/>
      <c r="AG53" s="146"/>
      <c r="AH53" s="146"/>
      <c r="AI53" s="146"/>
      <c r="AJ53" s="147"/>
      <c r="AK53" s="145"/>
      <c r="AL53" s="146"/>
      <c r="AM53" s="146"/>
      <c r="AN53" s="146"/>
      <c r="AO53" s="146"/>
      <c r="AP53" s="146"/>
      <c r="AQ53" s="147"/>
      <c r="AR53" s="145"/>
      <c r="AS53" s="146"/>
      <c r="AT53" s="146"/>
      <c r="AU53" s="146"/>
      <c r="AV53" s="146"/>
      <c r="AW53" s="146"/>
      <c r="AX53" s="147"/>
      <c r="AY53" s="276">
        <f t="shared" si="0"/>
        <v>0</v>
      </c>
      <c r="AZ53" s="211"/>
      <c r="BA53" s="211"/>
      <c r="BB53" s="212">
        <f t="shared" si="1"/>
        <v>0</v>
      </c>
      <c r="BC53" s="212"/>
      <c r="BD53" s="212"/>
      <c r="BE53" s="291"/>
      <c r="BF53" s="292"/>
      <c r="BG53" s="293"/>
      <c r="BH53" s="294"/>
      <c r="BI53" s="295"/>
      <c r="BJ53" s="296"/>
      <c r="BK53" s="192"/>
      <c r="BL53" s="192"/>
      <c r="BM53" s="192"/>
      <c r="BN53" s="193"/>
      <c r="BO53" s="144"/>
    </row>
    <row r="54" spans="2:85" ht="21" customHeight="1">
      <c r="B54" s="229"/>
      <c r="C54" s="284"/>
      <c r="D54" s="275"/>
      <c r="E54" s="206"/>
      <c r="F54" s="206"/>
      <c r="G54" s="206"/>
      <c r="H54" s="206"/>
      <c r="I54" s="206"/>
      <c r="J54" s="206"/>
      <c r="K54" s="206"/>
      <c r="L54" s="206"/>
      <c r="M54" s="206"/>
      <c r="N54" s="206"/>
      <c r="O54" s="206"/>
      <c r="P54" s="207"/>
      <c r="Q54" s="208"/>
      <c r="R54" s="208"/>
      <c r="S54" s="208"/>
      <c r="T54" s="208"/>
      <c r="U54" s="208"/>
      <c r="V54" s="209"/>
      <c r="W54" s="145"/>
      <c r="X54" s="146"/>
      <c r="Y54" s="146"/>
      <c r="Z54" s="146"/>
      <c r="AA54" s="146"/>
      <c r="AB54" s="146"/>
      <c r="AC54" s="147"/>
      <c r="AD54" s="145"/>
      <c r="AE54" s="146"/>
      <c r="AF54" s="146"/>
      <c r="AG54" s="146"/>
      <c r="AH54" s="146"/>
      <c r="AI54" s="146"/>
      <c r="AJ54" s="147"/>
      <c r="AK54" s="145"/>
      <c r="AL54" s="146"/>
      <c r="AM54" s="146"/>
      <c r="AN54" s="146"/>
      <c r="AO54" s="146"/>
      <c r="AP54" s="146"/>
      <c r="AQ54" s="147"/>
      <c r="AR54" s="145"/>
      <c r="AS54" s="146"/>
      <c r="AT54" s="146"/>
      <c r="AU54" s="146"/>
      <c r="AV54" s="146"/>
      <c r="AW54" s="146"/>
      <c r="AX54" s="147"/>
      <c r="AY54" s="276">
        <f t="shared" si="0"/>
        <v>0</v>
      </c>
      <c r="AZ54" s="211"/>
      <c r="BA54" s="211"/>
      <c r="BB54" s="212">
        <f t="shared" si="1"/>
        <v>0</v>
      </c>
      <c r="BC54" s="212"/>
      <c r="BD54" s="212"/>
      <c r="BE54" s="291"/>
      <c r="BF54" s="292"/>
      <c r="BG54" s="293"/>
      <c r="BH54" s="294"/>
      <c r="BI54" s="295"/>
      <c r="BJ54" s="296"/>
      <c r="BK54" s="192"/>
      <c r="BL54" s="192"/>
      <c r="BM54" s="192"/>
      <c r="BN54" s="193"/>
    </row>
    <row r="55" spans="2:85" ht="21" customHeight="1">
      <c r="B55" s="229"/>
      <c r="C55" s="284"/>
      <c r="D55" s="275"/>
      <c r="E55" s="206"/>
      <c r="F55" s="206"/>
      <c r="G55" s="206"/>
      <c r="H55" s="206"/>
      <c r="I55" s="206"/>
      <c r="J55" s="206"/>
      <c r="K55" s="206"/>
      <c r="L55" s="206"/>
      <c r="M55" s="206"/>
      <c r="N55" s="206"/>
      <c r="O55" s="206"/>
      <c r="P55" s="207"/>
      <c r="Q55" s="208"/>
      <c r="R55" s="208"/>
      <c r="S55" s="208"/>
      <c r="T55" s="208"/>
      <c r="U55" s="208"/>
      <c r="V55" s="209"/>
      <c r="W55" s="145"/>
      <c r="X55" s="146"/>
      <c r="Y55" s="146"/>
      <c r="Z55" s="146"/>
      <c r="AA55" s="146"/>
      <c r="AB55" s="146"/>
      <c r="AC55" s="147"/>
      <c r="AD55" s="145"/>
      <c r="AE55" s="146"/>
      <c r="AF55" s="146"/>
      <c r="AG55" s="146"/>
      <c r="AH55" s="146"/>
      <c r="AI55" s="146"/>
      <c r="AJ55" s="147"/>
      <c r="AK55" s="145"/>
      <c r="AL55" s="146"/>
      <c r="AM55" s="146"/>
      <c r="AN55" s="146"/>
      <c r="AO55" s="146"/>
      <c r="AP55" s="146"/>
      <c r="AQ55" s="147"/>
      <c r="AR55" s="145"/>
      <c r="AS55" s="146"/>
      <c r="AT55" s="146"/>
      <c r="AU55" s="146"/>
      <c r="AV55" s="146"/>
      <c r="AW55" s="146"/>
      <c r="AX55" s="147"/>
      <c r="AY55" s="276">
        <f t="shared" si="0"/>
        <v>0</v>
      </c>
      <c r="AZ55" s="211"/>
      <c r="BA55" s="211"/>
      <c r="BB55" s="212">
        <f t="shared" si="1"/>
        <v>0</v>
      </c>
      <c r="BC55" s="212"/>
      <c r="BD55" s="212"/>
      <c r="BE55" s="291"/>
      <c r="BF55" s="292"/>
      <c r="BG55" s="293"/>
      <c r="BH55" s="294"/>
      <c r="BI55" s="295"/>
      <c r="BJ55" s="296"/>
      <c r="BK55" s="192"/>
      <c r="BL55" s="192"/>
      <c r="BM55" s="192"/>
      <c r="BN55" s="193"/>
      <c r="CE55" s="1"/>
      <c r="CF55" s="1"/>
      <c r="CG55" s="1"/>
    </row>
    <row r="56" spans="2:85" ht="21" customHeight="1">
      <c r="B56" s="229"/>
      <c r="C56" s="284"/>
      <c r="D56" s="275"/>
      <c r="E56" s="206"/>
      <c r="F56" s="206"/>
      <c r="G56" s="206"/>
      <c r="H56" s="206"/>
      <c r="I56" s="206"/>
      <c r="J56" s="206"/>
      <c r="K56" s="206"/>
      <c r="L56" s="206"/>
      <c r="M56" s="206"/>
      <c r="N56" s="206"/>
      <c r="O56" s="206"/>
      <c r="P56" s="207"/>
      <c r="Q56" s="208"/>
      <c r="R56" s="208"/>
      <c r="S56" s="208"/>
      <c r="T56" s="208"/>
      <c r="U56" s="208"/>
      <c r="V56" s="209"/>
      <c r="W56" s="145"/>
      <c r="X56" s="146"/>
      <c r="Y56" s="146"/>
      <c r="Z56" s="146"/>
      <c r="AA56" s="146"/>
      <c r="AB56" s="146"/>
      <c r="AC56" s="147"/>
      <c r="AD56" s="145"/>
      <c r="AE56" s="146"/>
      <c r="AF56" s="146"/>
      <c r="AG56" s="146"/>
      <c r="AH56" s="146"/>
      <c r="AI56" s="146"/>
      <c r="AJ56" s="147"/>
      <c r="AK56" s="145"/>
      <c r="AL56" s="146"/>
      <c r="AM56" s="146"/>
      <c r="AN56" s="146"/>
      <c r="AO56" s="146"/>
      <c r="AP56" s="146"/>
      <c r="AQ56" s="147"/>
      <c r="AR56" s="145"/>
      <c r="AS56" s="146"/>
      <c r="AT56" s="146"/>
      <c r="AU56" s="146"/>
      <c r="AV56" s="146"/>
      <c r="AW56" s="146"/>
      <c r="AX56" s="147"/>
      <c r="AY56" s="276">
        <f t="shared" si="0"/>
        <v>0</v>
      </c>
      <c r="AZ56" s="211"/>
      <c r="BA56" s="211"/>
      <c r="BB56" s="212">
        <f t="shared" si="1"/>
        <v>0</v>
      </c>
      <c r="BC56" s="212"/>
      <c r="BD56" s="212"/>
      <c r="BE56" s="291"/>
      <c r="BF56" s="292"/>
      <c r="BG56" s="293"/>
      <c r="BH56" s="294"/>
      <c r="BI56" s="295"/>
      <c r="BJ56" s="296"/>
      <c r="BK56" s="192"/>
      <c r="BL56" s="192"/>
      <c r="BM56" s="192"/>
      <c r="BN56" s="193"/>
      <c r="CE56" s="1"/>
      <c r="CF56" s="1"/>
      <c r="CG56" s="1"/>
    </row>
    <row r="57" spans="2:85" ht="21" customHeight="1" thickBot="1">
      <c r="B57" s="229"/>
      <c r="C57" s="285"/>
      <c r="D57" s="272"/>
      <c r="E57" s="273"/>
      <c r="F57" s="273"/>
      <c r="G57" s="273"/>
      <c r="H57" s="273"/>
      <c r="I57" s="273"/>
      <c r="J57" s="195"/>
      <c r="K57" s="195"/>
      <c r="L57" s="195"/>
      <c r="M57" s="195"/>
      <c r="N57" s="195"/>
      <c r="O57" s="195"/>
      <c r="P57" s="196"/>
      <c r="Q57" s="197"/>
      <c r="R57" s="197"/>
      <c r="S57" s="197"/>
      <c r="T57" s="197"/>
      <c r="U57" s="197"/>
      <c r="V57" s="198"/>
      <c r="W57" s="156"/>
      <c r="X57" s="157"/>
      <c r="Y57" s="157"/>
      <c r="Z57" s="157"/>
      <c r="AA57" s="157"/>
      <c r="AB57" s="157"/>
      <c r="AC57" s="158"/>
      <c r="AD57" s="156"/>
      <c r="AE57" s="157"/>
      <c r="AF57" s="157"/>
      <c r="AG57" s="157"/>
      <c r="AH57" s="157"/>
      <c r="AI57" s="157"/>
      <c r="AJ57" s="158"/>
      <c r="AK57" s="156"/>
      <c r="AL57" s="157"/>
      <c r="AM57" s="157"/>
      <c r="AN57" s="157"/>
      <c r="AO57" s="157"/>
      <c r="AP57" s="157"/>
      <c r="AQ57" s="158"/>
      <c r="AR57" s="156"/>
      <c r="AS57" s="157"/>
      <c r="AT57" s="157"/>
      <c r="AU57" s="157"/>
      <c r="AV57" s="157"/>
      <c r="AW57" s="157"/>
      <c r="AX57" s="158"/>
      <c r="AY57" s="274">
        <f t="shared" si="0"/>
        <v>0</v>
      </c>
      <c r="AZ57" s="200"/>
      <c r="BA57" s="200"/>
      <c r="BB57" s="201">
        <f t="shared" si="1"/>
        <v>0</v>
      </c>
      <c r="BC57" s="201"/>
      <c r="BD57" s="201"/>
      <c r="BE57" s="291"/>
      <c r="BF57" s="292"/>
      <c r="BG57" s="293"/>
      <c r="BH57" s="294"/>
      <c r="BI57" s="295"/>
      <c r="BJ57" s="296"/>
      <c r="BK57" s="203"/>
      <c r="BL57" s="203"/>
      <c r="BM57" s="203"/>
      <c r="BN57" s="204"/>
    </row>
    <row r="58" spans="2:85" ht="21" customHeight="1" thickBot="1">
      <c r="B58" s="229"/>
      <c r="C58" s="177" t="s">
        <v>82</v>
      </c>
      <c r="D58" s="178"/>
      <c r="E58" s="178"/>
      <c r="F58" s="178"/>
      <c r="G58" s="178"/>
      <c r="H58" s="178"/>
      <c r="I58" s="178"/>
      <c r="J58" s="178"/>
      <c r="K58" s="178"/>
      <c r="L58" s="178"/>
      <c r="M58" s="178"/>
      <c r="N58" s="178"/>
      <c r="O58" s="178"/>
      <c r="P58" s="178"/>
      <c r="Q58" s="178"/>
      <c r="R58" s="178"/>
      <c r="S58" s="178"/>
      <c r="T58" s="178"/>
      <c r="U58" s="178"/>
      <c r="V58" s="179"/>
      <c r="W58" s="163">
        <f t="shared" ref="W58:AX58" si="2">SUM(W43:W57)</f>
        <v>0</v>
      </c>
      <c r="X58" s="164">
        <f t="shared" si="2"/>
        <v>0</v>
      </c>
      <c r="Y58" s="164">
        <f t="shared" si="2"/>
        <v>0</v>
      </c>
      <c r="Z58" s="164">
        <f t="shared" si="2"/>
        <v>0</v>
      </c>
      <c r="AA58" s="164">
        <f t="shared" si="2"/>
        <v>0</v>
      </c>
      <c r="AB58" s="164">
        <f t="shared" si="2"/>
        <v>0</v>
      </c>
      <c r="AC58" s="165">
        <f t="shared" si="2"/>
        <v>0</v>
      </c>
      <c r="AD58" s="163">
        <f t="shared" si="2"/>
        <v>0</v>
      </c>
      <c r="AE58" s="164">
        <f t="shared" si="2"/>
        <v>0</v>
      </c>
      <c r="AF58" s="164">
        <f t="shared" si="2"/>
        <v>0</v>
      </c>
      <c r="AG58" s="164">
        <f t="shared" si="2"/>
        <v>0</v>
      </c>
      <c r="AH58" s="164">
        <f t="shared" si="2"/>
        <v>0</v>
      </c>
      <c r="AI58" s="164">
        <f t="shared" si="2"/>
        <v>0</v>
      </c>
      <c r="AJ58" s="165">
        <f t="shared" si="2"/>
        <v>0</v>
      </c>
      <c r="AK58" s="163">
        <f t="shared" si="2"/>
        <v>0</v>
      </c>
      <c r="AL58" s="164">
        <f t="shared" si="2"/>
        <v>0</v>
      </c>
      <c r="AM58" s="164">
        <f t="shared" si="2"/>
        <v>0</v>
      </c>
      <c r="AN58" s="164">
        <f t="shared" si="2"/>
        <v>0</v>
      </c>
      <c r="AO58" s="164">
        <f t="shared" si="2"/>
        <v>0</v>
      </c>
      <c r="AP58" s="164">
        <f t="shared" si="2"/>
        <v>0</v>
      </c>
      <c r="AQ58" s="165">
        <f t="shared" si="2"/>
        <v>0</v>
      </c>
      <c r="AR58" s="163">
        <f t="shared" si="2"/>
        <v>0</v>
      </c>
      <c r="AS58" s="164">
        <f t="shared" si="2"/>
        <v>0</v>
      </c>
      <c r="AT58" s="164">
        <f t="shared" si="2"/>
        <v>0</v>
      </c>
      <c r="AU58" s="164">
        <f t="shared" si="2"/>
        <v>0</v>
      </c>
      <c r="AV58" s="164">
        <f t="shared" si="2"/>
        <v>0</v>
      </c>
      <c r="AW58" s="164">
        <f t="shared" si="2"/>
        <v>0</v>
      </c>
      <c r="AX58" s="165">
        <f t="shared" si="2"/>
        <v>0</v>
      </c>
      <c r="AY58" s="259">
        <f>SUM(AY37:BA53)</f>
        <v>0</v>
      </c>
      <c r="AZ58" s="260"/>
      <c r="BA58" s="260"/>
      <c r="BB58" s="261">
        <f>SUM($BB$43:$BD$57)</f>
        <v>0</v>
      </c>
      <c r="BC58" s="261"/>
      <c r="BD58" s="261"/>
      <c r="BE58" s="269" t="e">
        <f>SUM(BE43:BG57)</f>
        <v>#DIV/0!</v>
      </c>
      <c r="BF58" s="269"/>
      <c r="BG58" s="269"/>
      <c r="BH58" s="270">
        <f>SUM(BH43:BJ57)</f>
        <v>0</v>
      </c>
      <c r="BI58" s="271"/>
      <c r="BJ58" s="271"/>
      <c r="BK58" s="267"/>
      <c r="BL58" s="267"/>
      <c r="BM58" s="267"/>
      <c r="BN58" s="268"/>
    </row>
    <row r="59" spans="2:85" ht="21" customHeight="1" thickBot="1">
      <c r="B59" s="371"/>
      <c r="C59" s="177" t="s">
        <v>83</v>
      </c>
      <c r="D59" s="178"/>
      <c r="E59" s="178"/>
      <c r="F59" s="178"/>
      <c r="G59" s="178"/>
      <c r="H59" s="178"/>
      <c r="I59" s="178"/>
      <c r="J59" s="178"/>
      <c r="K59" s="178"/>
      <c r="L59" s="178"/>
      <c r="M59" s="178"/>
      <c r="N59" s="178"/>
      <c r="O59" s="178"/>
      <c r="P59" s="178"/>
      <c r="Q59" s="178"/>
      <c r="R59" s="178"/>
      <c r="S59" s="178"/>
      <c r="T59" s="178"/>
      <c r="U59" s="178"/>
      <c r="V59" s="179"/>
      <c r="W59" s="166">
        <f t="shared" ref="W59:AM59" si="3">SUM(W37:W54)</f>
        <v>0</v>
      </c>
      <c r="X59" s="167">
        <f t="shared" si="3"/>
        <v>0</v>
      </c>
      <c r="Y59" s="167">
        <f t="shared" si="3"/>
        <v>0</v>
      </c>
      <c r="Z59" s="167">
        <f t="shared" si="3"/>
        <v>0</v>
      </c>
      <c r="AA59" s="167">
        <f t="shared" si="3"/>
        <v>0</v>
      </c>
      <c r="AB59" s="167">
        <f t="shared" si="3"/>
        <v>0</v>
      </c>
      <c r="AC59" s="168">
        <f t="shared" si="3"/>
        <v>0</v>
      </c>
      <c r="AD59" s="166">
        <f t="shared" si="3"/>
        <v>0</v>
      </c>
      <c r="AE59" s="167">
        <f t="shared" si="3"/>
        <v>0</v>
      </c>
      <c r="AF59" s="167">
        <f t="shared" si="3"/>
        <v>0</v>
      </c>
      <c r="AG59" s="167">
        <f t="shared" si="3"/>
        <v>0</v>
      </c>
      <c r="AH59" s="167">
        <f t="shared" si="3"/>
        <v>0</v>
      </c>
      <c r="AI59" s="167">
        <f t="shared" si="3"/>
        <v>0</v>
      </c>
      <c r="AJ59" s="168">
        <f t="shared" si="3"/>
        <v>0</v>
      </c>
      <c r="AK59" s="166">
        <f t="shared" si="3"/>
        <v>0</v>
      </c>
      <c r="AL59" s="167">
        <f t="shared" si="3"/>
        <v>0</v>
      </c>
      <c r="AM59" s="167">
        <f t="shared" si="3"/>
        <v>0</v>
      </c>
      <c r="AN59" s="167">
        <f>SUM(AN37:AN55)</f>
        <v>0</v>
      </c>
      <c r="AO59" s="167">
        <f t="shared" ref="AO59:AX59" si="4">SUM(AO37:AO54)</f>
        <v>0</v>
      </c>
      <c r="AP59" s="167">
        <f t="shared" si="4"/>
        <v>0</v>
      </c>
      <c r="AQ59" s="168">
        <f t="shared" si="4"/>
        <v>0</v>
      </c>
      <c r="AR59" s="166">
        <f t="shared" si="4"/>
        <v>0</v>
      </c>
      <c r="AS59" s="167">
        <f t="shared" si="4"/>
        <v>0</v>
      </c>
      <c r="AT59" s="167">
        <f t="shared" si="4"/>
        <v>0</v>
      </c>
      <c r="AU59" s="167">
        <f t="shared" si="4"/>
        <v>0</v>
      </c>
      <c r="AV59" s="167">
        <f t="shared" si="4"/>
        <v>0</v>
      </c>
      <c r="AW59" s="167">
        <f t="shared" si="4"/>
        <v>0</v>
      </c>
      <c r="AX59" s="168">
        <f t="shared" si="4"/>
        <v>0</v>
      </c>
      <c r="AY59" s="259">
        <f>SUM(AY38:BA54)</f>
        <v>0</v>
      </c>
      <c r="AZ59" s="260"/>
      <c r="BA59" s="260"/>
      <c r="BB59" s="261">
        <f>SUM($BB$37:$BD$57)</f>
        <v>0</v>
      </c>
      <c r="BC59" s="261"/>
      <c r="BD59" s="261"/>
      <c r="BE59" s="262"/>
      <c r="BF59" s="263"/>
      <c r="BG59" s="264"/>
      <c r="BH59" s="265"/>
      <c r="BI59" s="266"/>
      <c r="BJ59" s="266"/>
      <c r="BK59" s="267"/>
      <c r="BL59" s="267"/>
      <c r="BM59" s="267"/>
      <c r="BN59" s="268"/>
    </row>
    <row r="60" spans="2:85" ht="21" customHeight="1" thickBot="1">
      <c r="B60" s="169" t="s">
        <v>84</v>
      </c>
      <c r="C60" s="170"/>
      <c r="D60" s="171"/>
      <c r="E60" s="172"/>
      <c r="F60" s="172"/>
      <c r="G60" s="172"/>
      <c r="H60" s="172"/>
      <c r="I60" s="172"/>
      <c r="J60" s="172"/>
      <c r="K60" s="172"/>
      <c r="L60" s="172"/>
      <c r="M60" s="172"/>
      <c r="N60" s="172"/>
      <c r="O60" s="172"/>
      <c r="P60" s="172"/>
      <c r="Q60" s="172"/>
      <c r="R60" s="172"/>
      <c r="S60" s="172"/>
      <c r="T60" s="172"/>
      <c r="U60" s="172"/>
      <c r="V60" s="172"/>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73"/>
      <c r="AY60" s="237"/>
      <c r="AZ60" s="238"/>
      <c r="BA60" s="238"/>
      <c r="BB60" s="238"/>
      <c r="BC60" s="238"/>
      <c r="BD60" s="238"/>
      <c r="BE60" s="238"/>
      <c r="BF60" s="238"/>
      <c r="BG60" s="238"/>
      <c r="BH60" s="238"/>
      <c r="BI60" s="238"/>
      <c r="BJ60" s="238"/>
      <c r="BK60" s="238"/>
      <c r="BL60" s="238"/>
      <c r="BM60" s="238"/>
      <c r="BN60" s="239"/>
    </row>
    <row r="61" spans="2:85" ht="21" customHeight="1">
      <c r="G61" s="2"/>
    </row>
    <row r="62" spans="2:85" ht="21" customHeight="1" thickBot="1">
      <c r="B62" s="20" t="s">
        <v>85</v>
      </c>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65"/>
      <c r="BB62" s="76"/>
      <c r="BC62" s="65"/>
      <c r="BD62" s="65"/>
      <c r="BE62" s="76"/>
      <c r="BF62" s="65"/>
      <c r="BG62" s="76"/>
      <c r="BH62" s="76"/>
      <c r="BI62" s="76"/>
      <c r="BJ62" s="76"/>
      <c r="BK62" s="76"/>
      <c r="BL62" s="76"/>
      <c r="BM62" s="76"/>
      <c r="BN62" s="76"/>
    </row>
    <row r="63" spans="2:85" ht="21" customHeight="1" thickBot="1">
      <c r="B63" s="240"/>
      <c r="C63" s="129"/>
      <c r="D63" s="242" t="s">
        <v>59</v>
      </c>
      <c r="E63" s="242"/>
      <c r="F63" s="242"/>
      <c r="G63" s="242"/>
      <c r="H63" s="242"/>
      <c r="I63" s="243"/>
      <c r="J63" s="246" t="s">
        <v>60</v>
      </c>
      <c r="K63" s="247"/>
      <c r="L63" s="247"/>
      <c r="M63" s="247"/>
      <c r="N63" s="247"/>
      <c r="O63" s="248"/>
      <c r="P63" s="252" t="s">
        <v>61</v>
      </c>
      <c r="Q63" s="242"/>
      <c r="R63" s="242"/>
      <c r="S63" s="242"/>
      <c r="T63" s="242"/>
      <c r="U63" s="242"/>
      <c r="V63" s="253"/>
      <c r="W63" s="256" t="s">
        <v>62</v>
      </c>
      <c r="X63" s="225"/>
      <c r="Y63" s="225"/>
      <c r="Z63" s="225"/>
      <c r="AA63" s="225"/>
      <c r="AB63" s="225"/>
      <c r="AC63" s="226"/>
      <c r="AD63" s="256" t="s">
        <v>63</v>
      </c>
      <c r="AE63" s="225"/>
      <c r="AF63" s="225"/>
      <c r="AG63" s="225"/>
      <c r="AH63" s="225"/>
      <c r="AI63" s="225"/>
      <c r="AJ63" s="226"/>
      <c r="AK63" s="256" t="s">
        <v>64</v>
      </c>
      <c r="AL63" s="225"/>
      <c r="AM63" s="225"/>
      <c r="AN63" s="225"/>
      <c r="AO63" s="225"/>
      <c r="AP63" s="225"/>
      <c r="AQ63" s="226"/>
      <c r="AR63" s="240" t="s">
        <v>65</v>
      </c>
      <c r="AS63" s="242"/>
      <c r="AT63" s="242"/>
      <c r="AU63" s="242"/>
      <c r="AV63" s="242"/>
      <c r="AW63" s="242"/>
      <c r="AX63" s="242"/>
      <c r="AY63" s="257" t="s">
        <v>66</v>
      </c>
      <c r="AZ63" s="223"/>
      <c r="BA63" s="223"/>
      <c r="BB63" s="223" t="s">
        <v>67</v>
      </c>
      <c r="BC63" s="223"/>
      <c r="BD63" s="223"/>
      <c r="BE63" s="223" t="s">
        <v>69</v>
      </c>
      <c r="BF63" s="223"/>
      <c r="BG63" s="223"/>
      <c r="BH63" s="223"/>
      <c r="BI63" s="223"/>
      <c r="BJ63" s="223"/>
      <c r="BK63" s="225" t="s">
        <v>70</v>
      </c>
      <c r="BL63" s="225"/>
      <c r="BM63" s="225"/>
      <c r="BN63" s="226"/>
    </row>
    <row r="64" spans="2:85" ht="21" customHeight="1" thickBot="1">
      <c r="B64" s="241"/>
      <c r="C64" s="130"/>
      <c r="D64" s="244"/>
      <c r="E64" s="244"/>
      <c r="F64" s="244"/>
      <c r="G64" s="244"/>
      <c r="H64" s="244"/>
      <c r="I64" s="245"/>
      <c r="J64" s="249"/>
      <c r="K64" s="250"/>
      <c r="L64" s="250"/>
      <c r="M64" s="250"/>
      <c r="N64" s="250"/>
      <c r="O64" s="251"/>
      <c r="P64" s="254"/>
      <c r="Q64" s="244"/>
      <c r="R64" s="244"/>
      <c r="S64" s="244"/>
      <c r="T64" s="244"/>
      <c r="U64" s="244"/>
      <c r="V64" s="255"/>
      <c r="W64" s="131" t="s">
        <v>71</v>
      </c>
      <c r="X64" s="132" t="s">
        <v>72</v>
      </c>
      <c r="Y64" s="132" t="s">
        <v>73</v>
      </c>
      <c r="Z64" s="132" t="s">
        <v>74</v>
      </c>
      <c r="AA64" s="132" t="s">
        <v>75</v>
      </c>
      <c r="AB64" s="132" t="s">
        <v>76</v>
      </c>
      <c r="AC64" s="133" t="s">
        <v>77</v>
      </c>
      <c r="AD64" s="131" t="s">
        <v>71</v>
      </c>
      <c r="AE64" s="132" t="s">
        <v>72</v>
      </c>
      <c r="AF64" s="132" t="s">
        <v>73</v>
      </c>
      <c r="AG64" s="132" t="s">
        <v>74</v>
      </c>
      <c r="AH64" s="132" t="s">
        <v>75</v>
      </c>
      <c r="AI64" s="132" t="s">
        <v>76</v>
      </c>
      <c r="AJ64" s="133" t="s">
        <v>77</v>
      </c>
      <c r="AK64" s="131" t="s">
        <v>71</v>
      </c>
      <c r="AL64" s="132" t="s">
        <v>72</v>
      </c>
      <c r="AM64" s="132" t="s">
        <v>73</v>
      </c>
      <c r="AN64" s="132" t="s">
        <v>74</v>
      </c>
      <c r="AO64" s="132" t="s">
        <v>75</v>
      </c>
      <c r="AP64" s="132" t="s">
        <v>76</v>
      </c>
      <c r="AQ64" s="133" t="s">
        <v>77</v>
      </c>
      <c r="AR64" s="134" t="s">
        <v>71</v>
      </c>
      <c r="AS64" s="135" t="s">
        <v>72</v>
      </c>
      <c r="AT64" s="135" t="s">
        <v>73</v>
      </c>
      <c r="AU64" s="135" t="s">
        <v>74</v>
      </c>
      <c r="AV64" s="135" t="s">
        <v>75</v>
      </c>
      <c r="AW64" s="135" t="s">
        <v>76</v>
      </c>
      <c r="AX64" s="174" t="s">
        <v>77</v>
      </c>
      <c r="AY64" s="258"/>
      <c r="AZ64" s="224"/>
      <c r="BA64" s="224"/>
      <c r="BB64" s="224"/>
      <c r="BC64" s="224"/>
      <c r="BD64" s="224"/>
      <c r="BE64" s="224"/>
      <c r="BF64" s="224"/>
      <c r="BG64" s="224"/>
      <c r="BH64" s="224"/>
      <c r="BI64" s="224"/>
      <c r="BJ64" s="224"/>
      <c r="BK64" s="227"/>
      <c r="BL64" s="227"/>
      <c r="BM64" s="227"/>
      <c r="BN64" s="228"/>
    </row>
    <row r="65" spans="2:66" ht="21" customHeight="1">
      <c r="B65" s="229"/>
      <c r="C65" s="230" t="s">
        <v>86</v>
      </c>
      <c r="D65" s="231"/>
      <c r="E65" s="232"/>
      <c r="F65" s="232"/>
      <c r="G65" s="232"/>
      <c r="H65" s="232"/>
      <c r="I65" s="232"/>
      <c r="J65" s="232"/>
      <c r="K65" s="232"/>
      <c r="L65" s="232"/>
      <c r="M65" s="232"/>
      <c r="N65" s="232"/>
      <c r="O65" s="232"/>
      <c r="P65" s="233"/>
      <c r="Q65" s="233"/>
      <c r="R65" s="233"/>
      <c r="S65" s="233"/>
      <c r="T65" s="233"/>
      <c r="U65" s="233"/>
      <c r="V65" s="234"/>
      <c r="W65" s="152"/>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235">
        <f t="shared" ref="AY65:AY72" si="5">SUM(W65:AX65)</f>
        <v>0</v>
      </c>
      <c r="AZ65" s="236"/>
      <c r="BA65" s="236"/>
      <c r="BB65" s="216">
        <f t="shared" ref="BB65:BB72" si="6">AY65/4</f>
        <v>0</v>
      </c>
      <c r="BC65" s="216"/>
      <c r="BD65" s="217"/>
      <c r="BE65" s="218">
        <f>ROUNDDOWN(SUM($BB$65:$BD$72)/40,1)</f>
        <v>0</v>
      </c>
      <c r="BF65" s="218"/>
      <c r="BG65" s="218"/>
      <c r="BH65" s="218"/>
      <c r="BI65" s="218"/>
      <c r="BJ65" s="218"/>
      <c r="BK65" s="221"/>
      <c r="BL65" s="221"/>
      <c r="BM65" s="221"/>
      <c r="BN65" s="222"/>
    </row>
    <row r="66" spans="2:66" ht="21" customHeight="1">
      <c r="B66" s="229"/>
      <c r="C66" s="229"/>
      <c r="D66" s="205"/>
      <c r="E66" s="206"/>
      <c r="F66" s="206"/>
      <c r="G66" s="206"/>
      <c r="H66" s="206"/>
      <c r="I66" s="206"/>
      <c r="J66" s="206"/>
      <c r="K66" s="206"/>
      <c r="L66" s="206"/>
      <c r="M66" s="206"/>
      <c r="N66" s="206"/>
      <c r="O66" s="206"/>
      <c r="P66" s="214"/>
      <c r="Q66" s="214"/>
      <c r="R66" s="214"/>
      <c r="S66" s="214"/>
      <c r="T66" s="214"/>
      <c r="U66" s="214"/>
      <c r="V66" s="215"/>
      <c r="W66" s="154"/>
      <c r="X66" s="146"/>
      <c r="Y66" s="146"/>
      <c r="Z66" s="146"/>
      <c r="AA66" s="146"/>
      <c r="AB66" s="146"/>
      <c r="AC66" s="147"/>
      <c r="AD66" s="145"/>
      <c r="AE66" s="146"/>
      <c r="AF66" s="146"/>
      <c r="AG66" s="146"/>
      <c r="AH66" s="146"/>
      <c r="AI66" s="146"/>
      <c r="AJ66" s="147"/>
      <c r="AK66" s="145"/>
      <c r="AL66" s="146"/>
      <c r="AM66" s="146"/>
      <c r="AN66" s="146"/>
      <c r="AO66" s="146"/>
      <c r="AP66" s="146"/>
      <c r="AQ66" s="147"/>
      <c r="AR66" s="154"/>
      <c r="AS66" s="146"/>
      <c r="AT66" s="146"/>
      <c r="AU66" s="146"/>
      <c r="AV66" s="146"/>
      <c r="AW66" s="146"/>
      <c r="AX66" s="147"/>
      <c r="AY66" s="210">
        <f t="shared" si="5"/>
        <v>0</v>
      </c>
      <c r="AZ66" s="211"/>
      <c r="BA66" s="211"/>
      <c r="BB66" s="212">
        <f t="shared" si="6"/>
        <v>0</v>
      </c>
      <c r="BC66" s="212"/>
      <c r="BD66" s="213"/>
      <c r="BE66" s="219"/>
      <c r="BF66" s="219"/>
      <c r="BG66" s="219"/>
      <c r="BH66" s="219"/>
      <c r="BI66" s="219"/>
      <c r="BJ66" s="219"/>
      <c r="BK66" s="192"/>
      <c r="BL66" s="192"/>
      <c r="BM66" s="192"/>
      <c r="BN66" s="193"/>
    </row>
    <row r="67" spans="2:66" ht="21" customHeight="1">
      <c r="B67" s="229"/>
      <c r="C67" s="229"/>
      <c r="D67" s="205"/>
      <c r="E67" s="206"/>
      <c r="F67" s="206"/>
      <c r="G67" s="206"/>
      <c r="H67" s="206"/>
      <c r="I67" s="206"/>
      <c r="J67" s="206"/>
      <c r="K67" s="206"/>
      <c r="L67" s="206"/>
      <c r="M67" s="206"/>
      <c r="N67" s="206"/>
      <c r="O67" s="206"/>
      <c r="P67" s="214"/>
      <c r="Q67" s="214"/>
      <c r="R67" s="214"/>
      <c r="S67" s="214"/>
      <c r="T67" s="214"/>
      <c r="U67" s="214"/>
      <c r="V67" s="215"/>
      <c r="W67" s="175"/>
      <c r="X67" s="161"/>
      <c r="Y67" s="161"/>
      <c r="Z67" s="161"/>
      <c r="AA67" s="161"/>
      <c r="AB67" s="161"/>
      <c r="AC67" s="162"/>
      <c r="AD67" s="160"/>
      <c r="AE67" s="161"/>
      <c r="AF67" s="161"/>
      <c r="AG67" s="161"/>
      <c r="AH67" s="161"/>
      <c r="AI67" s="161"/>
      <c r="AJ67" s="162"/>
      <c r="AK67" s="160"/>
      <c r="AL67" s="161"/>
      <c r="AM67" s="161"/>
      <c r="AN67" s="161"/>
      <c r="AO67" s="161"/>
      <c r="AP67" s="161"/>
      <c r="AQ67" s="162"/>
      <c r="AR67" s="160"/>
      <c r="AS67" s="161"/>
      <c r="AT67" s="161"/>
      <c r="AU67" s="161"/>
      <c r="AV67" s="161"/>
      <c r="AW67" s="161"/>
      <c r="AX67" s="162"/>
      <c r="AY67" s="210">
        <f t="shared" si="5"/>
        <v>0</v>
      </c>
      <c r="AZ67" s="211"/>
      <c r="BA67" s="211"/>
      <c r="BB67" s="212">
        <f t="shared" si="6"/>
        <v>0</v>
      </c>
      <c r="BC67" s="212"/>
      <c r="BD67" s="213"/>
      <c r="BE67" s="219"/>
      <c r="BF67" s="219"/>
      <c r="BG67" s="219"/>
      <c r="BH67" s="219"/>
      <c r="BI67" s="219"/>
      <c r="BJ67" s="219"/>
      <c r="BK67" s="192"/>
      <c r="BL67" s="192"/>
      <c r="BM67" s="192"/>
      <c r="BN67" s="193"/>
    </row>
    <row r="68" spans="2:66" ht="21" customHeight="1">
      <c r="B68" s="229"/>
      <c r="C68" s="229"/>
      <c r="D68" s="205"/>
      <c r="E68" s="206"/>
      <c r="F68" s="206"/>
      <c r="G68" s="206"/>
      <c r="H68" s="206"/>
      <c r="I68" s="206"/>
      <c r="J68" s="206"/>
      <c r="K68" s="206"/>
      <c r="L68" s="206"/>
      <c r="M68" s="206"/>
      <c r="N68" s="206"/>
      <c r="O68" s="206"/>
      <c r="P68" s="207"/>
      <c r="Q68" s="208"/>
      <c r="R68" s="208"/>
      <c r="S68" s="208"/>
      <c r="T68" s="208"/>
      <c r="U68" s="208"/>
      <c r="V68" s="209"/>
      <c r="W68" s="154"/>
      <c r="X68" s="146"/>
      <c r="Y68" s="146"/>
      <c r="Z68" s="161"/>
      <c r="AA68" s="161"/>
      <c r="AB68" s="146"/>
      <c r="AC68" s="147"/>
      <c r="AD68" s="145"/>
      <c r="AE68" s="146"/>
      <c r="AF68" s="146"/>
      <c r="AG68" s="161"/>
      <c r="AH68" s="161"/>
      <c r="AI68" s="146"/>
      <c r="AJ68" s="147"/>
      <c r="AK68" s="145"/>
      <c r="AL68" s="146"/>
      <c r="AM68" s="146"/>
      <c r="AN68" s="161"/>
      <c r="AO68" s="161"/>
      <c r="AP68" s="146"/>
      <c r="AQ68" s="147"/>
      <c r="AR68" s="154"/>
      <c r="AS68" s="146"/>
      <c r="AT68" s="146"/>
      <c r="AU68" s="161"/>
      <c r="AV68" s="146"/>
      <c r="AW68" s="146"/>
      <c r="AX68" s="147"/>
      <c r="AY68" s="210">
        <f t="shared" si="5"/>
        <v>0</v>
      </c>
      <c r="AZ68" s="211"/>
      <c r="BA68" s="211"/>
      <c r="BB68" s="212">
        <f t="shared" si="6"/>
        <v>0</v>
      </c>
      <c r="BC68" s="212"/>
      <c r="BD68" s="213"/>
      <c r="BE68" s="219"/>
      <c r="BF68" s="219"/>
      <c r="BG68" s="219"/>
      <c r="BH68" s="219"/>
      <c r="BI68" s="219"/>
      <c r="BJ68" s="219"/>
      <c r="BK68" s="192"/>
      <c r="BL68" s="192"/>
      <c r="BM68" s="192"/>
      <c r="BN68" s="193"/>
    </row>
    <row r="69" spans="2:66" ht="21" customHeight="1">
      <c r="B69" s="229"/>
      <c r="C69" s="229"/>
      <c r="D69" s="205"/>
      <c r="E69" s="206"/>
      <c r="F69" s="206"/>
      <c r="G69" s="206"/>
      <c r="H69" s="206"/>
      <c r="I69" s="206"/>
      <c r="J69" s="206"/>
      <c r="K69" s="206"/>
      <c r="L69" s="206"/>
      <c r="M69" s="206"/>
      <c r="N69" s="206"/>
      <c r="O69" s="206"/>
      <c r="P69" s="214"/>
      <c r="Q69" s="214"/>
      <c r="R69" s="214"/>
      <c r="S69" s="214"/>
      <c r="T69" s="214"/>
      <c r="U69" s="214"/>
      <c r="V69" s="215"/>
      <c r="W69" s="175"/>
      <c r="X69" s="161"/>
      <c r="Y69" s="161"/>
      <c r="Z69" s="161"/>
      <c r="AA69" s="161"/>
      <c r="AB69" s="161"/>
      <c r="AC69" s="162"/>
      <c r="AD69" s="160"/>
      <c r="AE69" s="161"/>
      <c r="AF69" s="161"/>
      <c r="AG69" s="161"/>
      <c r="AH69" s="161"/>
      <c r="AI69" s="161"/>
      <c r="AJ69" s="162"/>
      <c r="AK69" s="160"/>
      <c r="AL69" s="161"/>
      <c r="AM69" s="161"/>
      <c r="AN69" s="161"/>
      <c r="AO69" s="161"/>
      <c r="AP69" s="161"/>
      <c r="AQ69" s="162"/>
      <c r="AR69" s="160"/>
      <c r="AS69" s="161"/>
      <c r="AT69" s="161"/>
      <c r="AU69" s="161"/>
      <c r="AV69" s="161"/>
      <c r="AW69" s="161"/>
      <c r="AX69" s="162"/>
      <c r="AY69" s="210">
        <f t="shared" si="5"/>
        <v>0</v>
      </c>
      <c r="AZ69" s="211"/>
      <c r="BA69" s="211"/>
      <c r="BB69" s="212">
        <f t="shared" si="6"/>
        <v>0</v>
      </c>
      <c r="BC69" s="212"/>
      <c r="BD69" s="213"/>
      <c r="BE69" s="219"/>
      <c r="BF69" s="219"/>
      <c r="BG69" s="219"/>
      <c r="BH69" s="219"/>
      <c r="BI69" s="219"/>
      <c r="BJ69" s="219"/>
      <c r="BK69" s="192"/>
      <c r="BL69" s="192"/>
      <c r="BM69" s="192"/>
      <c r="BN69" s="193"/>
    </row>
    <row r="70" spans="2:66" ht="21" customHeight="1">
      <c r="B70" s="229"/>
      <c r="C70" s="229"/>
      <c r="D70" s="205"/>
      <c r="E70" s="206"/>
      <c r="F70" s="206"/>
      <c r="G70" s="206"/>
      <c r="H70" s="206"/>
      <c r="I70" s="206"/>
      <c r="J70" s="206"/>
      <c r="K70" s="206"/>
      <c r="L70" s="206"/>
      <c r="M70" s="206"/>
      <c r="N70" s="206"/>
      <c r="O70" s="206"/>
      <c r="P70" s="207"/>
      <c r="Q70" s="208"/>
      <c r="R70" s="208"/>
      <c r="S70" s="208"/>
      <c r="T70" s="208"/>
      <c r="U70" s="208"/>
      <c r="V70" s="209"/>
      <c r="W70" s="154"/>
      <c r="X70" s="146"/>
      <c r="Y70" s="146"/>
      <c r="Z70" s="146"/>
      <c r="AA70" s="146"/>
      <c r="AB70" s="146"/>
      <c r="AC70" s="176"/>
      <c r="AD70" s="145"/>
      <c r="AE70" s="146"/>
      <c r="AF70" s="146"/>
      <c r="AG70" s="146"/>
      <c r="AH70" s="146"/>
      <c r="AI70" s="146"/>
      <c r="AJ70" s="176"/>
      <c r="AK70" s="145"/>
      <c r="AL70" s="146"/>
      <c r="AM70" s="146"/>
      <c r="AN70" s="146"/>
      <c r="AO70" s="146"/>
      <c r="AP70" s="146"/>
      <c r="AQ70" s="176"/>
      <c r="AR70" s="145"/>
      <c r="AS70" s="146"/>
      <c r="AT70" s="146"/>
      <c r="AU70" s="146"/>
      <c r="AV70" s="146"/>
      <c r="AW70" s="146"/>
      <c r="AX70" s="176"/>
      <c r="AY70" s="210">
        <f t="shared" si="5"/>
        <v>0</v>
      </c>
      <c r="AZ70" s="211"/>
      <c r="BA70" s="211"/>
      <c r="BB70" s="212">
        <f t="shared" si="6"/>
        <v>0</v>
      </c>
      <c r="BC70" s="212"/>
      <c r="BD70" s="213"/>
      <c r="BE70" s="219"/>
      <c r="BF70" s="219"/>
      <c r="BG70" s="219"/>
      <c r="BH70" s="219"/>
      <c r="BI70" s="219"/>
      <c r="BJ70" s="219"/>
      <c r="BK70" s="192"/>
      <c r="BL70" s="192"/>
      <c r="BM70" s="192"/>
      <c r="BN70" s="193"/>
    </row>
    <row r="71" spans="2:66" ht="21" customHeight="1">
      <c r="B71" s="229"/>
      <c r="C71" s="229"/>
      <c r="D71" s="205"/>
      <c r="E71" s="206"/>
      <c r="F71" s="206"/>
      <c r="G71" s="206"/>
      <c r="H71" s="206"/>
      <c r="I71" s="206"/>
      <c r="J71" s="206"/>
      <c r="K71" s="206"/>
      <c r="L71" s="206"/>
      <c r="M71" s="206"/>
      <c r="N71" s="206"/>
      <c r="O71" s="206"/>
      <c r="P71" s="207"/>
      <c r="Q71" s="208"/>
      <c r="R71" s="208"/>
      <c r="S71" s="208"/>
      <c r="T71" s="208"/>
      <c r="U71" s="208"/>
      <c r="V71" s="209"/>
      <c r="W71" s="154"/>
      <c r="X71" s="146"/>
      <c r="Y71" s="146"/>
      <c r="Z71" s="146"/>
      <c r="AA71" s="146"/>
      <c r="AB71" s="146"/>
      <c r="AC71" s="147"/>
      <c r="AD71" s="145"/>
      <c r="AE71" s="146"/>
      <c r="AF71" s="146"/>
      <c r="AG71" s="146"/>
      <c r="AH71" s="146"/>
      <c r="AI71" s="146"/>
      <c r="AJ71" s="147"/>
      <c r="AK71" s="145"/>
      <c r="AL71" s="146"/>
      <c r="AM71" s="146"/>
      <c r="AN71" s="146"/>
      <c r="AO71" s="146"/>
      <c r="AP71" s="146"/>
      <c r="AQ71" s="147"/>
      <c r="AR71" s="154"/>
      <c r="AS71" s="146"/>
      <c r="AT71" s="146"/>
      <c r="AU71" s="146"/>
      <c r="AV71" s="146"/>
      <c r="AW71" s="146"/>
      <c r="AX71" s="147"/>
      <c r="AY71" s="210">
        <f t="shared" si="5"/>
        <v>0</v>
      </c>
      <c r="AZ71" s="211"/>
      <c r="BA71" s="211"/>
      <c r="BB71" s="212">
        <f t="shared" si="6"/>
        <v>0</v>
      </c>
      <c r="BC71" s="212"/>
      <c r="BD71" s="213"/>
      <c r="BE71" s="219"/>
      <c r="BF71" s="219"/>
      <c r="BG71" s="219"/>
      <c r="BH71" s="219"/>
      <c r="BI71" s="219"/>
      <c r="BJ71" s="219"/>
      <c r="BK71" s="192"/>
      <c r="BL71" s="192"/>
      <c r="BM71" s="192"/>
      <c r="BN71" s="193"/>
    </row>
    <row r="72" spans="2:66" ht="21" customHeight="1" thickBot="1">
      <c r="B72" s="229"/>
      <c r="C72" s="229"/>
      <c r="D72" s="194"/>
      <c r="E72" s="195"/>
      <c r="F72" s="195"/>
      <c r="G72" s="195"/>
      <c r="H72" s="195"/>
      <c r="I72" s="195"/>
      <c r="J72" s="195"/>
      <c r="K72" s="195"/>
      <c r="L72" s="195"/>
      <c r="M72" s="195"/>
      <c r="N72" s="195"/>
      <c r="O72" s="195"/>
      <c r="P72" s="196"/>
      <c r="Q72" s="197"/>
      <c r="R72" s="197"/>
      <c r="S72" s="197"/>
      <c r="T72" s="197"/>
      <c r="U72" s="197"/>
      <c r="V72" s="198"/>
      <c r="W72" s="159"/>
      <c r="X72" s="157"/>
      <c r="Y72" s="157"/>
      <c r="Z72" s="157"/>
      <c r="AA72" s="157"/>
      <c r="AB72" s="157"/>
      <c r="AC72" s="158"/>
      <c r="AD72" s="156"/>
      <c r="AE72" s="157"/>
      <c r="AF72" s="157"/>
      <c r="AG72" s="157"/>
      <c r="AH72" s="157"/>
      <c r="AI72" s="157"/>
      <c r="AJ72" s="158"/>
      <c r="AK72" s="156"/>
      <c r="AL72" s="157"/>
      <c r="AM72" s="157"/>
      <c r="AN72" s="157"/>
      <c r="AO72" s="157"/>
      <c r="AP72" s="157"/>
      <c r="AQ72" s="158"/>
      <c r="AR72" s="159"/>
      <c r="AS72" s="157"/>
      <c r="AT72" s="157"/>
      <c r="AU72" s="157"/>
      <c r="AV72" s="157"/>
      <c r="AW72" s="157"/>
      <c r="AX72" s="158"/>
      <c r="AY72" s="199">
        <f t="shared" si="5"/>
        <v>0</v>
      </c>
      <c r="AZ72" s="200"/>
      <c r="BA72" s="200"/>
      <c r="BB72" s="201">
        <f t="shared" si="6"/>
        <v>0</v>
      </c>
      <c r="BC72" s="201"/>
      <c r="BD72" s="202"/>
      <c r="BE72" s="220"/>
      <c r="BF72" s="220"/>
      <c r="BG72" s="220"/>
      <c r="BH72" s="220"/>
      <c r="BI72" s="220"/>
      <c r="BJ72" s="220"/>
      <c r="BK72" s="203"/>
      <c r="BL72" s="203"/>
      <c r="BM72" s="203"/>
      <c r="BN72" s="204"/>
    </row>
    <row r="73" spans="2:66" ht="21" customHeight="1" thickBot="1">
      <c r="B73" s="229"/>
      <c r="C73" s="177" t="s">
        <v>82</v>
      </c>
      <c r="D73" s="178"/>
      <c r="E73" s="178"/>
      <c r="F73" s="178"/>
      <c r="G73" s="178"/>
      <c r="H73" s="178"/>
      <c r="I73" s="178"/>
      <c r="J73" s="178"/>
      <c r="K73" s="178"/>
      <c r="L73" s="178"/>
      <c r="M73" s="178"/>
      <c r="N73" s="178"/>
      <c r="O73" s="178"/>
      <c r="P73" s="178"/>
      <c r="Q73" s="178"/>
      <c r="R73" s="178"/>
      <c r="S73" s="178"/>
      <c r="T73" s="178"/>
      <c r="U73" s="178"/>
      <c r="V73" s="179"/>
      <c r="W73" s="163">
        <f t="shared" ref="W73:AX73" si="7">SUM(W65:W72)</f>
        <v>0</v>
      </c>
      <c r="X73" s="164">
        <f t="shared" si="7"/>
        <v>0</v>
      </c>
      <c r="Y73" s="164">
        <f t="shared" si="7"/>
        <v>0</v>
      </c>
      <c r="Z73" s="164">
        <f t="shared" si="7"/>
        <v>0</v>
      </c>
      <c r="AA73" s="164">
        <f t="shared" si="7"/>
        <v>0</v>
      </c>
      <c r="AB73" s="164">
        <f t="shared" si="7"/>
        <v>0</v>
      </c>
      <c r="AC73" s="165">
        <f t="shared" si="7"/>
        <v>0</v>
      </c>
      <c r="AD73" s="163">
        <f t="shared" si="7"/>
        <v>0</v>
      </c>
      <c r="AE73" s="164">
        <f t="shared" si="7"/>
        <v>0</v>
      </c>
      <c r="AF73" s="164">
        <f t="shared" si="7"/>
        <v>0</v>
      </c>
      <c r="AG73" s="164">
        <f t="shared" si="7"/>
        <v>0</v>
      </c>
      <c r="AH73" s="164">
        <f t="shared" si="7"/>
        <v>0</v>
      </c>
      <c r="AI73" s="164">
        <f t="shared" si="7"/>
        <v>0</v>
      </c>
      <c r="AJ73" s="165">
        <f t="shared" si="7"/>
        <v>0</v>
      </c>
      <c r="AK73" s="163">
        <f t="shared" si="7"/>
        <v>0</v>
      </c>
      <c r="AL73" s="164">
        <f t="shared" si="7"/>
        <v>0</v>
      </c>
      <c r="AM73" s="164">
        <f t="shared" si="7"/>
        <v>0</v>
      </c>
      <c r="AN73" s="164">
        <f t="shared" si="7"/>
        <v>0</v>
      </c>
      <c r="AO73" s="164">
        <f t="shared" si="7"/>
        <v>0</v>
      </c>
      <c r="AP73" s="164">
        <f t="shared" si="7"/>
        <v>0</v>
      </c>
      <c r="AQ73" s="165">
        <f t="shared" si="7"/>
        <v>0</v>
      </c>
      <c r="AR73" s="163">
        <f t="shared" si="7"/>
        <v>0</v>
      </c>
      <c r="AS73" s="164">
        <f t="shared" si="7"/>
        <v>0</v>
      </c>
      <c r="AT73" s="164">
        <f t="shared" si="7"/>
        <v>0</v>
      </c>
      <c r="AU73" s="164">
        <f t="shared" si="7"/>
        <v>0</v>
      </c>
      <c r="AV73" s="164">
        <f t="shared" si="7"/>
        <v>0</v>
      </c>
      <c r="AW73" s="164">
        <f t="shared" si="7"/>
        <v>0</v>
      </c>
      <c r="AX73" s="165">
        <f t="shared" si="7"/>
        <v>0</v>
      </c>
      <c r="AY73" s="180">
        <f>SUM(AY65:BA72)</f>
        <v>0</v>
      </c>
      <c r="AZ73" s="181"/>
      <c r="BA73" s="181"/>
      <c r="BB73" s="182">
        <f>SUM($BB$65:$BD$72)</f>
        <v>0</v>
      </c>
      <c r="BC73" s="182"/>
      <c r="BD73" s="183"/>
      <c r="BE73" s="184">
        <f>SUM(BE65)</f>
        <v>0</v>
      </c>
      <c r="BF73" s="185"/>
      <c r="BG73" s="185"/>
      <c r="BH73" s="185"/>
      <c r="BI73" s="185"/>
      <c r="BJ73" s="186"/>
      <c r="BK73" s="187"/>
      <c r="BL73" s="187"/>
      <c r="BM73" s="187"/>
      <c r="BN73" s="188"/>
    </row>
    <row r="74" spans="2:66" ht="21" customHeight="1" thickBot="1">
      <c r="B74" s="169" t="s">
        <v>84</v>
      </c>
      <c r="C74" s="170"/>
      <c r="D74" s="171"/>
      <c r="E74" s="172"/>
      <c r="F74" s="172"/>
      <c r="G74" s="172"/>
      <c r="H74" s="172"/>
      <c r="I74" s="172"/>
      <c r="J74" s="172"/>
      <c r="K74" s="172"/>
      <c r="L74" s="172"/>
      <c r="M74" s="172"/>
      <c r="N74" s="172"/>
      <c r="O74" s="172"/>
      <c r="P74" s="172"/>
      <c r="Q74" s="172"/>
      <c r="R74" s="172"/>
      <c r="S74" s="172"/>
      <c r="T74" s="172"/>
      <c r="U74" s="172"/>
      <c r="V74" s="172"/>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73"/>
      <c r="AY74" s="189">
        <v>40</v>
      </c>
      <c r="AZ74" s="190"/>
      <c r="BA74" s="190"/>
      <c r="BB74" s="190"/>
      <c r="BC74" s="190"/>
      <c r="BD74" s="190"/>
      <c r="BE74" s="190"/>
      <c r="BF74" s="190"/>
      <c r="BG74" s="190"/>
      <c r="BH74" s="190"/>
      <c r="BI74" s="190"/>
      <c r="BJ74" s="190"/>
      <c r="BK74" s="190"/>
      <c r="BL74" s="190"/>
      <c r="BM74" s="190"/>
      <c r="BN74" s="191"/>
    </row>
    <row r="75" spans="2:66" ht="21" customHeight="1">
      <c r="B75" s="2" t="s">
        <v>87</v>
      </c>
    </row>
    <row r="76" spans="2:66" ht="21" customHeight="1">
      <c r="B76" s="2" t="s">
        <v>88</v>
      </c>
      <c r="G76" s="2"/>
    </row>
    <row r="77" spans="2:66" ht="21" customHeight="1">
      <c r="G77" s="2"/>
    </row>
  </sheetData>
  <mergeCells count="508">
    <mergeCell ref="AO2:AV2"/>
    <mergeCell ref="AW2:BR2"/>
    <mergeCell ref="AO3:AV3"/>
    <mergeCell ref="AW3:BJ3"/>
    <mergeCell ref="BK3:BN3"/>
    <mergeCell ref="BO3:BR3"/>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BK65:BN65"/>
    <mergeCell ref="D66:I66"/>
    <mergeCell ref="J66:L66"/>
    <mergeCell ref="M66:O66"/>
    <mergeCell ref="P66:V66"/>
    <mergeCell ref="AY66:BA66"/>
    <mergeCell ref="BB66:BD66"/>
    <mergeCell ref="BK66:BN66"/>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7:D27 T27 Q27:S28 T28:X28 C28:H29 C30:AG30 AG31 C25:H26 Q25:X26 I25:L29 Y25:AB29 AG25:AG29 BV27:BV28 BV29:BY29 M27:M28 M29:X29 CA29:CD29 CA25:CD26 AC29:AF29 AC25:AF26">
    <cfRule type="expression" dxfId="47" priority="26">
      <formula>COUNTA($D$7)&gt;=1</formula>
    </cfRule>
  </conditionalFormatting>
  <conditionalFormatting sqref="C24:AG24">
    <cfRule type="expression" dxfId="46" priority="32">
      <formula>COUNTA($D$7)&gt;=1</formula>
    </cfRule>
  </conditionalFormatting>
  <conditionalFormatting sqref="C32:AG33">
    <cfRule type="expression" dxfId="45" priority="28">
      <formula>COUNTA($D$7)&gt;=1</formula>
    </cfRule>
  </conditionalFormatting>
  <conditionalFormatting sqref="D5:D7 E16:E17">
    <cfRule type="expression" dxfId="44" priority="41">
      <formula>IF($E$9:$F$9="〇",TRUE,FALSE)</formula>
    </cfRule>
  </conditionalFormatting>
  <conditionalFormatting sqref="D5:D7">
    <cfRule type="expression" dxfId="43" priority="40">
      <formula>IF($E$10:$F$11="〇",TRUE,FALSE)</formula>
    </cfRule>
  </conditionalFormatting>
  <conditionalFormatting sqref="D10">
    <cfRule type="expression" dxfId="42" priority="39">
      <formula>IF($E$9:$F$9="〇",TRUE,FALSE)</formula>
    </cfRule>
  </conditionalFormatting>
  <conditionalFormatting sqref="D12:E12 D13:D14">
    <cfRule type="expression" dxfId="41" priority="37">
      <formula>IF($E$9:$F$9="〇",TRUE,FALSE)</formula>
    </cfRule>
    <cfRule type="expression" dxfId="40" priority="38">
      <formula>IF($E$10:$F$11="〇",TRUE,FALSE)</formula>
    </cfRule>
  </conditionalFormatting>
  <conditionalFormatting sqref="N31:P31">
    <cfRule type="beginsWith" dxfId="39" priority="15" operator="beginsWith" text="可">
      <formula>LEFT(N31,LEN("可"))="可"</formula>
    </cfRule>
    <cfRule type="containsText" dxfId="38" priority="16" operator="containsText" text="不可">
      <formula>NOT(ISERROR(SEARCH("不可",N31)))</formula>
    </cfRule>
  </conditionalFormatting>
  <conditionalFormatting sqref="Q31:AD31">
    <cfRule type="expression" dxfId="37" priority="25">
      <formula>COUNTA($D$7)&gt;=1</formula>
    </cfRule>
  </conditionalFormatting>
  <conditionalFormatting sqref="AD31:AF31">
    <cfRule type="beginsWith" dxfId="36" priority="13" operator="beginsWith" text="可">
      <formula>LEFT(AD31,LEN("可"))="可"</formula>
    </cfRule>
    <cfRule type="containsText" dxfId="35" priority="14" operator="containsText" text="不可">
      <formula>NOT(ISERROR(SEARCH("不可",AD31)))</formula>
    </cfRule>
  </conditionalFormatting>
  <conditionalFormatting sqref="AE15">
    <cfRule type="expression" dxfId="34" priority="36">
      <formula>COUNTA($D$5,$D$6)&gt;=1</formula>
    </cfRule>
  </conditionalFormatting>
  <conditionalFormatting sqref="AE14:AN14">
    <cfRule type="expression" dxfId="33" priority="31">
      <formula>COUNTA($D$7)&gt;=1</formula>
    </cfRule>
  </conditionalFormatting>
  <conditionalFormatting sqref="AE16:AN16">
    <cfRule type="expression" dxfId="32" priority="35">
      <formula>COUNTA($D$6)&gt;=1</formula>
    </cfRule>
  </conditionalFormatting>
  <conditionalFormatting sqref="AI15:AN15">
    <cfRule type="expression" dxfId="31" priority="42">
      <formula>COUNTA($D$5,$D$6)&gt;=1</formula>
    </cfRule>
  </conditionalFormatting>
  <conditionalFormatting sqref="AI31:AT31 AI24:BM24 AI30:BM30 AI25:AR29 BM25:BM29 AW25:BH29">
    <cfRule type="expression" dxfId="30" priority="24">
      <formula>COUNTA($D$5:$D$6)&gt;=1</formula>
    </cfRule>
  </conditionalFormatting>
  <conditionalFormatting sqref="BM31">
    <cfRule type="expression" dxfId="29" priority="29">
      <formula>COUNTA($D$5:$D$6)&gt;=1</formula>
    </cfRule>
  </conditionalFormatting>
  <conditionalFormatting sqref="AI32:BM32">
    <cfRule type="expression" dxfId="28" priority="27">
      <formula>COUNTA($D$5:$D$6)&gt;=1</formula>
    </cfRule>
  </conditionalFormatting>
  <conditionalFormatting sqref="AT31:AV31">
    <cfRule type="beginsWith" dxfId="27" priority="10" operator="beginsWith" text="可">
      <formula>LEFT(AT31,LEN("可"))="可"</formula>
    </cfRule>
    <cfRule type="containsText" dxfId="26" priority="12" operator="containsText" text="不可">
      <formula>NOT(ISERROR(SEARCH("不可",AT31)))</formula>
    </cfRule>
  </conditionalFormatting>
  <conditionalFormatting sqref="AV14:BE14">
    <cfRule type="expression" dxfId="25" priority="17">
      <formula>COUNTA($D$7)&gt;=1</formula>
    </cfRule>
  </conditionalFormatting>
  <conditionalFormatting sqref="AV15:BE15">
    <cfRule type="expression" dxfId="24" priority="18">
      <formula>COUNTA($D$5,$D$6)&gt;=1</formula>
    </cfRule>
  </conditionalFormatting>
  <conditionalFormatting sqref="AV16:BE16">
    <cfRule type="expression" dxfId="23" priority="19">
      <formula>COUNTA($D$6)&gt;=1</formula>
    </cfRule>
  </conditionalFormatting>
  <conditionalFormatting sqref="AW31:BJ31">
    <cfRule type="expression" dxfId="22" priority="23">
      <formula>COUNTA($D$5:$D$6)&gt;=1</formula>
    </cfRule>
  </conditionalFormatting>
  <conditionalFormatting sqref="BJ31:BL31">
    <cfRule type="beginsWith" dxfId="21" priority="9" operator="beginsWith" text="可">
      <formula>LEFT(BJ31,LEN("可"))="可"</formula>
    </cfRule>
    <cfRule type="containsText" dxfId="20" priority="11" operator="containsText" text="不可">
      <formula>NOT(ISERROR(SEARCH("不可",BJ31)))</formula>
    </cfRule>
  </conditionalFormatting>
  <conditionalFormatting sqref="BM14:BS14">
    <cfRule type="expression" dxfId="19" priority="30">
      <formula>COUNTA($D$7)&gt;=1</formula>
    </cfRule>
  </conditionalFormatting>
  <conditionalFormatting sqref="CB9:CK9">
    <cfRule type="expression" dxfId="18" priority="20">
      <formula>COUNTA($D$7)&gt;=1</formula>
    </cfRule>
  </conditionalFormatting>
  <conditionalFormatting sqref="CB10:CK10">
    <cfRule type="expression" dxfId="17" priority="21">
      <formula>COUNTA($D$5,$D$6)&gt;=1</formula>
    </cfRule>
  </conditionalFormatting>
  <conditionalFormatting sqref="CB11:CK11">
    <cfRule type="expression" dxfId="16" priority="22">
      <formula>COUNTA($D$6)&gt;=1</formula>
    </cfRule>
  </conditionalFormatting>
  <conditionalFormatting sqref="CP42:CR43">
    <cfRule type="expression" dxfId="15" priority="34">
      <formula>COUNTA($AN$8)&gt;=1</formula>
    </cfRule>
  </conditionalFormatting>
  <conditionalFormatting sqref="CP44:CR45">
    <cfRule type="expression" dxfId="14" priority="33">
      <formula>COUNTA($AN$6:$AP$7)&gt;=1</formula>
    </cfRule>
  </conditionalFormatting>
  <conditionalFormatting sqref="BV25:BY26">
    <cfRule type="expression" dxfId="13" priority="8">
      <formula>COUNTA($D$7)&gt;=1</formula>
    </cfRule>
  </conditionalFormatting>
  <conditionalFormatting sqref="M25:P26">
    <cfRule type="expression" dxfId="12" priority="7">
      <formula>COUNTA($D$7)&gt;=1</formula>
    </cfRule>
  </conditionalFormatting>
  <conditionalFormatting sqref="CA27:CA28">
    <cfRule type="expression" dxfId="11" priority="6">
      <formula>COUNTA($D$7)&gt;=1</formula>
    </cfRule>
  </conditionalFormatting>
  <conditionalFormatting sqref="AC27:AC28">
    <cfRule type="expression" dxfId="10" priority="5">
      <formula>COUNTA($D$7)&gt;=1</formula>
    </cfRule>
  </conditionalFormatting>
  <conditionalFormatting sqref="CF25:CI29">
    <cfRule type="expression" dxfId="9" priority="4">
      <formula>COUNTA($D$5:$D$6)&gt;=1</formula>
    </cfRule>
  </conditionalFormatting>
  <conditionalFormatting sqref="AS25:AV29">
    <cfRule type="expression" dxfId="8" priority="3">
      <formula>COUNTA($D$5:$D$6)&gt;=1</formula>
    </cfRule>
  </conditionalFormatting>
  <conditionalFormatting sqref="CK25:CN29">
    <cfRule type="expression" dxfId="7" priority="2">
      <formula>COUNTA($D$5:$D$6)&gt;=1</formula>
    </cfRule>
  </conditionalFormatting>
  <conditionalFormatting sqref="BI25:BL29">
    <cfRule type="expression" dxfId="6"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BreakPreview" zoomScale="90" zoomScaleNormal="100" workbookViewId="0">
      <selection activeCell="K7" sqref="K7"/>
    </sheetView>
  </sheetViews>
  <sheetFormatPr defaultRowHeight="13.5"/>
  <cols>
    <col min="1" max="1" width="3.125" style="847" customWidth="1"/>
    <col min="2" max="2" width="15.625" style="847" customWidth="1"/>
    <col min="3" max="4" width="14.125" style="847" customWidth="1"/>
    <col min="5" max="5" width="16.875" style="847" customWidth="1"/>
    <col min="6" max="7" width="14.125" style="847" customWidth="1"/>
    <col min="8" max="8" width="14.625" style="847" customWidth="1"/>
    <col min="9" max="10" width="13.125" style="847" customWidth="1"/>
    <col min="11" max="256" width="9" style="847"/>
    <col min="257" max="257" width="3.125" style="847" customWidth="1"/>
    <col min="258" max="258" width="15.625" style="847" customWidth="1"/>
    <col min="259" max="260" width="14.125" style="847" customWidth="1"/>
    <col min="261" max="261" width="16.875" style="847" customWidth="1"/>
    <col min="262" max="263" width="14.125" style="847" customWidth="1"/>
    <col min="264" max="264" width="14.625" style="847" customWidth="1"/>
    <col min="265" max="266" width="13.125" style="847" customWidth="1"/>
    <col min="267" max="512" width="9" style="847"/>
    <col min="513" max="513" width="3.125" style="847" customWidth="1"/>
    <col min="514" max="514" width="15.625" style="847" customWidth="1"/>
    <col min="515" max="516" width="14.125" style="847" customWidth="1"/>
    <col min="517" max="517" width="16.875" style="847" customWidth="1"/>
    <col min="518" max="519" width="14.125" style="847" customWidth="1"/>
    <col min="520" max="520" width="14.625" style="847" customWidth="1"/>
    <col min="521" max="522" width="13.125" style="847" customWidth="1"/>
    <col min="523" max="768" width="9" style="847"/>
    <col min="769" max="769" width="3.125" style="847" customWidth="1"/>
    <col min="770" max="770" width="15.625" style="847" customWidth="1"/>
    <col min="771" max="772" width="14.125" style="847" customWidth="1"/>
    <col min="773" max="773" width="16.875" style="847" customWidth="1"/>
    <col min="774" max="775" width="14.125" style="847" customWidth="1"/>
    <col min="776" max="776" width="14.625" style="847" customWidth="1"/>
    <col min="777" max="778" width="13.125" style="847" customWidth="1"/>
    <col min="779" max="1024" width="9" style="847"/>
    <col min="1025" max="1025" width="3.125" style="847" customWidth="1"/>
    <col min="1026" max="1026" width="15.625" style="847" customWidth="1"/>
    <col min="1027" max="1028" width="14.125" style="847" customWidth="1"/>
    <col min="1029" max="1029" width="16.875" style="847" customWidth="1"/>
    <col min="1030" max="1031" width="14.125" style="847" customWidth="1"/>
    <col min="1032" max="1032" width="14.625" style="847" customWidth="1"/>
    <col min="1033" max="1034" width="13.125" style="847" customWidth="1"/>
    <col min="1035" max="1280" width="9" style="847"/>
    <col min="1281" max="1281" width="3.125" style="847" customWidth="1"/>
    <col min="1282" max="1282" width="15.625" style="847" customWidth="1"/>
    <col min="1283" max="1284" width="14.125" style="847" customWidth="1"/>
    <col min="1285" max="1285" width="16.875" style="847" customWidth="1"/>
    <col min="1286" max="1287" width="14.125" style="847" customWidth="1"/>
    <col min="1288" max="1288" width="14.625" style="847" customWidth="1"/>
    <col min="1289" max="1290" width="13.125" style="847" customWidth="1"/>
    <col min="1291" max="1536" width="9" style="847"/>
    <col min="1537" max="1537" width="3.125" style="847" customWidth="1"/>
    <col min="1538" max="1538" width="15.625" style="847" customWidth="1"/>
    <col min="1539" max="1540" width="14.125" style="847" customWidth="1"/>
    <col min="1541" max="1541" width="16.875" style="847" customWidth="1"/>
    <col min="1542" max="1543" width="14.125" style="847" customWidth="1"/>
    <col min="1544" max="1544" width="14.625" style="847" customWidth="1"/>
    <col min="1545" max="1546" width="13.125" style="847" customWidth="1"/>
    <col min="1547" max="1792" width="9" style="847"/>
    <col min="1793" max="1793" width="3.125" style="847" customWidth="1"/>
    <col min="1794" max="1794" width="15.625" style="847" customWidth="1"/>
    <col min="1795" max="1796" width="14.125" style="847" customWidth="1"/>
    <col min="1797" max="1797" width="16.875" style="847" customWidth="1"/>
    <col min="1798" max="1799" width="14.125" style="847" customWidth="1"/>
    <col min="1800" max="1800" width="14.625" style="847" customWidth="1"/>
    <col min="1801" max="1802" width="13.125" style="847" customWidth="1"/>
    <col min="1803" max="2048" width="9" style="847"/>
    <col min="2049" max="2049" width="3.125" style="847" customWidth="1"/>
    <col min="2050" max="2050" width="15.625" style="847" customWidth="1"/>
    <col min="2051" max="2052" width="14.125" style="847" customWidth="1"/>
    <col min="2053" max="2053" width="16.875" style="847" customWidth="1"/>
    <col min="2054" max="2055" width="14.125" style="847" customWidth="1"/>
    <col min="2056" max="2056" width="14.625" style="847" customWidth="1"/>
    <col min="2057" max="2058" width="13.125" style="847" customWidth="1"/>
    <col min="2059" max="2304" width="9" style="847"/>
    <col min="2305" max="2305" width="3.125" style="847" customWidth="1"/>
    <col min="2306" max="2306" width="15.625" style="847" customWidth="1"/>
    <col min="2307" max="2308" width="14.125" style="847" customWidth="1"/>
    <col min="2309" max="2309" width="16.875" style="847" customWidth="1"/>
    <col min="2310" max="2311" width="14.125" style="847" customWidth="1"/>
    <col min="2312" max="2312" width="14.625" style="847" customWidth="1"/>
    <col min="2313" max="2314" width="13.125" style="847" customWidth="1"/>
    <col min="2315" max="2560" width="9" style="847"/>
    <col min="2561" max="2561" width="3.125" style="847" customWidth="1"/>
    <col min="2562" max="2562" width="15.625" style="847" customWidth="1"/>
    <col min="2563" max="2564" width="14.125" style="847" customWidth="1"/>
    <col min="2565" max="2565" width="16.875" style="847" customWidth="1"/>
    <col min="2566" max="2567" width="14.125" style="847" customWidth="1"/>
    <col min="2568" max="2568" width="14.625" style="847" customWidth="1"/>
    <col min="2569" max="2570" width="13.125" style="847" customWidth="1"/>
    <col min="2571" max="2816" width="9" style="847"/>
    <col min="2817" max="2817" width="3.125" style="847" customWidth="1"/>
    <col min="2818" max="2818" width="15.625" style="847" customWidth="1"/>
    <col min="2819" max="2820" width="14.125" style="847" customWidth="1"/>
    <col min="2821" max="2821" width="16.875" style="847" customWidth="1"/>
    <col min="2822" max="2823" width="14.125" style="847" customWidth="1"/>
    <col min="2824" max="2824" width="14.625" style="847" customWidth="1"/>
    <col min="2825" max="2826" width="13.125" style="847" customWidth="1"/>
    <col min="2827" max="3072" width="9" style="847"/>
    <col min="3073" max="3073" width="3.125" style="847" customWidth="1"/>
    <col min="3074" max="3074" width="15.625" style="847" customWidth="1"/>
    <col min="3075" max="3076" width="14.125" style="847" customWidth="1"/>
    <col min="3077" max="3077" width="16.875" style="847" customWidth="1"/>
    <col min="3078" max="3079" width="14.125" style="847" customWidth="1"/>
    <col min="3080" max="3080" width="14.625" style="847" customWidth="1"/>
    <col min="3081" max="3082" width="13.125" style="847" customWidth="1"/>
    <col min="3083" max="3328" width="9" style="847"/>
    <col min="3329" max="3329" width="3.125" style="847" customWidth="1"/>
    <col min="3330" max="3330" width="15.625" style="847" customWidth="1"/>
    <col min="3331" max="3332" width="14.125" style="847" customWidth="1"/>
    <col min="3333" max="3333" width="16.875" style="847" customWidth="1"/>
    <col min="3334" max="3335" width="14.125" style="847" customWidth="1"/>
    <col min="3336" max="3336" width="14.625" style="847" customWidth="1"/>
    <col min="3337" max="3338" width="13.125" style="847" customWidth="1"/>
    <col min="3339" max="3584" width="9" style="847"/>
    <col min="3585" max="3585" width="3.125" style="847" customWidth="1"/>
    <col min="3586" max="3586" width="15.625" style="847" customWidth="1"/>
    <col min="3587" max="3588" width="14.125" style="847" customWidth="1"/>
    <col min="3589" max="3589" width="16.875" style="847" customWidth="1"/>
    <col min="3590" max="3591" width="14.125" style="847" customWidth="1"/>
    <col min="3592" max="3592" width="14.625" style="847" customWidth="1"/>
    <col min="3593" max="3594" width="13.125" style="847" customWidth="1"/>
    <col min="3595" max="3840" width="9" style="847"/>
    <col min="3841" max="3841" width="3.125" style="847" customWidth="1"/>
    <col min="3842" max="3842" width="15.625" style="847" customWidth="1"/>
    <col min="3843" max="3844" width="14.125" style="847" customWidth="1"/>
    <col min="3845" max="3845" width="16.875" style="847" customWidth="1"/>
    <col min="3846" max="3847" width="14.125" style="847" customWidth="1"/>
    <col min="3848" max="3848" width="14.625" style="847" customWidth="1"/>
    <col min="3849" max="3850" width="13.125" style="847" customWidth="1"/>
    <col min="3851" max="4096" width="9" style="847"/>
    <col min="4097" max="4097" width="3.125" style="847" customWidth="1"/>
    <col min="4098" max="4098" width="15.625" style="847" customWidth="1"/>
    <col min="4099" max="4100" width="14.125" style="847" customWidth="1"/>
    <col min="4101" max="4101" width="16.875" style="847" customWidth="1"/>
    <col min="4102" max="4103" width="14.125" style="847" customWidth="1"/>
    <col min="4104" max="4104" width="14.625" style="847" customWidth="1"/>
    <col min="4105" max="4106" width="13.125" style="847" customWidth="1"/>
    <col min="4107" max="4352" width="9" style="847"/>
    <col min="4353" max="4353" width="3.125" style="847" customWidth="1"/>
    <col min="4354" max="4354" width="15.625" style="847" customWidth="1"/>
    <col min="4355" max="4356" width="14.125" style="847" customWidth="1"/>
    <col min="4357" max="4357" width="16.875" style="847" customWidth="1"/>
    <col min="4358" max="4359" width="14.125" style="847" customWidth="1"/>
    <col min="4360" max="4360" width="14.625" style="847" customWidth="1"/>
    <col min="4361" max="4362" width="13.125" style="847" customWidth="1"/>
    <col min="4363" max="4608" width="9" style="847"/>
    <col min="4609" max="4609" width="3.125" style="847" customWidth="1"/>
    <col min="4610" max="4610" width="15.625" style="847" customWidth="1"/>
    <col min="4611" max="4612" width="14.125" style="847" customWidth="1"/>
    <col min="4613" max="4613" width="16.875" style="847" customWidth="1"/>
    <col min="4614" max="4615" width="14.125" style="847" customWidth="1"/>
    <col min="4616" max="4616" width="14.625" style="847" customWidth="1"/>
    <col min="4617" max="4618" width="13.125" style="847" customWidth="1"/>
    <col min="4619" max="4864" width="9" style="847"/>
    <col min="4865" max="4865" width="3.125" style="847" customWidth="1"/>
    <col min="4866" max="4866" width="15.625" style="847" customWidth="1"/>
    <col min="4867" max="4868" width="14.125" style="847" customWidth="1"/>
    <col min="4869" max="4869" width="16.875" style="847" customWidth="1"/>
    <col min="4870" max="4871" width="14.125" style="847" customWidth="1"/>
    <col min="4872" max="4872" width="14.625" style="847" customWidth="1"/>
    <col min="4873" max="4874" width="13.125" style="847" customWidth="1"/>
    <col min="4875" max="5120" width="9" style="847"/>
    <col min="5121" max="5121" width="3.125" style="847" customWidth="1"/>
    <col min="5122" max="5122" width="15.625" style="847" customWidth="1"/>
    <col min="5123" max="5124" width="14.125" style="847" customWidth="1"/>
    <col min="5125" max="5125" width="16.875" style="847" customWidth="1"/>
    <col min="5126" max="5127" width="14.125" style="847" customWidth="1"/>
    <col min="5128" max="5128" width="14.625" style="847" customWidth="1"/>
    <col min="5129" max="5130" width="13.125" style="847" customWidth="1"/>
    <col min="5131" max="5376" width="9" style="847"/>
    <col min="5377" max="5377" width="3.125" style="847" customWidth="1"/>
    <col min="5378" max="5378" width="15.625" style="847" customWidth="1"/>
    <col min="5379" max="5380" width="14.125" style="847" customWidth="1"/>
    <col min="5381" max="5381" width="16.875" style="847" customWidth="1"/>
    <col min="5382" max="5383" width="14.125" style="847" customWidth="1"/>
    <col min="5384" max="5384" width="14.625" style="847" customWidth="1"/>
    <col min="5385" max="5386" width="13.125" style="847" customWidth="1"/>
    <col min="5387" max="5632" width="9" style="847"/>
    <col min="5633" max="5633" width="3.125" style="847" customWidth="1"/>
    <col min="5634" max="5634" width="15.625" style="847" customWidth="1"/>
    <col min="5635" max="5636" width="14.125" style="847" customWidth="1"/>
    <col min="5637" max="5637" width="16.875" style="847" customWidth="1"/>
    <col min="5638" max="5639" width="14.125" style="847" customWidth="1"/>
    <col min="5640" max="5640" width="14.625" style="847" customWidth="1"/>
    <col min="5641" max="5642" width="13.125" style="847" customWidth="1"/>
    <col min="5643" max="5888" width="9" style="847"/>
    <col min="5889" max="5889" width="3.125" style="847" customWidth="1"/>
    <col min="5890" max="5890" width="15.625" style="847" customWidth="1"/>
    <col min="5891" max="5892" width="14.125" style="847" customWidth="1"/>
    <col min="5893" max="5893" width="16.875" style="847" customWidth="1"/>
    <col min="5894" max="5895" width="14.125" style="847" customWidth="1"/>
    <col min="5896" max="5896" width="14.625" style="847" customWidth="1"/>
    <col min="5897" max="5898" width="13.125" style="847" customWidth="1"/>
    <col min="5899" max="6144" width="9" style="847"/>
    <col min="6145" max="6145" width="3.125" style="847" customWidth="1"/>
    <col min="6146" max="6146" width="15.625" style="847" customWidth="1"/>
    <col min="6147" max="6148" width="14.125" style="847" customWidth="1"/>
    <col min="6149" max="6149" width="16.875" style="847" customWidth="1"/>
    <col min="6150" max="6151" width="14.125" style="847" customWidth="1"/>
    <col min="6152" max="6152" width="14.625" style="847" customWidth="1"/>
    <col min="6153" max="6154" width="13.125" style="847" customWidth="1"/>
    <col min="6155" max="6400" width="9" style="847"/>
    <col min="6401" max="6401" width="3.125" style="847" customWidth="1"/>
    <col min="6402" max="6402" width="15.625" style="847" customWidth="1"/>
    <col min="6403" max="6404" width="14.125" style="847" customWidth="1"/>
    <col min="6405" max="6405" width="16.875" style="847" customWidth="1"/>
    <col min="6406" max="6407" width="14.125" style="847" customWidth="1"/>
    <col min="6408" max="6408" width="14.625" style="847" customWidth="1"/>
    <col min="6409" max="6410" width="13.125" style="847" customWidth="1"/>
    <col min="6411" max="6656" width="9" style="847"/>
    <col min="6657" max="6657" width="3.125" style="847" customWidth="1"/>
    <col min="6658" max="6658" width="15.625" style="847" customWidth="1"/>
    <col min="6659" max="6660" width="14.125" style="847" customWidth="1"/>
    <col min="6661" max="6661" width="16.875" style="847" customWidth="1"/>
    <col min="6662" max="6663" width="14.125" style="847" customWidth="1"/>
    <col min="6664" max="6664" width="14.625" style="847" customWidth="1"/>
    <col min="6665" max="6666" width="13.125" style="847" customWidth="1"/>
    <col min="6667" max="6912" width="9" style="847"/>
    <col min="6913" max="6913" width="3.125" style="847" customWidth="1"/>
    <col min="6914" max="6914" width="15.625" style="847" customWidth="1"/>
    <col min="6915" max="6916" width="14.125" style="847" customWidth="1"/>
    <col min="6917" max="6917" width="16.875" style="847" customWidth="1"/>
    <col min="6918" max="6919" width="14.125" style="847" customWidth="1"/>
    <col min="6920" max="6920" width="14.625" style="847" customWidth="1"/>
    <col min="6921" max="6922" width="13.125" style="847" customWidth="1"/>
    <col min="6923" max="7168" width="9" style="847"/>
    <col min="7169" max="7169" width="3.125" style="847" customWidth="1"/>
    <col min="7170" max="7170" width="15.625" style="847" customWidth="1"/>
    <col min="7171" max="7172" width="14.125" style="847" customWidth="1"/>
    <col min="7173" max="7173" width="16.875" style="847" customWidth="1"/>
    <col min="7174" max="7175" width="14.125" style="847" customWidth="1"/>
    <col min="7176" max="7176" width="14.625" style="847" customWidth="1"/>
    <col min="7177" max="7178" width="13.125" style="847" customWidth="1"/>
    <col min="7179" max="7424" width="9" style="847"/>
    <col min="7425" max="7425" width="3.125" style="847" customWidth="1"/>
    <col min="7426" max="7426" width="15.625" style="847" customWidth="1"/>
    <col min="7427" max="7428" width="14.125" style="847" customWidth="1"/>
    <col min="7429" max="7429" width="16.875" style="847" customWidth="1"/>
    <col min="7430" max="7431" width="14.125" style="847" customWidth="1"/>
    <col min="7432" max="7432" width="14.625" style="847" customWidth="1"/>
    <col min="7433" max="7434" width="13.125" style="847" customWidth="1"/>
    <col min="7435" max="7680" width="9" style="847"/>
    <col min="7681" max="7681" width="3.125" style="847" customWidth="1"/>
    <col min="7682" max="7682" width="15.625" style="847" customWidth="1"/>
    <col min="7683" max="7684" width="14.125" style="847" customWidth="1"/>
    <col min="7685" max="7685" width="16.875" style="847" customWidth="1"/>
    <col min="7686" max="7687" width="14.125" style="847" customWidth="1"/>
    <col min="7688" max="7688" width="14.625" style="847" customWidth="1"/>
    <col min="7689" max="7690" width="13.125" style="847" customWidth="1"/>
    <col min="7691" max="7936" width="9" style="847"/>
    <col min="7937" max="7937" width="3.125" style="847" customWidth="1"/>
    <col min="7938" max="7938" width="15.625" style="847" customWidth="1"/>
    <col min="7939" max="7940" width="14.125" style="847" customWidth="1"/>
    <col min="7941" max="7941" width="16.875" style="847" customWidth="1"/>
    <col min="7942" max="7943" width="14.125" style="847" customWidth="1"/>
    <col min="7944" max="7944" width="14.625" style="847" customWidth="1"/>
    <col min="7945" max="7946" width="13.125" style="847" customWidth="1"/>
    <col min="7947" max="8192" width="9" style="847"/>
    <col min="8193" max="8193" width="3.125" style="847" customWidth="1"/>
    <col min="8194" max="8194" width="15.625" style="847" customWidth="1"/>
    <col min="8195" max="8196" width="14.125" style="847" customWidth="1"/>
    <col min="8197" max="8197" width="16.875" style="847" customWidth="1"/>
    <col min="8198" max="8199" width="14.125" style="847" customWidth="1"/>
    <col min="8200" max="8200" width="14.625" style="847" customWidth="1"/>
    <col min="8201" max="8202" width="13.125" style="847" customWidth="1"/>
    <col min="8203" max="8448" width="9" style="847"/>
    <col min="8449" max="8449" width="3.125" style="847" customWidth="1"/>
    <col min="8450" max="8450" width="15.625" style="847" customWidth="1"/>
    <col min="8451" max="8452" width="14.125" style="847" customWidth="1"/>
    <col min="8453" max="8453" width="16.875" style="847" customWidth="1"/>
    <col min="8454" max="8455" width="14.125" style="847" customWidth="1"/>
    <col min="8456" max="8456" width="14.625" style="847" customWidth="1"/>
    <col min="8457" max="8458" width="13.125" style="847" customWidth="1"/>
    <col min="8459" max="8704" width="9" style="847"/>
    <col min="8705" max="8705" width="3.125" style="847" customWidth="1"/>
    <col min="8706" max="8706" width="15.625" style="847" customWidth="1"/>
    <col min="8707" max="8708" width="14.125" style="847" customWidth="1"/>
    <col min="8709" max="8709" width="16.875" style="847" customWidth="1"/>
    <col min="8710" max="8711" width="14.125" style="847" customWidth="1"/>
    <col min="8712" max="8712" width="14.625" style="847" customWidth="1"/>
    <col min="8713" max="8714" width="13.125" style="847" customWidth="1"/>
    <col min="8715" max="8960" width="9" style="847"/>
    <col min="8961" max="8961" width="3.125" style="847" customWidth="1"/>
    <col min="8962" max="8962" width="15.625" style="847" customWidth="1"/>
    <col min="8963" max="8964" width="14.125" style="847" customWidth="1"/>
    <col min="8965" max="8965" width="16.875" style="847" customWidth="1"/>
    <col min="8966" max="8967" width="14.125" style="847" customWidth="1"/>
    <col min="8968" max="8968" width="14.625" style="847" customWidth="1"/>
    <col min="8969" max="8970" width="13.125" style="847" customWidth="1"/>
    <col min="8971" max="9216" width="9" style="847"/>
    <col min="9217" max="9217" width="3.125" style="847" customWidth="1"/>
    <col min="9218" max="9218" width="15.625" style="847" customWidth="1"/>
    <col min="9219" max="9220" width="14.125" style="847" customWidth="1"/>
    <col min="9221" max="9221" width="16.875" style="847" customWidth="1"/>
    <col min="9222" max="9223" width="14.125" style="847" customWidth="1"/>
    <col min="9224" max="9224" width="14.625" style="847" customWidth="1"/>
    <col min="9225" max="9226" width="13.125" style="847" customWidth="1"/>
    <col min="9227" max="9472" width="9" style="847"/>
    <col min="9473" max="9473" width="3.125" style="847" customWidth="1"/>
    <col min="9474" max="9474" width="15.625" style="847" customWidth="1"/>
    <col min="9475" max="9476" width="14.125" style="847" customWidth="1"/>
    <col min="9477" max="9477" width="16.875" style="847" customWidth="1"/>
    <col min="9478" max="9479" width="14.125" style="847" customWidth="1"/>
    <col min="9480" max="9480" width="14.625" style="847" customWidth="1"/>
    <col min="9481" max="9482" width="13.125" style="847" customWidth="1"/>
    <col min="9483" max="9728" width="9" style="847"/>
    <col min="9729" max="9729" width="3.125" style="847" customWidth="1"/>
    <col min="9730" max="9730" width="15.625" style="847" customWidth="1"/>
    <col min="9731" max="9732" width="14.125" style="847" customWidth="1"/>
    <col min="9733" max="9733" width="16.875" style="847" customWidth="1"/>
    <col min="9734" max="9735" width="14.125" style="847" customWidth="1"/>
    <col min="9736" max="9736" width="14.625" style="847" customWidth="1"/>
    <col min="9737" max="9738" width="13.125" style="847" customWidth="1"/>
    <col min="9739" max="9984" width="9" style="847"/>
    <col min="9985" max="9985" width="3.125" style="847" customWidth="1"/>
    <col min="9986" max="9986" width="15.625" style="847" customWidth="1"/>
    <col min="9987" max="9988" width="14.125" style="847" customWidth="1"/>
    <col min="9989" max="9989" width="16.875" style="847" customWidth="1"/>
    <col min="9990" max="9991" width="14.125" style="847" customWidth="1"/>
    <col min="9992" max="9992" width="14.625" style="847" customWidth="1"/>
    <col min="9993" max="9994" width="13.125" style="847" customWidth="1"/>
    <col min="9995" max="10240" width="9" style="847"/>
    <col min="10241" max="10241" width="3.125" style="847" customWidth="1"/>
    <col min="10242" max="10242" width="15.625" style="847" customWidth="1"/>
    <col min="10243" max="10244" width="14.125" style="847" customWidth="1"/>
    <col min="10245" max="10245" width="16.875" style="847" customWidth="1"/>
    <col min="10246" max="10247" width="14.125" style="847" customWidth="1"/>
    <col min="10248" max="10248" width="14.625" style="847" customWidth="1"/>
    <col min="10249" max="10250" width="13.125" style="847" customWidth="1"/>
    <col min="10251" max="10496" width="9" style="847"/>
    <col min="10497" max="10497" width="3.125" style="847" customWidth="1"/>
    <col min="10498" max="10498" width="15.625" style="847" customWidth="1"/>
    <col min="10499" max="10500" width="14.125" style="847" customWidth="1"/>
    <col min="10501" max="10501" width="16.875" style="847" customWidth="1"/>
    <col min="10502" max="10503" width="14.125" style="847" customWidth="1"/>
    <col min="10504" max="10504" width="14.625" style="847" customWidth="1"/>
    <col min="10505" max="10506" width="13.125" style="847" customWidth="1"/>
    <col min="10507" max="10752" width="9" style="847"/>
    <col min="10753" max="10753" width="3.125" style="847" customWidth="1"/>
    <col min="10754" max="10754" width="15.625" style="847" customWidth="1"/>
    <col min="10755" max="10756" width="14.125" style="847" customWidth="1"/>
    <col min="10757" max="10757" width="16.875" style="847" customWidth="1"/>
    <col min="10758" max="10759" width="14.125" style="847" customWidth="1"/>
    <col min="10760" max="10760" width="14.625" style="847" customWidth="1"/>
    <col min="10761" max="10762" width="13.125" style="847" customWidth="1"/>
    <col min="10763" max="11008" width="9" style="847"/>
    <col min="11009" max="11009" width="3.125" style="847" customWidth="1"/>
    <col min="11010" max="11010" width="15.625" style="847" customWidth="1"/>
    <col min="11011" max="11012" width="14.125" style="847" customWidth="1"/>
    <col min="11013" max="11013" width="16.875" style="847" customWidth="1"/>
    <col min="11014" max="11015" width="14.125" style="847" customWidth="1"/>
    <col min="11016" max="11016" width="14.625" style="847" customWidth="1"/>
    <col min="11017" max="11018" width="13.125" style="847" customWidth="1"/>
    <col min="11019" max="11264" width="9" style="847"/>
    <col min="11265" max="11265" width="3.125" style="847" customWidth="1"/>
    <col min="11266" max="11266" width="15.625" style="847" customWidth="1"/>
    <col min="11267" max="11268" width="14.125" style="847" customWidth="1"/>
    <col min="11269" max="11269" width="16.875" style="847" customWidth="1"/>
    <col min="11270" max="11271" width="14.125" style="847" customWidth="1"/>
    <col min="11272" max="11272" width="14.625" style="847" customWidth="1"/>
    <col min="11273" max="11274" width="13.125" style="847" customWidth="1"/>
    <col min="11275" max="11520" width="9" style="847"/>
    <col min="11521" max="11521" width="3.125" style="847" customWidth="1"/>
    <col min="11522" max="11522" width="15.625" style="847" customWidth="1"/>
    <col min="11523" max="11524" width="14.125" style="847" customWidth="1"/>
    <col min="11525" max="11525" width="16.875" style="847" customWidth="1"/>
    <col min="11526" max="11527" width="14.125" style="847" customWidth="1"/>
    <col min="11528" max="11528" width="14.625" style="847" customWidth="1"/>
    <col min="11529" max="11530" width="13.125" style="847" customWidth="1"/>
    <col min="11531" max="11776" width="9" style="847"/>
    <col min="11777" max="11777" width="3.125" style="847" customWidth="1"/>
    <col min="11778" max="11778" width="15.625" style="847" customWidth="1"/>
    <col min="11779" max="11780" width="14.125" style="847" customWidth="1"/>
    <col min="11781" max="11781" width="16.875" style="847" customWidth="1"/>
    <col min="11782" max="11783" width="14.125" style="847" customWidth="1"/>
    <col min="11784" max="11784" width="14.625" style="847" customWidth="1"/>
    <col min="11785" max="11786" width="13.125" style="847" customWidth="1"/>
    <col min="11787" max="12032" width="9" style="847"/>
    <col min="12033" max="12033" width="3.125" style="847" customWidth="1"/>
    <col min="12034" max="12034" width="15.625" style="847" customWidth="1"/>
    <col min="12035" max="12036" width="14.125" style="847" customWidth="1"/>
    <col min="12037" max="12037" width="16.875" style="847" customWidth="1"/>
    <col min="12038" max="12039" width="14.125" style="847" customWidth="1"/>
    <col min="12040" max="12040" width="14.625" style="847" customWidth="1"/>
    <col min="12041" max="12042" width="13.125" style="847" customWidth="1"/>
    <col min="12043" max="12288" width="9" style="847"/>
    <col min="12289" max="12289" width="3.125" style="847" customWidth="1"/>
    <col min="12290" max="12290" width="15.625" style="847" customWidth="1"/>
    <col min="12291" max="12292" width="14.125" style="847" customWidth="1"/>
    <col min="12293" max="12293" width="16.875" style="847" customWidth="1"/>
    <col min="12294" max="12295" width="14.125" style="847" customWidth="1"/>
    <col min="12296" max="12296" width="14.625" style="847" customWidth="1"/>
    <col min="12297" max="12298" width="13.125" style="847" customWidth="1"/>
    <col min="12299" max="12544" width="9" style="847"/>
    <col min="12545" max="12545" width="3.125" style="847" customWidth="1"/>
    <col min="12546" max="12546" width="15.625" style="847" customWidth="1"/>
    <col min="12547" max="12548" width="14.125" style="847" customWidth="1"/>
    <col min="12549" max="12549" width="16.875" style="847" customWidth="1"/>
    <col min="12550" max="12551" width="14.125" style="847" customWidth="1"/>
    <col min="12552" max="12552" width="14.625" style="847" customWidth="1"/>
    <col min="12553" max="12554" width="13.125" style="847" customWidth="1"/>
    <col min="12555" max="12800" width="9" style="847"/>
    <col min="12801" max="12801" width="3.125" style="847" customWidth="1"/>
    <col min="12802" max="12802" width="15.625" style="847" customWidth="1"/>
    <col min="12803" max="12804" width="14.125" style="847" customWidth="1"/>
    <col min="12805" max="12805" width="16.875" style="847" customWidth="1"/>
    <col min="12806" max="12807" width="14.125" style="847" customWidth="1"/>
    <col min="12808" max="12808" width="14.625" style="847" customWidth="1"/>
    <col min="12809" max="12810" width="13.125" style="847" customWidth="1"/>
    <col min="12811" max="13056" width="9" style="847"/>
    <col min="13057" max="13057" width="3.125" style="847" customWidth="1"/>
    <col min="13058" max="13058" width="15.625" style="847" customWidth="1"/>
    <col min="13059" max="13060" width="14.125" style="847" customWidth="1"/>
    <col min="13061" max="13061" width="16.875" style="847" customWidth="1"/>
    <col min="13062" max="13063" width="14.125" style="847" customWidth="1"/>
    <col min="13064" max="13064" width="14.625" style="847" customWidth="1"/>
    <col min="13065" max="13066" width="13.125" style="847" customWidth="1"/>
    <col min="13067" max="13312" width="9" style="847"/>
    <col min="13313" max="13313" width="3.125" style="847" customWidth="1"/>
    <col min="13314" max="13314" width="15.625" style="847" customWidth="1"/>
    <col min="13315" max="13316" width="14.125" style="847" customWidth="1"/>
    <col min="13317" max="13317" width="16.875" style="847" customWidth="1"/>
    <col min="13318" max="13319" width="14.125" style="847" customWidth="1"/>
    <col min="13320" max="13320" width="14.625" style="847" customWidth="1"/>
    <col min="13321" max="13322" width="13.125" style="847" customWidth="1"/>
    <col min="13323" max="13568" width="9" style="847"/>
    <col min="13569" max="13569" width="3.125" style="847" customWidth="1"/>
    <col min="13570" max="13570" width="15.625" style="847" customWidth="1"/>
    <col min="13571" max="13572" width="14.125" style="847" customWidth="1"/>
    <col min="13573" max="13573" width="16.875" style="847" customWidth="1"/>
    <col min="13574" max="13575" width="14.125" style="847" customWidth="1"/>
    <col min="13576" max="13576" width="14.625" style="847" customWidth="1"/>
    <col min="13577" max="13578" width="13.125" style="847" customWidth="1"/>
    <col min="13579" max="13824" width="9" style="847"/>
    <col min="13825" max="13825" width="3.125" style="847" customWidth="1"/>
    <col min="13826" max="13826" width="15.625" style="847" customWidth="1"/>
    <col min="13827" max="13828" width="14.125" style="847" customWidth="1"/>
    <col min="13829" max="13829" width="16.875" style="847" customWidth="1"/>
    <col min="13830" max="13831" width="14.125" style="847" customWidth="1"/>
    <col min="13832" max="13832" width="14.625" style="847" customWidth="1"/>
    <col min="13833" max="13834" width="13.125" style="847" customWidth="1"/>
    <col min="13835" max="14080" width="9" style="847"/>
    <col min="14081" max="14081" width="3.125" style="847" customWidth="1"/>
    <col min="14082" max="14082" width="15.625" style="847" customWidth="1"/>
    <col min="14083" max="14084" width="14.125" style="847" customWidth="1"/>
    <col min="14085" max="14085" width="16.875" style="847" customWidth="1"/>
    <col min="14086" max="14087" width="14.125" style="847" customWidth="1"/>
    <col min="14088" max="14088" width="14.625" style="847" customWidth="1"/>
    <col min="14089" max="14090" width="13.125" style="847" customWidth="1"/>
    <col min="14091" max="14336" width="9" style="847"/>
    <col min="14337" max="14337" width="3.125" style="847" customWidth="1"/>
    <col min="14338" max="14338" width="15.625" style="847" customWidth="1"/>
    <col min="14339" max="14340" width="14.125" style="847" customWidth="1"/>
    <col min="14341" max="14341" width="16.875" style="847" customWidth="1"/>
    <col min="14342" max="14343" width="14.125" style="847" customWidth="1"/>
    <col min="14344" max="14344" width="14.625" style="847" customWidth="1"/>
    <col min="14345" max="14346" width="13.125" style="847" customWidth="1"/>
    <col min="14347" max="14592" width="9" style="847"/>
    <col min="14593" max="14593" width="3.125" style="847" customWidth="1"/>
    <col min="14594" max="14594" width="15.625" style="847" customWidth="1"/>
    <col min="14595" max="14596" width="14.125" style="847" customWidth="1"/>
    <col min="14597" max="14597" width="16.875" style="847" customWidth="1"/>
    <col min="14598" max="14599" width="14.125" style="847" customWidth="1"/>
    <col min="14600" max="14600" width="14.625" style="847" customWidth="1"/>
    <col min="14601" max="14602" width="13.125" style="847" customWidth="1"/>
    <col min="14603" max="14848" width="9" style="847"/>
    <col min="14849" max="14849" width="3.125" style="847" customWidth="1"/>
    <col min="14850" max="14850" width="15.625" style="847" customWidth="1"/>
    <col min="14851" max="14852" width="14.125" style="847" customWidth="1"/>
    <col min="14853" max="14853" width="16.875" style="847" customWidth="1"/>
    <col min="14854" max="14855" width="14.125" style="847" customWidth="1"/>
    <col min="14856" max="14856" width="14.625" style="847" customWidth="1"/>
    <col min="14857" max="14858" width="13.125" style="847" customWidth="1"/>
    <col min="14859" max="15104" width="9" style="847"/>
    <col min="15105" max="15105" width="3.125" style="847" customWidth="1"/>
    <col min="15106" max="15106" width="15.625" style="847" customWidth="1"/>
    <col min="15107" max="15108" width="14.125" style="847" customWidth="1"/>
    <col min="15109" max="15109" width="16.875" style="847" customWidth="1"/>
    <col min="15110" max="15111" width="14.125" style="847" customWidth="1"/>
    <col min="15112" max="15112" width="14.625" style="847" customWidth="1"/>
    <col min="15113" max="15114" width="13.125" style="847" customWidth="1"/>
    <col min="15115" max="15360" width="9" style="847"/>
    <col min="15361" max="15361" width="3.125" style="847" customWidth="1"/>
    <col min="15362" max="15362" width="15.625" style="847" customWidth="1"/>
    <col min="15363" max="15364" width="14.125" style="847" customWidth="1"/>
    <col min="15365" max="15365" width="16.875" style="847" customWidth="1"/>
    <col min="15366" max="15367" width="14.125" style="847" customWidth="1"/>
    <col min="15368" max="15368" width="14.625" style="847" customWidth="1"/>
    <col min="15369" max="15370" width="13.125" style="847" customWidth="1"/>
    <col min="15371" max="15616" width="9" style="847"/>
    <col min="15617" max="15617" width="3.125" style="847" customWidth="1"/>
    <col min="15618" max="15618" width="15.625" style="847" customWidth="1"/>
    <col min="15619" max="15620" width="14.125" style="847" customWidth="1"/>
    <col min="15621" max="15621" width="16.875" style="847" customWidth="1"/>
    <col min="15622" max="15623" width="14.125" style="847" customWidth="1"/>
    <col min="15624" max="15624" width="14.625" style="847" customWidth="1"/>
    <col min="15625" max="15626" width="13.125" style="847" customWidth="1"/>
    <col min="15627" max="15872" width="9" style="847"/>
    <col min="15873" max="15873" width="3.125" style="847" customWidth="1"/>
    <col min="15874" max="15874" width="15.625" style="847" customWidth="1"/>
    <col min="15875" max="15876" width="14.125" style="847" customWidth="1"/>
    <col min="15877" max="15877" width="16.875" style="847" customWidth="1"/>
    <col min="15878" max="15879" width="14.125" style="847" customWidth="1"/>
    <col min="15880" max="15880" width="14.625" style="847" customWidth="1"/>
    <col min="15881" max="15882" width="13.125" style="847" customWidth="1"/>
    <col min="15883" max="16128" width="9" style="847"/>
    <col min="16129" max="16129" width="3.125" style="847" customWidth="1"/>
    <col min="16130" max="16130" width="15.625" style="847" customWidth="1"/>
    <col min="16131" max="16132" width="14.125" style="847" customWidth="1"/>
    <col min="16133" max="16133" width="16.875" style="847" customWidth="1"/>
    <col min="16134" max="16135" width="14.125" style="847" customWidth="1"/>
    <col min="16136" max="16136" width="14.625" style="847" customWidth="1"/>
    <col min="16137" max="16138" width="13.125" style="847" customWidth="1"/>
    <col min="16139" max="16384" width="9" style="847"/>
  </cols>
  <sheetData>
    <row r="1" spans="1:10" ht="19.5" customHeight="1">
      <c r="A1" s="844" t="s">
        <v>309</v>
      </c>
      <c r="B1" s="845"/>
      <c r="C1" s="846"/>
      <c r="D1" s="846"/>
      <c r="E1" s="846"/>
      <c r="F1" s="846"/>
      <c r="G1" s="846"/>
      <c r="H1" s="846"/>
    </row>
    <row r="2" spans="1:10" s="848" customFormat="1" ht="21" customHeight="1">
      <c r="B2" s="849" t="s">
        <v>310</v>
      </c>
      <c r="C2" s="850" t="s">
        <v>311</v>
      </c>
      <c r="D2" s="850" t="s">
        <v>312</v>
      </c>
      <c r="E2" s="850" t="s">
        <v>313</v>
      </c>
      <c r="F2" s="851" t="s">
        <v>314</v>
      </c>
      <c r="G2" s="852"/>
      <c r="H2" s="852"/>
      <c r="I2" s="852"/>
      <c r="J2" s="853"/>
    </row>
    <row r="3" spans="1:10" s="848" customFormat="1" ht="34.5" customHeight="1">
      <c r="B3" s="854"/>
      <c r="C3" s="854"/>
      <c r="D3" s="855"/>
      <c r="E3" s="855"/>
      <c r="F3" s="856" t="s">
        <v>315</v>
      </c>
      <c r="G3" s="856" t="s">
        <v>316</v>
      </c>
      <c r="H3" s="856" t="s">
        <v>317</v>
      </c>
      <c r="I3" s="856" t="s">
        <v>318</v>
      </c>
      <c r="J3" s="856" t="s">
        <v>319</v>
      </c>
    </row>
    <row r="4" spans="1:10" s="848" customFormat="1" ht="23.1" customHeight="1">
      <c r="B4" s="857"/>
      <c r="C4" s="857"/>
      <c r="D4" s="857"/>
      <c r="E4" s="857"/>
      <c r="F4" s="857"/>
      <c r="G4" s="857"/>
      <c r="H4" s="857"/>
      <c r="I4" s="857"/>
      <c r="J4" s="857"/>
    </row>
    <row r="5" spans="1:10" s="848" customFormat="1" ht="23.1" customHeight="1">
      <c r="B5" s="858"/>
      <c r="C5" s="858"/>
      <c r="D5" s="858"/>
      <c r="E5" s="858"/>
      <c r="F5" s="858"/>
      <c r="G5" s="858"/>
      <c r="H5" s="858"/>
      <c r="I5" s="858"/>
      <c r="J5" s="858"/>
    </row>
    <row r="6" spans="1:10" s="848" customFormat="1" ht="23.1" customHeight="1">
      <c r="B6" s="858"/>
      <c r="C6" s="858"/>
      <c r="D6" s="858"/>
      <c r="E6" s="858"/>
      <c r="F6" s="858"/>
      <c r="G6" s="858"/>
      <c r="H6" s="858"/>
      <c r="I6" s="858"/>
      <c r="J6" s="858"/>
    </row>
    <row r="7" spans="1:10" s="848" customFormat="1" ht="23.1" customHeight="1">
      <c r="B7" s="858"/>
      <c r="C7" s="858"/>
      <c r="D7" s="858"/>
      <c r="E7" s="858"/>
      <c r="F7" s="858"/>
      <c r="G7" s="858"/>
      <c r="H7" s="858"/>
      <c r="I7" s="858"/>
      <c r="J7" s="858"/>
    </row>
    <row r="8" spans="1:10" s="848" customFormat="1" ht="23.1" customHeight="1">
      <c r="B8" s="859"/>
      <c r="C8" s="859"/>
      <c r="D8" s="859"/>
      <c r="E8" s="859"/>
      <c r="F8" s="859"/>
      <c r="G8" s="859"/>
      <c r="H8" s="859"/>
      <c r="I8" s="859"/>
      <c r="J8" s="859"/>
    </row>
    <row r="9" spans="1:10" s="848" customFormat="1" ht="18" customHeight="1">
      <c r="B9" s="860" t="s">
        <v>320</v>
      </c>
      <c r="C9" s="861"/>
      <c r="D9" s="861"/>
      <c r="E9" s="861"/>
      <c r="F9" s="861"/>
      <c r="G9" s="861"/>
      <c r="H9" s="861"/>
    </row>
    <row r="10" spans="1:10" s="848" customFormat="1" ht="18" customHeight="1">
      <c r="B10" s="860" t="s">
        <v>321</v>
      </c>
      <c r="C10" s="861"/>
      <c r="D10" s="861"/>
      <c r="E10" s="861"/>
      <c r="F10" s="861"/>
      <c r="G10" s="861"/>
      <c r="H10" s="861"/>
    </row>
    <row r="11" spans="1:10" s="848" customFormat="1" ht="12" customHeight="1">
      <c r="B11" s="861"/>
      <c r="C11" s="861"/>
      <c r="D11" s="861"/>
      <c r="E11" s="861"/>
      <c r="F11" s="861"/>
      <c r="G11" s="861"/>
      <c r="H11" s="861"/>
      <c r="I11" s="861"/>
      <c r="J11" s="861"/>
    </row>
    <row r="12" spans="1:10" ht="19.5" customHeight="1">
      <c r="A12" s="844" t="s">
        <v>322</v>
      </c>
      <c r="B12" s="845"/>
      <c r="C12" s="846"/>
      <c r="D12" s="846"/>
      <c r="E12" s="846"/>
      <c r="F12" s="846"/>
      <c r="G12" s="846"/>
      <c r="H12" s="846"/>
    </row>
    <row r="13" spans="1:10" ht="19.5" customHeight="1">
      <c r="B13" s="862" t="s">
        <v>323</v>
      </c>
      <c r="E13" s="846"/>
      <c r="F13" s="846"/>
      <c r="G13" s="846"/>
      <c r="H13" s="846"/>
    </row>
    <row r="14" spans="1:10" ht="19.5" customHeight="1">
      <c r="B14" s="863" t="s">
        <v>324</v>
      </c>
      <c r="C14" s="864" t="s">
        <v>325</v>
      </c>
      <c r="D14" s="864"/>
      <c r="E14" s="864"/>
      <c r="F14" s="865" t="s">
        <v>326</v>
      </c>
      <c r="G14" s="866"/>
      <c r="H14" s="866"/>
      <c r="I14" s="866"/>
      <c r="J14" s="867"/>
    </row>
    <row r="15" spans="1:10" ht="40.5" customHeight="1">
      <c r="B15" s="863" t="s">
        <v>327</v>
      </c>
      <c r="C15" s="868"/>
      <c r="D15" s="868"/>
      <c r="E15" s="868"/>
      <c r="F15" s="868"/>
      <c r="G15" s="868"/>
      <c r="H15" s="868"/>
      <c r="I15" s="868"/>
      <c r="J15" s="868"/>
    </row>
    <row r="16" spans="1:10" ht="40.5" customHeight="1">
      <c r="B16" s="863" t="s">
        <v>327</v>
      </c>
      <c r="C16" s="868"/>
      <c r="D16" s="868"/>
      <c r="E16" s="868"/>
      <c r="F16" s="868"/>
      <c r="G16" s="868"/>
      <c r="H16" s="868"/>
      <c r="I16" s="868"/>
      <c r="J16" s="868"/>
    </row>
    <row r="17" spans="2:10" ht="40.5" customHeight="1">
      <c r="B17" s="863" t="s">
        <v>327</v>
      </c>
      <c r="C17" s="868"/>
      <c r="D17" s="868"/>
      <c r="E17" s="868"/>
      <c r="F17" s="868"/>
      <c r="G17" s="868"/>
      <c r="H17" s="868"/>
      <c r="I17" s="868"/>
      <c r="J17" s="868"/>
    </row>
    <row r="18" spans="2:10" ht="15.75" customHeight="1">
      <c r="B18" s="845"/>
      <c r="C18" s="846"/>
      <c r="D18" s="846"/>
      <c r="E18" s="846"/>
      <c r="F18" s="846"/>
      <c r="G18" s="846"/>
      <c r="H18" s="846"/>
    </row>
    <row r="19" spans="2:10" ht="19.5" customHeight="1">
      <c r="B19" s="862" t="s">
        <v>328</v>
      </c>
      <c r="C19" s="846"/>
      <c r="D19" s="846"/>
      <c r="E19" s="846"/>
      <c r="F19" s="846"/>
      <c r="G19" s="846"/>
      <c r="H19" s="846"/>
    </row>
    <row r="20" spans="2:10" ht="19.5" customHeight="1">
      <c r="B20" s="863" t="s">
        <v>329</v>
      </c>
      <c r="C20" s="864" t="s">
        <v>330</v>
      </c>
      <c r="D20" s="864"/>
      <c r="E20" s="864"/>
      <c r="F20" s="865" t="s">
        <v>331</v>
      </c>
      <c r="G20" s="866"/>
      <c r="H20" s="866"/>
      <c r="I20" s="866"/>
      <c r="J20" s="867"/>
    </row>
    <row r="21" spans="2:10" ht="40.5" customHeight="1">
      <c r="B21" s="863" t="s">
        <v>327</v>
      </c>
      <c r="C21" s="868"/>
      <c r="D21" s="868"/>
      <c r="E21" s="868"/>
      <c r="F21" s="868"/>
      <c r="G21" s="868"/>
      <c r="H21" s="868"/>
      <c r="I21" s="868"/>
      <c r="J21" s="868"/>
    </row>
    <row r="22" spans="2:10" ht="40.5" customHeight="1">
      <c r="B22" s="863" t="s">
        <v>327</v>
      </c>
      <c r="C22" s="868"/>
      <c r="D22" s="868"/>
      <c r="E22" s="868"/>
      <c r="F22" s="868"/>
      <c r="G22" s="868"/>
      <c r="H22" s="868"/>
      <c r="I22" s="868"/>
      <c r="J22" s="868"/>
    </row>
    <row r="23" spans="2:10" ht="25.5" customHeight="1">
      <c r="B23" s="845"/>
      <c r="C23" s="869"/>
      <c r="D23" s="869"/>
      <c r="E23" s="869"/>
      <c r="F23" s="869"/>
      <c r="G23" s="869"/>
      <c r="H23" s="869"/>
      <c r="I23" s="869"/>
      <c r="J23" s="869"/>
    </row>
    <row r="24" spans="2:10">
      <c r="F24" s="870"/>
    </row>
  </sheetData>
  <mergeCells count="19">
    <mergeCell ref="C20:E20"/>
    <mergeCell ref="F20:J20"/>
    <mergeCell ref="C21:E21"/>
    <mergeCell ref="F21:J21"/>
    <mergeCell ref="C22:E22"/>
    <mergeCell ref="F22:J22"/>
    <mergeCell ref="C15:E15"/>
    <mergeCell ref="F15:J15"/>
    <mergeCell ref="C16:E16"/>
    <mergeCell ref="F16:J16"/>
    <mergeCell ref="C17:E17"/>
    <mergeCell ref="F17:J17"/>
    <mergeCell ref="B2:B3"/>
    <mergeCell ref="C2:C3"/>
    <mergeCell ref="D2:D3"/>
    <mergeCell ref="E2:E3"/>
    <mergeCell ref="F2:J2"/>
    <mergeCell ref="C14:E14"/>
    <mergeCell ref="F14:J14"/>
  </mergeCells>
  <phoneticPr fontId="3"/>
  <pageMargins left="0.78740157480314965" right="0.78740157480314965" top="0.55118110236220474" bottom="0.82677165354330717" header="0.51181102362204722" footer="0.51181102362204722"/>
  <pageSetup paperSize="9" scale="89" fitToHeight="0" orientation="landscape" verticalDpi="300" r:id="rId1"/>
  <headerFooter alignWithMargins="0">
    <oddFooter>&amp;C共同生活援助&amp;A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P1</vt:lpstr>
      <vt:lpstr>P2</vt:lpstr>
      <vt:lpstr>P3</vt:lpstr>
      <vt:lpstr>P4</vt:lpstr>
      <vt:lpstr>P4-1（ｻｰﾋﾞｽ包括型）</vt:lpstr>
      <vt:lpstr>P4-2（日中サービス支援型） </vt:lpstr>
      <vt:lpstr>P4-3（外部ｻｰﾋﾞｽ利用型）</vt:lpstr>
      <vt:lpstr>別添参考様式（人員配置体制確認表）</vt:lpstr>
      <vt:lpstr>P6</vt:lpstr>
      <vt:lpstr>'P3'!Print_Area</vt:lpstr>
      <vt:lpstr>'P4-1（ｻｰﾋﾞｽ包括型）'!Print_Area</vt:lpstr>
      <vt:lpstr>'P4-2（日中サービス支援型） '!Print_Area</vt:lpstr>
      <vt:lpstr>'P4-3（外部ｻｰﾋﾞｽ利用型）'!Print_Area</vt:lpstr>
      <vt:lpstr>'P6'!Print_Area</vt:lpstr>
      <vt:lpstr>'別添参考様式（人員配置体制確認表）'!Print_Area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奈巳</dc:creator>
  <cp:lastModifiedBy>村上　奈巳</cp:lastModifiedBy>
  <cp:lastPrinted>2025-07-02T10:15:15Z</cp:lastPrinted>
  <dcterms:created xsi:type="dcterms:W3CDTF">2025-07-02T08:40:37Z</dcterms:created>
  <dcterms:modified xsi:type="dcterms:W3CDTF">2025-07-02T10:15:43Z</dcterms:modified>
</cp:coreProperties>
</file>