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dserv16\財政\01財政係所管業務\02決算整理\07財政状況資料集（H22決算～）\R5年度決算\"/>
    </mc:Choice>
  </mc:AlternateContent>
  <bookViews>
    <workbookView xWindow="0" yWindow="0" windowWidth="28800" windowHeight="14115" tabRatio="87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E35" i="10"/>
  <c r="AM35" i="10"/>
  <c r="U35" i="10"/>
  <c r="C35" i="10"/>
  <c r="BW34" i="10"/>
  <c r="BW35" i="10" s="1"/>
  <c r="BE34" i="10"/>
  <c r="AM34" i="10"/>
  <c r="U34" i="10"/>
  <c r="C34" i="10"/>
  <c r="CO34" i="10" l="1"/>
  <c r="CO35" i="10" s="1"/>
  <c r="CO36" i="10" s="1"/>
  <c r="CO37" i="10" s="1"/>
  <c r="CO38" i="10" s="1"/>
  <c r="CO39" i="10" s="1"/>
  <c r="CO40" i="10" s="1"/>
  <c r="CO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<sst xmlns="http://schemas.openxmlformats.org/spreadsheetml/2006/main" count="1136" uniqueCount="573">
  <si>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</si>
  <si>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</si>
  <si>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</si>
  <si>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</si>
  <si>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</si>
  <si>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</si>
  <si>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</si>
  <si>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</si>
  <si>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</si>
  <si>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</si>
  <si>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</si>
  <si>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</si>
  <si>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</si>
  <si>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</si>
  <si>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</si>
  <si>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</si>
  <si>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</si>
  <si>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</si>
  <si>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</si>
  <si>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</si>
  <si>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</si>
  <si>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</si>
  <si>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</si>
  <si>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</si>
  <si>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</si>
  <si>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</si>
  <si>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</si>
  <si>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</si>
  <si>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</si>
  <si>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</si>
  <si>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</si>
  <si>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</si>
  <si>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</si>
  <si>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</si>
  <si>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</si>
  <si>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</si>
  <si>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</si>
  <si>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</si>
  <si>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</si>
  <si>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</si>
  <si>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</si>
  <si>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</si>
  <si>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</si>
  <si>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</si>
  <si>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</si>
  <si>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</si>
  <si>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</si>
  <si>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</si>
  <si>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</si>
  <si>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</si>
  <si>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</si>
  <si>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</si>
  <si>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</si>
  <si>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</si>
  <si>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</si>
  <si>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</si>
  <si>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</si>
  <si>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</si>
  <si>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</si>
  <si>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</si>
  <si>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</si>
  <si>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</si>
  <si>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</si>
  <si>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</si>
  <si>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</si>
  <si>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</si>
  <si>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</si>
  <si>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</si>
  <si>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</si>
  <si>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</si>
  <si>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</si>
  <si>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</si>
  <si>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</si>
  <si>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</si>
  <si>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</si>
  <si>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</si>
  <si>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</si>
  <si>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</si>
  <si>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</si>
  <si>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</si>
  <si>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</si>
  <si>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</si>
  <si>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</si>
  <si>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</si>
  <si>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</si>
  <si>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</si>
  <si>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</si>
  <si>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</si>
  <si>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</si>
  <si>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</si>
  <si>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</si>
  <si>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</si>
  <si>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</si>
  <si>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</si>
  <si>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尾道市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</si>
  <si>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</si>
  <si>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</si>
  <si>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</si>
  <si>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</si>
  <si>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</si>
  <si>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</si>
  <si>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</si>
  <si>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</si>
  <si>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</si>
  <si>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</si>
  <si>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</si>
  <si>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</si>
  <si>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</si>
  <si>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</si>
  <si>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</si>
  <si>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</si>
  <si>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</si>
  <si>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</si>
  <si>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</si>
  <si>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</si>
  <si>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</si>
  <si>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</si>
  <si>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</si>
  <si>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</si>
  <si>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</si>
  <si>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</si>
  <si>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</si>
  <si>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</si>
  <si>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</si>
  <si>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</si>
  <si>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</si>
  <si>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</si>
  <si>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</si>
  <si>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</si>
  <si>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</si>
  <si>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</si>
  <si>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</si>
  <si>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</si>
  <si>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</si>
  <si>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</si>
  <si>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</si>
  <si>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</si>
  <si>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</si>
  <si>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</si>
  <si>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</si>
  <si>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</si>
  <si>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</si>
  <si>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6"/>
  </si>
  <si>
    <t>うち日本人(％)</t>
    <phoneticPr fontId="5"/>
  </si>
  <si>
    <t>-1.9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</si>
  <si>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</si>
  <si>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</si>
  <si>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</si>
  <si>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</si>
  <si>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</si>
  <si>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</si>
  <si>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</si>
  <si>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</si>
  <si>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</si>
  <si>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</si>
  <si>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</si>
  <si>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</si>
  <si>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</si>
  <si>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</si>
  <si>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</si>
  <si>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</si>
  <si>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</si>
  <si>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</si>
  <si>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</si>
  <si>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</si>
  <si>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</si>
  <si>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</si>
  <si>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</si>
  <si>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</si>
  <si>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</si>
  <si>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</si>
  <si>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</si>
  <si>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</si>
  <si>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</si>
  <si>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</si>
  <si>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</si>
  <si>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</si>
  <si>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</si>
  <si>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</si>
  <si>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</si>
  <si>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</si>
  <si>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</si>
  <si>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</si>
  <si>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</si>
  <si>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</si>
  <si>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</si>
  <si>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</si>
  <si>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</si>
  <si>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</si>
  <si>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</si>
  <si>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</si>
  <si>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</si>
  <si>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</si>
  <si>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</si>
  <si>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</si>
  <si>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</si>
  <si>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</si>
  <si>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</si>
  <si>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</si>
  <si>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</si>
  <si>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</si>
  <si>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</si>
  <si>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</si>
  <si>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広島県尾道市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</si>
  <si>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</si>
  <si>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</si>
  <si>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</si>
  <si>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</si>
  <si>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</si>
  <si>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</si>
  <si>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</si>
  <si>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</si>
  <si>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</si>
  <si>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</si>
  <si>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</si>
  <si>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</si>
  <si>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</si>
  <si>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</si>
  <si>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</si>
  <si>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</si>
  <si>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</si>
  <si>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</si>
  <si>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</si>
  <si>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</si>
  <si>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</si>
  <si>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</si>
  <si>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</si>
  <si>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</si>
  <si>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</si>
  <si>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</si>
  <si>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</si>
  <si>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</si>
  <si>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</si>
  <si>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</si>
  <si>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</si>
  <si>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</si>
  <si>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</si>
  <si>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</si>
  <si>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</si>
  <si>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</si>
  <si>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</si>
  <si>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</si>
  <si>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</si>
  <si>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</si>
  <si>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</si>
  <si>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</si>
  <si>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</si>
  <si>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</si>
  <si>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</si>
  <si>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</si>
  <si>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</si>
  <si>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</si>
  <si>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</si>
  <si>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</si>
  <si>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</si>
  <si>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</si>
  <si>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</si>
  <si>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</si>
  <si>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</si>
  <si>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</si>
  <si>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</si>
  <si>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</si>
  <si>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</si>
  <si>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</si>
  <si>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</si>
  <si>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</si>
  <si>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</si>
  <si>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</si>
  <si>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</si>
  <si>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</si>
  <si>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</si>
  <si>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</si>
  <si>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</si>
  <si>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</si>
  <si>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</si>
  <si>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</si>
  <si>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</si>
  <si>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</si>
  <si>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</si>
  <si>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</si>
  <si>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</si>
  <si>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</si>
  <si>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</si>
  <si>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</si>
  <si>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</si>
  <si>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</si>
  <si>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</si>
  <si>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</si>
  <si>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</si>
  <si>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</si>
  <si>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</si>
  <si>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</si>
  <si>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</si>
  <si>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</si>
  <si>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</si>
  <si>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</si>
  <si>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</si>
  <si>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</si>
  <si>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</si>
  <si>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</si>
  <si>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</si>
  <si>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</si>
  <si>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</si>
  <si>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</si>
  <si>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</si>
  <si>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</si>
  <si>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</si>
  <si>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</si>
  <si>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</si>
  <si>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</si>
  <si>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</si>
  <si>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</si>
  <si>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</si>
  <si>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</si>
  <si>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</si>
  <si>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</si>
  <si>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</si>
  <si>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</si>
  <si>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</si>
  <si>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</si>
  <si>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</si>
  <si>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</si>
  <si>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</si>
  <si>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</si>
  <si>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</si>
  <si>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</si>
  <si>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</si>
  <si>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</si>
  <si>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</si>
  <si>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</si>
  <si>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</si>
  <si>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</si>
  <si>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</si>
  <si>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</si>
  <si>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</si>
  <si>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</si>
  <si>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</si>
  <si>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</si>
  <si>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</si>
  <si>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</si>
  <si>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</si>
  <si>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</si>
  <si>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</si>
  <si>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</si>
  <si>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</si>
  <si>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</si>
  <si>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</si>
  <si>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</si>
  <si>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</si>
  <si>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</si>
  <si>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</si>
  <si>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</si>
  <si>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</si>
  <si>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</si>
  <si>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広島県尾道市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</si>
  <si>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</si>
  <si>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</si>
  <si>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</si>
  <si>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</si>
  <si>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</si>
  <si>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</si>
  <si>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</si>
  <si>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</si>
  <si>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</si>
  <si>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</si>
  <si>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</si>
  <si>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</si>
  <si>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</si>
  <si>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</si>
  <si>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</si>
  <si>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</si>
  <si>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</si>
  <si>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</si>
  <si>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</si>
  <si>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</si>
  <si>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港湾事業特別会計</t>
    <phoneticPr fontId="5"/>
  </si>
  <si>
    <t>夜間救急診療所事業特別会計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</si>
  <si>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</si>
  <si>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</si>
  <si>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</si>
  <si>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</si>
  <si>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</si>
  <si>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</si>
  <si>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</si>
  <si>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</si>
  <si>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</si>
  <si>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</si>
  <si>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</si>
  <si>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</si>
  <si>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</si>
  <si>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</si>
  <si>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駐車場事業特別会計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</si>
  <si>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</si>
  <si>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</si>
  <si>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</si>
  <si>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</si>
  <si>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</si>
  <si>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病院事業会計</t>
    <phoneticPr fontId="5"/>
  </si>
  <si>
    <t>千光寺山索道事業特別会計</t>
    <phoneticPr fontId="5"/>
  </si>
  <si>
    <t>法非適用企業</t>
    <phoneticPr fontId="5"/>
  </si>
  <si>
    <t>渡船事業特別会計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</si>
  <si>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</si>
  <si>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</si>
  <si>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</si>
  <si>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</si>
  <si>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</si>
  <si>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</si>
  <si>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</si>
  <si>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</si>
  <si>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</si>
  <si>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</si>
  <si>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</si>
  <si>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</si>
  <si>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</si>
  <si>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</si>
  <si>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</si>
  <si>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</si>
  <si>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</si>
  <si>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</si>
  <si>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</si>
  <si>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</si>
  <si>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</si>
  <si>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</si>
  <si>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</si>
  <si>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</si>
  <si>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</si>
  <si>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</si>
  <si>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</si>
  <si>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</si>
  <si>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</si>
  <si>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</si>
  <si>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</si>
  <si>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</si>
  <si>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</si>
  <si>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</si>
  <si>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</si>
  <si>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</si>
  <si>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</si>
  <si>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</si>
  <si>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</si>
  <si>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</si>
  <si>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</si>
  <si>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</si>
  <si>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</si>
  <si>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</si>
  <si>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</si>
  <si>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</si>
  <si>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</si>
  <si>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</si>
  <si>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</si>
  <si>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</si>
  <si>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</si>
  <si>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</si>
  <si>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</si>
  <si>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</si>
  <si>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</si>
  <si>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</si>
  <si>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</si>
  <si>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</si>
  <si>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</si>
  <si>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</si>
  <si>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</si>
  <si>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</si>
  <si>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</si>
  <si>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</si>
  <si>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</si>
  <si>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</si>
  <si>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</si>
  <si>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</si>
  <si>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</si>
  <si>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</si>
  <si>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</si>
  <si>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</si>
  <si>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</si>
  <si>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</si>
  <si>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</si>
  <si>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</si>
  <si>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</si>
  <si>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</si>
  <si>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</si>
  <si>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</si>
  <si>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</si>
  <si>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</si>
  <si>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</si>
  <si>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</si>
  <si>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</si>
  <si>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</si>
  <si>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</si>
  <si>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</si>
  <si>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</si>
  <si>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</si>
  <si>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</si>
  <si>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</si>
  <si>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</si>
  <si>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</si>
  <si>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</si>
  <si>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</si>
  <si>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</si>
  <si>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</si>
  <si>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</si>
  <si>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</si>
  <si>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</si>
  <si>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</si>
  <si>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</si>
  <si>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</si>
  <si>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</si>
  <si>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</si>
  <si>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</si>
  <si>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</si>
  <si>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</si>
  <si>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</si>
  <si>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</si>
  <si>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</si>
  <si>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</si>
  <si>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</si>
  <si>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</si>
  <si>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</si>
  <si>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</si>
  <si>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</si>
  <si>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</si>
  <si>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</si>
  <si>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</si>
  <si>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</si>
  <si>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</si>
  <si>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</si>
  <si>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</si>
  <si>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</si>
  <si>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</si>
  <si>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</si>
  <si>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</si>
  <si>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</si>
  <si>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</si>
  <si>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</si>
  <si>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</si>
  <si>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</si>
  <si>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</si>
  <si>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1.03</t>
  </si>
  <si>
    <t>▲ 0.79</t>
  </si>
  <si>
    <t>▲ 1.26</t>
  </si>
  <si>
    <t>▲ 0.43</t>
  </si>
  <si>
    <t>病院事業会計</t>
  </si>
  <si>
    <t>水道事業会計</t>
  </si>
  <si>
    <t>下水道事業会計</t>
  </si>
  <si>
    <t>一般会計</t>
  </si>
  <si>
    <t>介護保険事業特別会計</t>
  </si>
  <si>
    <t>国民健康保険事業特別会計</t>
  </si>
  <si>
    <t>後期高齢者医療事業特別会計</t>
  </si>
  <si>
    <t>港湾事業特別会計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</si>
  <si>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</si>
  <si>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</si>
  <si>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</si>
  <si>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</si>
  <si>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</si>
  <si>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</si>
  <si>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</si>
  <si>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</si>
  <si>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</si>
  <si>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尾道ウォーターフロント開発株式会社</t>
  </si>
  <si>
    <t>おのみち渡し船株式会社</t>
  </si>
  <si>
    <t>尾道駅前都市開発株式会社</t>
  </si>
  <si>
    <t>尾道観光協会</t>
  </si>
  <si>
    <t>芸予汽船株式会社</t>
  </si>
  <si>
    <t>公立大学法人尾道市立大学</t>
  </si>
  <si>
    <t>おのみちバス株式会社</t>
  </si>
  <si>
    <t>公益財団法人　平山郁夫美術館</t>
  </si>
  <si>
    <t>地域振興基金</t>
    <rPh sb="0" eb="2">
      <t>チイキ</t>
    </rPh>
    <rPh sb="2" eb="4">
      <t>シンコウ</t>
    </rPh>
    <rPh sb="4" eb="6">
      <t>キキン</t>
    </rPh>
    <phoneticPr fontId="2"/>
  </si>
  <si>
    <t>地域福祉基金</t>
    <rPh sb="0" eb="2">
      <t>チイキ</t>
    </rPh>
    <rPh sb="2" eb="4">
      <t>フクシ</t>
    </rPh>
    <rPh sb="4" eb="6">
      <t>キキン</t>
    </rPh>
    <phoneticPr fontId="2"/>
  </si>
  <si>
    <t>ふるさと振興基金</t>
    <rPh sb="4" eb="8">
      <t>シンコウキキン</t>
    </rPh>
    <phoneticPr fontId="2"/>
  </si>
  <si>
    <t>学校教育施設整備基金</t>
    <rPh sb="0" eb="2">
      <t>ガッコウ</t>
    </rPh>
    <rPh sb="2" eb="4">
      <t>キョウイク</t>
    </rPh>
    <rPh sb="4" eb="8">
      <t>シセツセイビ</t>
    </rPh>
    <rPh sb="8" eb="10">
      <t>キキン</t>
    </rPh>
    <phoneticPr fontId="2"/>
  </si>
  <si>
    <t>職員退職手当基金</t>
    <rPh sb="0" eb="2">
      <t>ショクイン</t>
    </rPh>
    <rPh sb="2" eb="4">
      <t>タイショク</t>
    </rPh>
    <rPh sb="4" eb="6">
      <t>テアテ</t>
    </rPh>
    <rPh sb="6" eb="8">
      <t>キキン</t>
    </rPh>
    <phoneticPr fontId="2"/>
  </si>
  <si>
    <t>後期高齢者医療広域連合（一般会計）</t>
    <phoneticPr fontId="2"/>
  </si>
  <si>
    <t>後期高齢者医療広域連合（特別会計）</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</si>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</sst>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66343</c:v>
                </c:pt>
                <c:pt idx="1">
                  <c:v>56416</c:v>
                </c:pt>
                <c:pt idx="2">
                  <c:v>49217</c:v>
                </c:pt>
                <c:pt idx="3">
                  <c:v>49211</c:v>
                </c:pt>
                <c:pt idx="4">
                  <c:v>51738</c:v>
                </c:pt>
              </c:numCache>
            </c:numRef>
          </c:val>
          <c:smooth val="0"/>
          <c:extLst>
            <c:ext xmlns:c16="http://schemas.microsoft.com/office/drawing/2014/chart" uri="{C3380CC4-5D6E-409C-BE32-E72D297353CC}">
              <c16:uniqueId val="{00000000-54B3-4C5C-9E6B-CED00121BFA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96828</c:v>
                </c:pt>
                <c:pt idx="1">
                  <c:v>45474</c:v>
                </c:pt>
                <c:pt idx="2">
                  <c:v>41979</c:v>
                </c:pt>
                <c:pt idx="3">
                  <c:v>31640</c:v>
                </c:pt>
                <c:pt idx="4">
                  <c:v>31192</c:v>
                </c:pt>
              </c:numCache>
            </c:numRef>
          </c:val>
          <c:smooth val="0"/>
          <c:extLst>
            <c:ext xmlns:c16="http://schemas.microsoft.com/office/drawing/2014/chart" uri="{C3380CC4-5D6E-409C-BE32-E72D297353CC}">
              <c16:uniqueId val="{00000001-54B3-4C5C-9E6B-CED00121BFA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0.95</c:v>
                </c:pt>
                <c:pt idx="1">
                  <c:v>0.8</c:v>
                </c:pt>
                <c:pt idx="2">
                  <c:v>2.5099999999999998</c:v>
                </c:pt>
                <c:pt idx="3">
                  <c:v>1.1200000000000001</c:v>
                </c:pt>
                <c:pt idx="4">
                  <c:v>0.67</c:v>
                </c:pt>
              </c:numCache>
            </c:numRef>
          </c:val>
          <c:extLst>
            <c:ext xmlns:c16="http://schemas.microsoft.com/office/drawing/2014/chart" uri="{C3380CC4-5D6E-409C-BE32-E72D297353CC}">
              <c16:uniqueId val="{00000000-92A6-4978-8879-584564375A7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13.78</c:v>
                </c:pt>
                <c:pt idx="1">
                  <c:v>12.81</c:v>
                </c:pt>
                <c:pt idx="2">
                  <c:v>12.71</c:v>
                </c:pt>
                <c:pt idx="3">
                  <c:v>13.23</c:v>
                </c:pt>
                <c:pt idx="4">
                  <c:v>13.04</c:v>
                </c:pt>
              </c:numCache>
            </c:numRef>
          </c:val>
          <c:extLst>
            <c:ext xmlns:c16="http://schemas.microsoft.com/office/drawing/2014/chart" uri="{C3380CC4-5D6E-409C-BE32-E72D297353CC}">
              <c16:uniqueId val="{00000001-92A6-4978-8879-584564375A7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-1.03</c:v>
                </c:pt>
                <c:pt idx="1">
                  <c:v>-0.79</c:v>
                </c:pt>
                <c:pt idx="2">
                  <c:v>2.11</c:v>
                </c:pt>
                <c:pt idx="3">
                  <c:v>-1.26</c:v>
                </c:pt>
                <c:pt idx="4">
                  <c:v>-0.43</c:v>
                </c:pt>
              </c:numCache>
            </c:numRef>
          </c:val>
          <c:smooth val="0"/>
          <c:extLst>
            <c:ext xmlns:c16="http://schemas.microsoft.com/office/drawing/2014/chart" uri="{C3380CC4-5D6E-409C-BE32-E72D297353CC}">
              <c16:uniqueId val="{00000002-92A6-4978-8879-584564375A7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0.03</c:v>
                </c:pt>
                <c:pt idx="8">
                  <c:v>#N/A</c:v>
                </c:pt>
                <c:pt idx="9">
                  <c:v>0</c:v>
                </c:pt>
              </c:numCache>
            </c:numRef>
          </c:val>
          <c:extLst>
            <c:ext xmlns:c16="http://schemas.microsoft.com/office/drawing/2014/chart" uri="{C3380CC4-5D6E-409C-BE32-E72D297353CC}">
              <c16:uniqueId val="{00000000-48BF-4B8A-B905-C4EBF2B3624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8BF-4B8A-B905-C4EBF2B36240}"/>
            </c:ext>
          </c:extLst>
        </c:ser>
        <c:ser>
          <c:idx val="2"/>
          <c:order val="2"/>
          <c:tx>
            <c:strRef>
              <c:f>データシート!$A$29</c:f>
              <c:strCache>
                <c:ptCount val="1"/>
                <c:pt idx="0">
                  <c:v>港湾事業特別会計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0.05</c:v>
                </c:pt>
                <c:pt idx="2">
                  <c:v>#N/A</c:v>
                </c:pt>
                <c:pt idx="3">
                  <c:v>0.03</c:v>
                </c:pt>
                <c:pt idx="4">
                  <c:v>#N/A</c:v>
                </c:pt>
                <c:pt idx="5">
                  <c:v>0.02</c:v>
                </c:pt>
                <c:pt idx="6">
                  <c:v>#N/A</c:v>
                </c:pt>
                <c:pt idx="7">
                  <c:v>0.04</c:v>
                </c:pt>
                <c:pt idx="8">
                  <c:v>#N/A</c:v>
                </c:pt>
                <c:pt idx="9">
                  <c:v>0.03</c:v>
                </c:pt>
              </c:numCache>
            </c:numRef>
          </c:val>
          <c:extLst>
            <c:ext xmlns:c16="http://schemas.microsoft.com/office/drawing/2014/chart" uri="{C3380CC4-5D6E-409C-BE32-E72D297353CC}">
              <c16:uniqueId val="{00000002-48BF-4B8A-B905-C4EBF2B36240}"/>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0.13</c:v>
                </c:pt>
                <c:pt idx="2">
                  <c:v>#N/A</c:v>
                </c:pt>
                <c:pt idx="3">
                  <c:v>0.14000000000000001</c:v>
                </c:pt>
                <c:pt idx="4">
                  <c:v>#N/A</c:v>
                </c:pt>
                <c:pt idx="5">
                  <c:v>0.14000000000000001</c:v>
                </c:pt>
                <c:pt idx="6">
                  <c:v>#N/A</c:v>
                </c:pt>
                <c:pt idx="7">
                  <c:v>0.14000000000000001</c:v>
                </c:pt>
                <c:pt idx="8">
                  <c:v>#N/A</c:v>
                </c:pt>
                <c:pt idx="9">
                  <c:v>0.15</c:v>
                </c:pt>
              </c:numCache>
            </c:numRef>
          </c:val>
          <c:extLst>
            <c:ext xmlns:c16="http://schemas.microsoft.com/office/drawing/2014/chart" uri="{C3380CC4-5D6E-409C-BE32-E72D297353CC}">
              <c16:uniqueId val="{00000003-48BF-4B8A-B905-C4EBF2B36240}"/>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0.35</c:v>
                </c:pt>
                <c:pt idx="2">
                  <c:v>#N/A</c:v>
                </c:pt>
                <c:pt idx="3">
                  <c:v>0.22</c:v>
                </c:pt>
                <c:pt idx="4">
                  <c:v>#N/A</c:v>
                </c:pt>
                <c:pt idx="5">
                  <c:v>0.16</c:v>
                </c:pt>
                <c:pt idx="6">
                  <c:v>#N/A</c:v>
                </c:pt>
                <c:pt idx="7">
                  <c:v>0.18</c:v>
                </c:pt>
                <c:pt idx="8">
                  <c:v>#N/A</c:v>
                </c:pt>
                <c:pt idx="9">
                  <c:v>0.19</c:v>
                </c:pt>
              </c:numCache>
            </c:numRef>
          </c:val>
          <c:extLst>
            <c:ext xmlns:c16="http://schemas.microsoft.com/office/drawing/2014/chart" uri="{C3380CC4-5D6E-409C-BE32-E72D297353CC}">
              <c16:uniqueId val="{00000004-48BF-4B8A-B905-C4EBF2B36240}"/>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0.57999999999999996</c:v>
                </c:pt>
                <c:pt idx="2">
                  <c:v>#N/A</c:v>
                </c:pt>
                <c:pt idx="3">
                  <c:v>0.42</c:v>
                </c:pt>
                <c:pt idx="4">
                  <c:v>#N/A</c:v>
                </c:pt>
                <c:pt idx="5">
                  <c:v>0.76</c:v>
                </c:pt>
                <c:pt idx="6">
                  <c:v>#N/A</c:v>
                </c:pt>
                <c:pt idx="7">
                  <c:v>1.07</c:v>
                </c:pt>
                <c:pt idx="8">
                  <c:v>#N/A</c:v>
                </c:pt>
                <c:pt idx="9">
                  <c:v>0.56999999999999995</c:v>
                </c:pt>
              </c:numCache>
            </c:numRef>
          </c:val>
          <c:extLst>
            <c:ext xmlns:c16="http://schemas.microsoft.com/office/drawing/2014/chart" uri="{C3380CC4-5D6E-409C-BE32-E72D297353CC}">
              <c16:uniqueId val="{00000005-48BF-4B8A-B905-C4EBF2B36240}"/>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0.89</c:v>
                </c:pt>
                <c:pt idx="2">
                  <c:v>#N/A</c:v>
                </c:pt>
                <c:pt idx="3">
                  <c:v>0.77</c:v>
                </c:pt>
                <c:pt idx="4">
                  <c:v>#N/A</c:v>
                </c:pt>
                <c:pt idx="5">
                  <c:v>2.48</c:v>
                </c:pt>
                <c:pt idx="6">
                  <c:v>#N/A</c:v>
                </c:pt>
                <c:pt idx="7">
                  <c:v>1.07</c:v>
                </c:pt>
                <c:pt idx="8">
                  <c:v>#N/A</c:v>
                </c:pt>
                <c:pt idx="9">
                  <c:v>0.63</c:v>
                </c:pt>
              </c:numCache>
            </c:numRef>
          </c:val>
          <c:extLst>
            <c:ext xmlns:c16="http://schemas.microsoft.com/office/drawing/2014/chart" uri="{C3380CC4-5D6E-409C-BE32-E72D297353CC}">
              <c16:uniqueId val="{00000006-48BF-4B8A-B905-C4EBF2B3624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0.33</c:v>
                </c:pt>
                <c:pt idx="2">
                  <c:v>#N/A</c:v>
                </c:pt>
                <c:pt idx="3">
                  <c:v>0.55000000000000004</c:v>
                </c:pt>
                <c:pt idx="4">
                  <c:v>#N/A</c:v>
                </c:pt>
                <c:pt idx="5">
                  <c:v>0.67</c:v>
                </c:pt>
                <c:pt idx="6">
                  <c:v>#N/A</c:v>
                </c:pt>
                <c:pt idx="7">
                  <c:v>0.65</c:v>
                </c:pt>
                <c:pt idx="8">
                  <c:v>#N/A</c:v>
                </c:pt>
                <c:pt idx="9">
                  <c:v>0.93</c:v>
                </c:pt>
              </c:numCache>
            </c:numRef>
          </c:val>
          <c:extLst>
            <c:ext xmlns:c16="http://schemas.microsoft.com/office/drawing/2014/chart" uri="{C3380CC4-5D6E-409C-BE32-E72D297353CC}">
              <c16:uniqueId val="{00000007-48BF-4B8A-B905-C4EBF2B3624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8.5500000000000007</c:v>
                </c:pt>
                <c:pt idx="2">
                  <c:v>#N/A</c:v>
                </c:pt>
                <c:pt idx="3">
                  <c:v>7.71</c:v>
                </c:pt>
                <c:pt idx="4">
                  <c:v>#N/A</c:v>
                </c:pt>
                <c:pt idx="5">
                  <c:v>7.22</c:v>
                </c:pt>
                <c:pt idx="6">
                  <c:v>#N/A</c:v>
                </c:pt>
                <c:pt idx="7">
                  <c:v>7.46</c:v>
                </c:pt>
                <c:pt idx="8">
                  <c:v>#N/A</c:v>
                </c:pt>
                <c:pt idx="9">
                  <c:v>7.27</c:v>
                </c:pt>
              </c:numCache>
            </c:numRef>
          </c:val>
          <c:extLst>
            <c:ext xmlns:c16="http://schemas.microsoft.com/office/drawing/2014/chart" uri="{C3380CC4-5D6E-409C-BE32-E72D297353CC}">
              <c16:uniqueId val="{00000008-48BF-4B8A-B905-C4EBF2B36240}"/>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13.26</c:v>
                </c:pt>
                <c:pt idx="2">
                  <c:v>#N/A</c:v>
                </c:pt>
                <c:pt idx="3">
                  <c:v>13.32</c:v>
                </c:pt>
                <c:pt idx="4">
                  <c:v>#N/A</c:v>
                </c:pt>
                <c:pt idx="5">
                  <c:v>14.49</c:v>
                </c:pt>
                <c:pt idx="6">
                  <c:v>#N/A</c:v>
                </c:pt>
                <c:pt idx="7">
                  <c:v>16.010000000000002</c:v>
                </c:pt>
                <c:pt idx="8">
                  <c:v>#N/A</c:v>
                </c:pt>
                <c:pt idx="9">
                  <c:v>15.52</c:v>
                </c:pt>
              </c:numCache>
            </c:numRef>
          </c:val>
          <c:extLst>
            <c:ext xmlns:c16="http://schemas.microsoft.com/office/drawing/2014/chart" uri="{C3380CC4-5D6E-409C-BE32-E72D297353CC}">
              <c16:uniqueId val="{00000009-48BF-4B8A-B905-C4EBF2B3624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6376</c:v>
                </c:pt>
                <c:pt idx="5">
                  <c:v>6436</c:v>
                </c:pt>
                <c:pt idx="8">
                  <c:v>6739</c:v>
                </c:pt>
                <c:pt idx="11">
                  <c:v>6674</c:v>
                </c:pt>
                <c:pt idx="14">
                  <c:v>6840</c:v>
                </c:pt>
              </c:numCache>
            </c:numRef>
          </c:val>
          <c:extLst>
            <c:ext xmlns:c16="http://schemas.microsoft.com/office/drawing/2014/chart" uri="{C3380CC4-5D6E-409C-BE32-E72D297353CC}">
              <c16:uniqueId val="{00000000-0500-4FC9-940E-17829FF22F2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500-4FC9-940E-17829FF22F2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500-4FC9-940E-17829FF22F2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500-4FC9-940E-17829FF22F2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1111</c:v>
                </c:pt>
                <c:pt idx="3">
                  <c:v>1164</c:v>
                </c:pt>
                <c:pt idx="6">
                  <c:v>1135</c:v>
                </c:pt>
                <c:pt idx="9">
                  <c:v>1068</c:v>
                </c:pt>
                <c:pt idx="12">
                  <c:v>1036</c:v>
                </c:pt>
              </c:numCache>
            </c:numRef>
          </c:val>
          <c:extLst>
            <c:ext xmlns:c16="http://schemas.microsoft.com/office/drawing/2014/chart" uri="{C3380CC4-5D6E-409C-BE32-E72D297353CC}">
              <c16:uniqueId val="{00000004-0500-4FC9-940E-17829FF22F2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500-4FC9-940E-17829FF22F2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500-4FC9-940E-17829FF22F2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7180</c:v>
                </c:pt>
                <c:pt idx="3">
                  <c:v>7333</c:v>
                </c:pt>
                <c:pt idx="6">
                  <c:v>7797</c:v>
                </c:pt>
                <c:pt idx="9">
                  <c:v>8133</c:v>
                </c:pt>
                <c:pt idx="12">
                  <c:v>8361</c:v>
                </c:pt>
              </c:numCache>
            </c:numRef>
          </c:val>
          <c:extLst>
            <c:ext xmlns:c16="http://schemas.microsoft.com/office/drawing/2014/chart" uri="{C3380CC4-5D6E-409C-BE32-E72D297353CC}">
              <c16:uniqueId val="{00000007-0500-4FC9-940E-17829FF22F2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1915</c:v>
                </c:pt>
                <c:pt idx="2">
                  <c:v>#N/A</c:v>
                </c:pt>
                <c:pt idx="3">
                  <c:v>#N/A</c:v>
                </c:pt>
                <c:pt idx="4">
                  <c:v>2061</c:v>
                </c:pt>
                <c:pt idx="5">
                  <c:v>#N/A</c:v>
                </c:pt>
                <c:pt idx="6">
                  <c:v>#N/A</c:v>
                </c:pt>
                <c:pt idx="7">
                  <c:v>2193</c:v>
                </c:pt>
                <c:pt idx="8">
                  <c:v>#N/A</c:v>
                </c:pt>
                <c:pt idx="9">
                  <c:v>#N/A</c:v>
                </c:pt>
                <c:pt idx="10">
                  <c:v>2527</c:v>
                </c:pt>
                <c:pt idx="11">
                  <c:v>#N/A</c:v>
                </c:pt>
                <c:pt idx="12">
                  <c:v>#N/A</c:v>
                </c:pt>
                <c:pt idx="13">
                  <c:v>2557</c:v>
                </c:pt>
                <c:pt idx="14">
                  <c:v>#N/A</c:v>
                </c:pt>
              </c:numCache>
            </c:numRef>
          </c:val>
          <c:smooth val="0"/>
          <c:extLst>
            <c:ext xmlns:c16="http://schemas.microsoft.com/office/drawing/2014/chart" uri="{C3380CC4-5D6E-409C-BE32-E72D297353CC}">
              <c16:uniqueId val="{00000008-0500-4FC9-940E-17829FF22F2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63890</c:v>
                </c:pt>
                <c:pt idx="5">
                  <c:v>63723</c:v>
                </c:pt>
                <c:pt idx="8">
                  <c:v>62649</c:v>
                </c:pt>
                <c:pt idx="11">
                  <c:v>59051</c:v>
                </c:pt>
                <c:pt idx="14">
                  <c:v>54934</c:v>
                </c:pt>
              </c:numCache>
            </c:numRef>
          </c:val>
          <c:extLst>
            <c:ext xmlns:c16="http://schemas.microsoft.com/office/drawing/2014/chart" uri="{C3380CC4-5D6E-409C-BE32-E72D297353CC}">
              <c16:uniqueId val="{00000000-ECB2-4A30-91CB-F55582BA644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12434</c:v>
                </c:pt>
                <c:pt idx="5">
                  <c:v>12046</c:v>
                </c:pt>
                <c:pt idx="8">
                  <c:v>11607</c:v>
                </c:pt>
                <c:pt idx="11">
                  <c:v>10938</c:v>
                </c:pt>
                <c:pt idx="14">
                  <c:v>10772</c:v>
                </c:pt>
              </c:numCache>
            </c:numRef>
          </c:val>
          <c:extLst>
            <c:ext xmlns:c16="http://schemas.microsoft.com/office/drawing/2014/chart" uri="{C3380CC4-5D6E-409C-BE32-E72D297353CC}">
              <c16:uniqueId val="{00000001-ECB2-4A30-91CB-F55582BA644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13851</c:v>
                </c:pt>
                <c:pt idx="5">
                  <c:v>14265</c:v>
                </c:pt>
                <c:pt idx="8">
                  <c:v>16813</c:v>
                </c:pt>
                <c:pt idx="11">
                  <c:v>17004</c:v>
                </c:pt>
                <c:pt idx="14">
                  <c:v>16731</c:v>
                </c:pt>
              </c:numCache>
            </c:numRef>
          </c:val>
          <c:extLst>
            <c:ext xmlns:c16="http://schemas.microsoft.com/office/drawing/2014/chart" uri="{C3380CC4-5D6E-409C-BE32-E72D297353CC}">
              <c16:uniqueId val="{00000002-ECB2-4A30-91CB-F55582BA644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CB2-4A30-91CB-F55582BA644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CB2-4A30-91CB-F55582BA644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B2-4A30-91CB-F55582BA644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8991</c:v>
                </c:pt>
                <c:pt idx="3">
                  <c:v>8762</c:v>
                </c:pt>
                <c:pt idx="6">
                  <c:v>8824</c:v>
                </c:pt>
                <c:pt idx="9">
                  <c:v>8917</c:v>
                </c:pt>
                <c:pt idx="12">
                  <c:v>9142</c:v>
                </c:pt>
              </c:numCache>
            </c:numRef>
          </c:val>
          <c:extLst>
            <c:ext xmlns:c16="http://schemas.microsoft.com/office/drawing/2014/chart" uri="{C3380CC4-5D6E-409C-BE32-E72D297353CC}">
              <c16:uniqueId val="{00000006-ECB2-4A30-91CB-F55582BA644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CB2-4A30-91CB-F55582BA644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13235</c:v>
                </c:pt>
                <c:pt idx="3">
                  <c:v>12867</c:v>
                </c:pt>
                <c:pt idx="6">
                  <c:v>12371</c:v>
                </c:pt>
                <c:pt idx="9">
                  <c:v>11618</c:v>
                </c:pt>
                <c:pt idx="12">
                  <c:v>11118</c:v>
                </c:pt>
              </c:numCache>
            </c:numRef>
          </c:val>
          <c:extLst>
            <c:ext xmlns:c16="http://schemas.microsoft.com/office/drawing/2014/chart" uri="{C3380CC4-5D6E-409C-BE32-E72D297353CC}">
              <c16:uniqueId val="{00000008-ECB2-4A30-91CB-F55582BA644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CB2-4A30-91CB-F55582BA644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78205</c:v>
                </c:pt>
                <c:pt idx="3">
                  <c:v>77572</c:v>
                </c:pt>
                <c:pt idx="6">
                  <c:v>75570</c:v>
                </c:pt>
                <c:pt idx="9">
                  <c:v>70233</c:v>
                </c:pt>
                <c:pt idx="12">
                  <c:v>63874</c:v>
                </c:pt>
              </c:numCache>
            </c:numRef>
          </c:val>
          <c:extLst>
            <c:ext xmlns:c16="http://schemas.microsoft.com/office/drawing/2014/chart" uri="{C3380CC4-5D6E-409C-BE32-E72D297353CC}">
              <c16:uniqueId val="{0000000A-ECB2-4A30-91CB-F55582BA644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10255</c:v>
                </c:pt>
                <c:pt idx="2">
                  <c:v>#N/A</c:v>
                </c:pt>
                <c:pt idx="3">
                  <c:v>#N/A</c:v>
                </c:pt>
                <c:pt idx="4">
                  <c:v>9167</c:v>
                </c:pt>
                <c:pt idx="5">
                  <c:v>#N/A</c:v>
                </c:pt>
                <c:pt idx="6">
                  <c:v>#N/A</c:v>
                </c:pt>
                <c:pt idx="7">
                  <c:v>5696</c:v>
                </c:pt>
                <c:pt idx="8">
                  <c:v>#N/A</c:v>
                </c:pt>
                <c:pt idx="9">
                  <c:v>#N/A</c:v>
                </c:pt>
                <c:pt idx="10">
                  <c:v>3776</c:v>
                </c:pt>
                <c:pt idx="11">
                  <c:v>#N/A</c:v>
                </c:pt>
                <c:pt idx="12">
                  <c:v>#N/A</c:v>
                </c:pt>
                <c:pt idx="13">
                  <c:v>1698</c:v>
                </c:pt>
                <c:pt idx="14">
                  <c:v>#N/A</c:v>
                </c:pt>
              </c:numCache>
            </c:numRef>
          </c:val>
          <c:smooth val="0"/>
          <c:extLst>
            <c:ext xmlns:c16="http://schemas.microsoft.com/office/drawing/2014/chart" uri="{C3380CC4-5D6E-409C-BE32-E72D297353CC}">
              <c16:uniqueId val="{0000000B-ECB2-4A30-91CB-F55582BA644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4721</c:v>
                </c:pt>
                <c:pt idx="1">
                  <c:v>4791</c:v>
                </c:pt>
                <c:pt idx="2">
                  <c:v>4791</c:v>
                </c:pt>
              </c:numCache>
            </c:numRef>
          </c:val>
          <c:extLst>
            <c:ext xmlns:c16="http://schemas.microsoft.com/office/drawing/2014/chart" uri="{C3380CC4-5D6E-409C-BE32-E72D297353CC}">
              <c16:uniqueId val="{00000000-500F-47F4-A940-FB33621906C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2396</c:v>
                </c:pt>
                <c:pt idx="1">
                  <c:v>1997</c:v>
                </c:pt>
                <c:pt idx="2">
                  <c:v>1774</c:v>
                </c:pt>
              </c:numCache>
            </c:numRef>
          </c:val>
          <c:extLst>
            <c:ext xmlns:c16="http://schemas.microsoft.com/office/drawing/2014/chart" uri="{C3380CC4-5D6E-409C-BE32-E72D297353CC}">
              <c16:uniqueId val="{00000001-500F-47F4-A940-FB33621906C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9780</c:v>
                </c:pt>
                <c:pt idx="1">
                  <c:v>10455</c:v>
                </c:pt>
                <c:pt idx="2">
                  <c:v>10565</c:v>
                </c:pt>
              </c:numCache>
            </c:numRef>
          </c:val>
          <c:extLst>
            <c:ext xmlns:c16="http://schemas.microsoft.com/office/drawing/2014/chart" uri="{C3380CC4-5D6E-409C-BE32-E72D297353CC}">
              <c16:uniqueId val="{00000002-500F-47F4-A940-FB33621906C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大規模建設事業や災害復旧事業に係る借入れの償還開始により、元利償還金は</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をピークと見込んでおり、指標の悪化となっているが、旧合併特例事業債を中心とした交付税措置率の高い有利な地方債の借入を行っていることから、基準財政需要額に算入される公債費も同様に増加し、指標の悪化は一定程度抑制され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満期一括償還地方債は利用していない。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では、退職手当支給対象者（</a:t>
          </a:r>
          <a:r>
            <a:rPr kumimoji="1" lang="en-US" altLang="ja-JP" sz="1400">
              <a:latin typeface="ＭＳ ゴシック" pitchFamily="49" charset="-128"/>
              <a:ea typeface="ＭＳ ゴシック" pitchFamily="49" charset="-128"/>
            </a:rPr>
            <a:t>1,081</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1,091</a:t>
          </a:r>
          <a:r>
            <a:rPr kumimoji="1" lang="ja-JP" altLang="en-US" sz="1400">
              <a:latin typeface="ＭＳ ゴシック" pitchFamily="49" charset="-128"/>
              <a:ea typeface="ＭＳ ゴシック" pitchFamily="49" charset="-128"/>
            </a:rPr>
            <a:t>人）の増による退職手当負担見込額の増があったものの、旧合併特例事業債や臨時財政対策債等の償還による地方債現在高の大幅な減があった。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では、地方債残高の減に伴う基準財政需要額算入見込額が大幅減となったこと等により、分子が大きく減少した。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広島県尾道市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子ども医療費等へ「ふるさと振興基金」を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百万円、病院事業への繰出金（経営基盤強化等）等へ「地域福祉基金」を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百万円、地方債の償還のため「減債基金」を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百万円取崩したが、地域医療の将来的な確保等のため「地域福祉基金」へ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百万円、受納したふるさと納税を「ふるさと振興基金」へ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人口減少による普通交付税の減や社会保障関係経費の増大に備え、健全な財政運営を維持するため、基金残高に留意しながら運用を図る。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地域振興基金：市民の連帯の強化及び地域振興に必要な費用に充てる。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地域福祉基金：保健福祉施策を推進し、保健福祉の増進を図る。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ふるさと振興基金：活力と魅力あふれるふるさとづくりを推進する。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学校教育施設整備基金：幼稚園、小学校及び中学校の施設整備に必要な費用に充てる。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職員退職手当基金：退職手当の支給に必要な財源を確保するため。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地域福祉基金：病院事業への繰出金（経営基盤強化等）等へ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百万円を取崩したが、地域医療の将来的な確保等のために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ふるさと振興基金：子ども医療費等の事業へ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百万円を取崩したが、受納したふるさと納税を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学校教育施設整備基金：校舎の老朽化、児童生徒数の増減に対応した校舎整備等のため、取崩したことによる減。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地域福祉基金：保健福祉の増進を図る事業の財源として計画的に取り崩していくとともに、地域医療の確保等のため積立てていく。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ふるさと振興基金：ふるさと納税の増額による充当事業の充実を図る。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学校教育施設整備基金：施設の老朽化、児童生徒数の見通しに対応した教育環境整備に備え、積立てていく。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原油価格高騰による物件費等の上昇分等への財源として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百万円を取崩したが、決算剰余金の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百万円）を積立てたこと等により横ばいとなった。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経済事情の変動や災害対応経費等の財源を確保し、健全な財政運営を確保するため、標準財政規模の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割程度を目標額とし、決算剰余金を中心に積立を行う。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百万円を取崩したこと等による減。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償還財源として計画的に取り崩していく。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128,324
124,641
284.89
65,958,296
65,208,220
246,420
36,742,876
63,873,838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分子となる基準財政収入額においては、固定資産税（新増築の増等）や地方消費税交付金の増があり、分母に当たる基準財政需要額においては、臨時財政対策債償還基金費の皆増や、旧合併特例事業債等による公債費の増による影響から、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今後も人口増や大幅な税収増が見込めず、厳しい財政状況が続くことが見込まれる。事業見直し・施設統廃合等の経費削減や、使用料の見直しによる自主財源の確保等の行財政改革を実施し、持続的な行財政運営の実施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24342</xdr:rowOff>
    </xdr:to>
    <xdr:cxnSp macro="">
      <xdr:nvCxnSpPr>
        <xdr:cNvPr id="69" name="直線コネクタ 68"/>
        <xdr:cNvCxnSpPr/>
      </xdr:nvCxnSpPr>
      <xdr:spPr>
        <a:xfrm>
          <a:off x="4114800" y="75480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21819</xdr:rowOff>
    </xdr:from>
    <xdr:ext cx="762000" cy="259045"/>
    <xdr:sp macro="" textlink="">
      <xdr:nvSpPr>
        <xdr:cNvPr id="70" name="財政力平均値テキスト"/>
        <xdr:cNvSpPr txBox="1"/>
      </xdr:nvSpPr>
      <xdr:spPr>
        <a:xfrm>
          <a:off x="5041900" y="6879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44</xdr:row>
      <xdr:rowOff>4233</xdr:rowOff>
    </xdr:to>
    <xdr:cxnSp macro="">
      <xdr:nvCxnSpPr>
        <xdr:cNvPr id="72" name="直線コネクタ 71"/>
        <xdr:cNvCxnSpPr/>
      </xdr:nvCxnSpPr>
      <xdr:spPr>
        <a:xfrm>
          <a:off x="3225800" y="75078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135467</xdr:rowOff>
    </xdr:to>
    <xdr:cxnSp macro="">
      <xdr:nvCxnSpPr>
        <xdr:cNvPr id="75" name="直線コネクタ 74"/>
        <xdr:cNvCxnSpPr/>
      </xdr:nvCxnSpPr>
      <xdr:spPr>
        <a:xfrm>
          <a:off x="2336800" y="74676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77" name="テキスト ボックス 76"/>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8" name="直線コネクタ 77"/>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35983</xdr:rowOff>
    </xdr:from>
    <xdr:to>
      <xdr:col>11</xdr:col>
      <xdr:colOff>82550</xdr:colOff>
      <xdr:row>40</xdr:row>
      <xdr:rowOff>137583</xdr:rowOff>
    </xdr:to>
    <xdr:sp macro="" textlink="">
      <xdr:nvSpPr>
        <xdr:cNvPr id="79" name="フローチャート: 判断 78"/>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macro="" textlink="">
      <xdr:nvSpPr>
        <xdr:cNvPr id="80" name="テキスト ボックス 79"/>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144992</xdr:rowOff>
    </xdr:from>
    <xdr:to>
      <xdr:col>23</xdr:col>
      <xdr:colOff>184150</xdr:colOff>
      <xdr:row>44</xdr:row>
      <xdr:rowOff>75142</xdr:rowOff>
    </xdr:to>
    <xdr:sp macro="" textlink="">
      <xdr:nvSpPr>
        <xdr:cNvPr id="88" name="楕円 87"/>
        <xdr:cNvSpPr/>
      </xdr:nvSpPr>
      <xdr:spPr>
        <a:xfrm>
          <a:off x="49022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40869</xdr:rowOff>
    </xdr:from>
    <xdr:ext cx="762000" cy="259045"/>
    <xdr:sp macro="" textlink="">
      <xdr:nvSpPr>
        <xdr:cNvPr id="89" name="財政力該当値テキスト"/>
        <xdr:cNvSpPr txBox="1"/>
      </xdr:nvSpPr>
      <xdr:spPr>
        <a:xfrm>
          <a:off x="5041900" y="7413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0" name="楕円 89"/>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1" name="テキスト ボックス 90"/>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分母となる経常一般財源の増（住民税や普通交付税等）はあったものの、公債費や繰出金の増により、分子の増があったため、</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経常収支比率が高水準で推移している主な要因として、公債費、公営企業への繰出金が高止まりしていることなどがある。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68</xdr:row>
      <xdr:rowOff>13123</xdr:rowOff>
    </xdr:to>
    <xdr:cxnSp macro="">
      <xdr:nvCxnSpPr>
        <xdr:cNvPr id="127" name="直線コネクタ 126"/>
        <xdr:cNvCxnSpPr/>
      </xdr:nvCxnSpPr>
      <xdr:spPr>
        <a:xfrm flipV="1">
          <a:off x="4953000" y="1026414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12700</xdr:rowOff>
    </xdr:from>
    <xdr:to>
      <xdr:col>23</xdr:col>
      <xdr:colOff>133350</xdr:colOff>
      <xdr:row>65</xdr:row>
      <xdr:rowOff>44873</xdr:rowOff>
    </xdr:to>
    <xdr:cxnSp macro="">
      <xdr:nvCxnSpPr>
        <xdr:cNvPr id="132" name="直線コネクタ 131"/>
        <xdr:cNvCxnSpPr/>
      </xdr:nvCxnSpPr>
      <xdr:spPr>
        <a:xfrm>
          <a:off x="4114800" y="1115695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3"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116840</xdr:rowOff>
    </xdr:from>
    <xdr:to>
      <xdr:col>19</xdr:col>
      <xdr:colOff>133350</xdr:colOff>
      <xdr:row>65</xdr:row>
      <xdr:rowOff>12700</xdr:rowOff>
    </xdr:to>
    <xdr:cxnSp macro="">
      <xdr:nvCxnSpPr>
        <xdr:cNvPr id="135" name="直線コネクタ 134"/>
        <xdr:cNvCxnSpPr/>
      </xdr:nvCxnSpPr>
      <xdr:spPr>
        <a:xfrm>
          <a:off x="3225800" y="10746740"/>
          <a:ext cx="889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130387</xdr:rowOff>
    </xdr:from>
    <xdr:to>
      <xdr:col>19</xdr:col>
      <xdr:colOff>184150</xdr:colOff>
      <xdr:row>63</xdr:row>
      <xdr:rowOff>60537</xdr:rowOff>
    </xdr:to>
    <xdr:sp macro="" textlink="">
      <xdr:nvSpPr>
        <xdr:cNvPr id="136" name="フローチャート: 判断 135"/>
        <xdr:cNvSpPr/>
      </xdr:nvSpPr>
      <xdr:spPr>
        <a:xfrm>
          <a:off x="4064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70714</xdr:rowOff>
    </xdr:from>
    <xdr:ext cx="736600" cy="259045"/>
    <xdr:sp macro="" textlink="">
      <xdr:nvSpPr>
        <xdr:cNvPr id="137" name="テキスト ボックス 136"/>
        <xdr:cNvSpPr txBox="1"/>
      </xdr:nvSpPr>
      <xdr:spPr>
        <a:xfrm>
          <a:off x="3733800" y="1052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116840</xdr:rowOff>
    </xdr:from>
    <xdr:to>
      <xdr:col>15</xdr:col>
      <xdr:colOff>82550</xdr:colOff>
      <xdr:row>65</xdr:row>
      <xdr:rowOff>125306</xdr:rowOff>
    </xdr:to>
    <xdr:cxnSp macro="">
      <xdr:nvCxnSpPr>
        <xdr:cNvPr id="138" name="直線コネクタ 137"/>
        <xdr:cNvCxnSpPr/>
      </xdr:nvCxnSpPr>
      <xdr:spPr>
        <a:xfrm flipV="1">
          <a:off x="2336800" y="10746740"/>
          <a:ext cx="889000" cy="52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159596</xdr:rowOff>
    </xdr:from>
    <xdr:to>
      <xdr:col>15</xdr:col>
      <xdr:colOff>133350</xdr:colOff>
      <xdr:row>61</xdr:row>
      <xdr:rowOff>89746</xdr:rowOff>
    </xdr:to>
    <xdr:sp macro="" textlink="">
      <xdr:nvSpPr>
        <xdr:cNvPr id="139" name="フローチャート: 判断 138"/>
        <xdr:cNvSpPr/>
      </xdr:nvSpPr>
      <xdr:spPr>
        <a:xfrm>
          <a:off x="3175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99923</xdr:rowOff>
    </xdr:from>
    <xdr:ext cx="762000" cy="259045"/>
    <xdr:sp macro="" textlink="">
      <xdr:nvSpPr>
        <xdr:cNvPr id="140" name="テキスト ボックス 139"/>
        <xdr:cNvSpPr txBox="1"/>
      </xdr:nvSpPr>
      <xdr:spPr>
        <a:xfrm>
          <a:off x="2844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125306</xdr:rowOff>
    </xdr:from>
    <xdr:to>
      <xdr:col>11</xdr:col>
      <xdr:colOff>31750</xdr:colOff>
      <xdr:row>66</xdr:row>
      <xdr:rowOff>58420</xdr:rowOff>
    </xdr:to>
    <xdr:cxnSp macro="">
      <xdr:nvCxnSpPr>
        <xdr:cNvPr id="141" name="直線コネクタ 140"/>
        <xdr:cNvCxnSpPr/>
      </xdr:nvCxnSpPr>
      <xdr:spPr>
        <a:xfrm flipV="1">
          <a:off x="1447800" y="11269556"/>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55456</xdr:rowOff>
    </xdr:from>
    <xdr:to>
      <xdr:col>11</xdr:col>
      <xdr:colOff>82550</xdr:colOff>
      <xdr:row>63</xdr:row>
      <xdr:rowOff>157056</xdr:rowOff>
    </xdr:to>
    <xdr:sp macro="" textlink="">
      <xdr:nvSpPr>
        <xdr:cNvPr id="142" name="フローチャート: 判断 141"/>
        <xdr:cNvSpPr/>
      </xdr:nvSpPr>
      <xdr:spPr>
        <a:xfrm>
          <a:off x="2286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167233</xdr:rowOff>
    </xdr:from>
    <xdr:ext cx="762000" cy="259045"/>
    <xdr:sp macro="" textlink="">
      <xdr:nvSpPr>
        <xdr:cNvPr id="143" name="テキスト ボックス 142"/>
        <xdr:cNvSpPr txBox="1"/>
      </xdr:nvSpPr>
      <xdr:spPr>
        <a:xfrm>
          <a:off x="1955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44" name="フローチャート: 判断 143"/>
        <xdr:cNvSpPr/>
      </xdr:nvSpPr>
      <xdr:spPr>
        <a:xfrm>
          <a:off x="1397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143104</xdr:rowOff>
    </xdr:from>
    <xdr:ext cx="762000" cy="259045"/>
    <xdr:sp macro="" textlink="">
      <xdr:nvSpPr>
        <xdr:cNvPr id="145" name="テキスト ボックス 144"/>
        <xdr:cNvSpPr txBox="1"/>
      </xdr:nvSpPr>
      <xdr:spPr>
        <a:xfrm>
          <a:off x="1066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165523</xdr:rowOff>
    </xdr:from>
    <xdr:to>
      <xdr:col>23</xdr:col>
      <xdr:colOff>184150</xdr:colOff>
      <xdr:row>65</xdr:row>
      <xdr:rowOff>95673</xdr:rowOff>
    </xdr:to>
    <xdr:sp macro="" textlink="">
      <xdr:nvSpPr>
        <xdr:cNvPr id="151" name="楕円 150"/>
        <xdr:cNvSpPr/>
      </xdr:nvSpPr>
      <xdr:spPr>
        <a:xfrm>
          <a:off x="49022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137600</xdr:rowOff>
    </xdr:from>
    <xdr:ext cx="762000" cy="259045"/>
    <xdr:sp macro="" textlink="">
      <xdr:nvSpPr>
        <xdr:cNvPr id="152" name="財政構造の弾力性該当値テキスト"/>
        <xdr:cNvSpPr txBox="1"/>
      </xdr:nvSpPr>
      <xdr:spPr>
        <a:xfrm>
          <a:off x="5041900" y="1111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133350</xdr:rowOff>
    </xdr:from>
    <xdr:to>
      <xdr:col>19</xdr:col>
      <xdr:colOff>184150</xdr:colOff>
      <xdr:row>65</xdr:row>
      <xdr:rowOff>63500</xdr:rowOff>
    </xdr:to>
    <xdr:sp macro="" textlink="">
      <xdr:nvSpPr>
        <xdr:cNvPr id="153" name="楕円 152"/>
        <xdr:cNvSpPr/>
      </xdr:nvSpPr>
      <xdr:spPr>
        <a:xfrm>
          <a:off x="4064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54" name="テキスト ボックス 153"/>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66040</xdr:rowOff>
    </xdr:from>
    <xdr:to>
      <xdr:col>15</xdr:col>
      <xdr:colOff>133350</xdr:colOff>
      <xdr:row>62</xdr:row>
      <xdr:rowOff>167640</xdr:rowOff>
    </xdr:to>
    <xdr:sp macro="" textlink="">
      <xdr:nvSpPr>
        <xdr:cNvPr id="155" name="楕円 154"/>
        <xdr:cNvSpPr/>
      </xdr:nvSpPr>
      <xdr:spPr>
        <a:xfrm>
          <a:off x="3175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152417</xdr:rowOff>
    </xdr:from>
    <xdr:ext cx="762000" cy="259045"/>
    <xdr:sp macro="" textlink="">
      <xdr:nvSpPr>
        <xdr:cNvPr id="156" name="テキスト ボックス 155"/>
        <xdr:cNvSpPr txBox="1"/>
      </xdr:nvSpPr>
      <xdr:spPr>
        <a:xfrm>
          <a:off x="2844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74506</xdr:rowOff>
    </xdr:from>
    <xdr:to>
      <xdr:col>11</xdr:col>
      <xdr:colOff>82550</xdr:colOff>
      <xdr:row>66</xdr:row>
      <xdr:rowOff>4656</xdr:rowOff>
    </xdr:to>
    <xdr:sp macro="" textlink="">
      <xdr:nvSpPr>
        <xdr:cNvPr id="157" name="楕円 156"/>
        <xdr:cNvSpPr/>
      </xdr:nvSpPr>
      <xdr:spPr>
        <a:xfrm>
          <a:off x="22860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160883</xdr:rowOff>
    </xdr:from>
    <xdr:ext cx="762000" cy="259045"/>
    <xdr:sp macro="" textlink="">
      <xdr:nvSpPr>
        <xdr:cNvPr id="158" name="テキスト ボックス 157"/>
        <xdr:cNvSpPr txBox="1"/>
      </xdr:nvSpPr>
      <xdr:spPr>
        <a:xfrm>
          <a:off x="1955800" y="1130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7620</xdr:rowOff>
    </xdr:from>
    <xdr:to>
      <xdr:col>7</xdr:col>
      <xdr:colOff>31750</xdr:colOff>
      <xdr:row>66</xdr:row>
      <xdr:rowOff>109220</xdr:rowOff>
    </xdr:to>
    <xdr:sp macro="" textlink="">
      <xdr:nvSpPr>
        <xdr:cNvPr id="159" name="楕円 158"/>
        <xdr:cNvSpPr/>
      </xdr:nvSpPr>
      <xdr:spPr>
        <a:xfrm>
          <a:off x="1397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93997</xdr:rowOff>
    </xdr:from>
    <xdr:ext cx="762000" cy="259045"/>
    <xdr:sp macro="" textlink="">
      <xdr:nvSpPr>
        <xdr:cNvPr id="160" name="テキスト ボックス 159"/>
        <xdr:cNvSpPr txBox="1"/>
      </xdr:nvSpPr>
      <xdr:spPr>
        <a:xfrm>
          <a:off x="1066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[152,181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人件費は、会計年度任用職員の処遇改善等により</a:t>
          </a:r>
          <a:r>
            <a:rPr kumimoji="1" lang="en-US" altLang="ja-JP" sz="1300">
              <a:latin typeface="ＭＳ Ｐゴシック" panose="020B0600070205080204" pitchFamily="50" charset="-128"/>
              <a:ea typeface="ＭＳ Ｐゴシック" panose="020B0600070205080204" pitchFamily="50" charset="-128"/>
            </a:rPr>
            <a:t>220</a:t>
          </a:r>
          <a:r>
            <a:rPr kumimoji="1" lang="ja-JP" altLang="en-US" sz="1300">
              <a:latin typeface="ＭＳ Ｐゴシック" panose="020B0600070205080204" pitchFamily="50" charset="-128"/>
              <a:ea typeface="ＭＳ Ｐゴシック" panose="020B0600070205080204" pitchFamily="50" charset="-128"/>
            </a:rPr>
            <a:t>百万円の増。</a:t>
          </a:r>
        </a:p>
        <a:p>
          <a:r>
            <a:rPr kumimoji="1" lang="ja-JP" altLang="en-US" sz="1300">
              <a:latin typeface="ＭＳ Ｐゴシック" panose="020B0600070205080204" pitchFamily="50" charset="-128"/>
              <a:ea typeface="ＭＳ Ｐゴシック" panose="020B0600070205080204" pitchFamily="50" charset="-128"/>
            </a:rPr>
            <a:t>　物件費は、新型コロナウイルスワクチン接種事業の減（</a:t>
          </a:r>
          <a:r>
            <a:rPr kumimoji="1" lang="en-US" altLang="ja-JP" sz="1300">
              <a:latin typeface="ＭＳ Ｐゴシック" panose="020B0600070205080204" pitchFamily="50" charset="-128"/>
              <a:ea typeface="ＭＳ Ｐゴシック" panose="020B0600070205080204" pitchFamily="50" charset="-128"/>
            </a:rPr>
            <a:t>346</a:t>
          </a:r>
          <a:r>
            <a:rPr kumimoji="1" lang="ja-JP" altLang="en-US" sz="1300">
              <a:latin typeface="ＭＳ Ｐゴシック" panose="020B0600070205080204" pitchFamily="50" charset="-128"/>
              <a:ea typeface="ＭＳ Ｐゴシック" panose="020B0600070205080204" pitchFamily="50" charset="-128"/>
            </a:rPr>
            <a:t>百万円）等により</a:t>
          </a:r>
          <a:r>
            <a:rPr kumimoji="1" lang="en-US" altLang="ja-JP" sz="1300">
              <a:latin typeface="ＭＳ Ｐゴシック" panose="020B0600070205080204" pitchFamily="50" charset="-128"/>
              <a:ea typeface="ＭＳ Ｐゴシック" panose="020B0600070205080204" pitchFamily="50" charset="-128"/>
            </a:rPr>
            <a:t>330</a:t>
          </a:r>
          <a:r>
            <a:rPr kumimoji="1" lang="ja-JP" altLang="en-US" sz="1300">
              <a:latin typeface="ＭＳ Ｐゴシック" panose="020B0600070205080204" pitchFamily="50" charset="-128"/>
              <a:ea typeface="ＭＳ Ｐゴシック" panose="020B0600070205080204" pitchFamily="50" charset="-128"/>
            </a:rPr>
            <a:t>百万円の減。</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維持補修費は、小学校施設修繕の増（</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百万円）等により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百万円の増となり、全体で</a:t>
          </a:r>
          <a:r>
            <a:rPr kumimoji="1" lang="en-US" altLang="ja-JP" sz="1300">
              <a:latin typeface="ＭＳ Ｐゴシック" panose="020B0600070205080204" pitchFamily="50" charset="-128"/>
              <a:ea typeface="ＭＳ Ｐゴシック" panose="020B0600070205080204" pitchFamily="50" charset="-128"/>
            </a:rPr>
            <a:t>1,343</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　今後も、定員適正化計画に沿った職員数の管理や事務事業の見直しの徹底など、行財政改革に取り組むことにより、健全化に努めていく。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82214</xdr:rowOff>
    </xdr:from>
    <xdr:to>
      <xdr:col>23</xdr:col>
      <xdr:colOff>133350</xdr:colOff>
      <xdr:row>90</xdr:row>
      <xdr:rowOff>31679</xdr:rowOff>
    </xdr:to>
    <xdr:cxnSp macro="">
      <xdr:nvCxnSpPr>
        <xdr:cNvPr id="190" name="直線コネクタ 189"/>
        <xdr:cNvCxnSpPr/>
      </xdr:nvCxnSpPr>
      <xdr:spPr>
        <a:xfrm flipV="1">
          <a:off x="4953000" y="13798214"/>
          <a:ext cx="0" cy="1663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3756</xdr:rowOff>
    </xdr:from>
    <xdr:ext cx="762000" cy="259045"/>
    <xdr:sp macro="" textlink="">
      <xdr:nvSpPr>
        <xdr:cNvPr id="191" name="人件費・物件費等の状況最小値テキスト"/>
        <xdr:cNvSpPr txBox="1"/>
      </xdr:nvSpPr>
      <xdr:spPr>
        <a:xfrm>
          <a:off x="5041900" y="15434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31679</xdr:rowOff>
    </xdr:from>
    <xdr:to>
      <xdr:col>24</xdr:col>
      <xdr:colOff>12700</xdr:colOff>
      <xdr:row>90</xdr:row>
      <xdr:rowOff>31679</xdr:rowOff>
    </xdr:to>
    <xdr:cxnSp macro="">
      <xdr:nvCxnSpPr>
        <xdr:cNvPr id="192" name="直線コネクタ 191"/>
        <xdr:cNvCxnSpPr/>
      </xdr:nvCxnSpPr>
      <xdr:spPr>
        <a:xfrm>
          <a:off x="4864100" y="1546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168591</xdr:rowOff>
    </xdr:from>
    <xdr:ext cx="762000" cy="259045"/>
    <xdr:sp macro="" textlink="">
      <xdr:nvSpPr>
        <xdr:cNvPr id="193" name="人件費・物件費等の状況最大値テキスト"/>
        <xdr:cNvSpPr txBox="1"/>
      </xdr:nvSpPr>
      <xdr:spPr>
        <a:xfrm>
          <a:off x="5041900" y="1354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82214</xdr:rowOff>
    </xdr:from>
    <xdr:to>
      <xdr:col>24</xdr:col>
      <xdr:colOff>12700</xdr:colOff>
      <xdr:row>80</xdr:row>
      <xdr:rowOff>82214</xdr:rowOff>
    </xdr:to>
    <xdr:cxnSp macro="">
      <xdr:nvCxnSpPr>
        <xdr:cNvPr id="194" name="直線コネクタ 193"/>
        <xdr:cNvCxnSpPr/>
      </xdr:nvCxnSpPr>
      <xdr:spPr>
        <a:xfrm>
          <a:off x="4864100" y="13798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78234</xdr:rowOff>
    </xdr:from>
    <xdr:to>
      <xdr:col>23</xdr:col>
      <xdr:colOff>133350</xdr:colOff>
      <xdr:row>86</xdr:row>
      <xdr:rowOff>105240</xdr:rowOff>
    </xdr:to>
    <xdr:cxnSp macro="">
      <xdr:nvCxnSpPr>
        <xdr:cNvPr id="195" name="直線コネクタ 194"/>
        <xdr:cNvCxnSpPr/>
      </xdr:nvCxnSpPr>
      <xdr:spPr>
        <a:xfrm>
          <a:off x="4114800" y="14822934"/>
          <a:ext cx="838200" cy="2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105184</xdr:rowOff>
    </xdr:from>
    <xdr:ext cx="762000" cy="259045"/>
    <xdr:sp macro="" textlink="">
      <xdr:nvSpPr>
        <xdr:cNvPr id="196" name="人件費・物件費等の状況平均値テキスト"/>
        <xdr:cNvSpPr txBox="1"/>
      </xdr:nvSpPr>
      <xdr:spPr>
        <a:xfrm>
          <a:off x="5041900" y="14335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88657</xdr:rowOff>
    </xdr:from>
    <xdr:to>
      <xdr:col>23</xdr:col>
      <xdr:colOff>184150</xdr:colOff>
      <xdr:row>85</xdr:row>
      <xdr:rowOff>18807</xdr:rowOff>
    </xdr:to>
    <xdr:sp macro="" textlink="">
      <xdr:nvSpPr>
        <xdr:cNvPr id="197" name="フローチャート: 判断 196"/>
        <xdr:cNvSpPr/>
      </xdr:nvSpPr>
      <xdr:spPr>
        <a:xfrm>
          <a:off x="4902200" y="1449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135187</xdr:rowOff>
    </xdr:from>
    <xdr:to>
      <xdr:col>19</xdr:col>
      <xdr:colOff>133350</xdr:colOff>
      <xdr:row>86</xdr:row>
      <xdr:rowOff>78234</xdr:rowOff>
    </xdr:to>
    <xdr:cxnSp macro="">
      <xdr:nvCxnSpPr>
        <xdr:cNvPr id="198" name="直線コネクタ 197"/>
        <xdr:cNvCxnSpPr/>
      </xdr:nvCxnSpPr>
      <xdr:spPr>
        <a:xfrm>
          <a:off x="3225800" y="14708437"/>
          <a:ext cx="889000" cy="11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71002</xdr:rowOff>
    </xdr:from>
    <xdr:to>
      <xdr:col>19</xdr:col>
      <xdr:colOff>184150</xdr:colOff>
      <xdr:row>85</xdr:row>
      <xdr:rowOff>1152</xdr:rowOff>
    </xdr:to>
    <xdr:sp macro="" textlink="">
      <xdr:nvSpPr>
        <xdr:cNvPr id="199" name="フローチャート: 判断 198"/>
        <xdr:cNvSpPr/>
      </xdr:nvSpPr>
      <xdr:spPr>
        <a:xfrm>
          <a:off x="4064000" y="1447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11329</xdr:rowOff>
    </xdr:from>
    <xdr:ext cx="736600" cy="259045"/>
    <xdr:sp macro="" textlink="">
      <xdr:nvSpPr>
        <xdr:cNvPr id="200" name="テキスト ボックス 199"/>
        <xdr:cNvSpPr txBox="1"/>
      </xdr:nvSpPr>
      <xdr:spPr>
        <a:xfrm>
          <a:off x="3733800" y="14241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79031</xdr:rowOff>
    </xdr:from>
    <xdr:to>
      <xdr:col>15</xdr:col>
      <xdr:colOff>82550</xdr:colOff>
      <xdr:row>85</xdr:row>
      <xdr:rowOff>135187</xdr:rowOff>
    </xdr:to>
    <xdr:cxnSp macro="">
      <xdr:nvCxnSpPr>
        <xdr:cNvPr id="201" name="直線コネクタ 200"/>
        <xdr:cNvCxnSpPr/>
      </xdr:nvCxnSpPr>
      <xdr:spPr>
        <a:xfrm>
          <a:off x="2336800" y="14480831"/>
          <a:ext cx="889000" cy="22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165939</xdr:rowOff>
    </xdr:from>
    <xdr:to>
      <xdr:col>15</xdr:col>
      <xdr:colOff>133350</xdr:colOff>
      <xdr:row>84</xdr:row>
      <xdr:rowOff>96089</xdr:rowOff>
    </xdr:to>
    <xdr:sp macro="" textlink="">
      <xdr:nvSpPr>
        <xdr:cNvPr id="202" name="フローチャート: 判断 201"/>
        <xdr:cNvSpPr/>
      </xdr:nvSpPr>
      <xdr:spPr>
        <a:xfrm>
          <a:off x="3175000" y="1439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106266</xdr:rowOff>
    </xdr:from>
    <xdr:ext cx="762000" cy="259045"/>
    <xdr:sp macro="" textlink="">
      <xdr:nvSpPr>
        <xdr:cNvPr id="203" name="テキスト ボックス 202"/>
        <xdr:cNvSpPr txBox="1"/>
      </xdr:nvSpPr>
      <xdr:spPr>
        <a:xfrm>
          <a:off x="2844800" y="141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79031</xdr:rowOff>
    </xdr:from>
    <xdr:to>
      <xdr:col>11</xdr:col>
      <xdr:colOff>31750</xdr:colOff>
      <xdr:row>84</xdr:row>
      <xdr:rowOff>132318</xdr:rowOff>
    </xdr:to>
    <xdr:cxnSp macro="">
      <xdr:nvCxnSpPr>
        <xdr:cNvPr id="204" name="直線コネクタ 203"/>
        <xdr:cNvCxnSpPr/>
      </xdr:nvCxnSpPr>
      <xdr:spPr>
        <a:xfrm flipV="1">
          <a:off x="1447800" y="14480831"/>
          <a:ext cx="889000" cy="5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6319</xdr:rowOff>
    </xdr:from>
    <xdr:to>
      <xdr:col>11</xdr:col>
      <xdr:colOff>82550</xdr:colOff>
      <xdr:row>83</xdr:row>
      <xdr:rowOff>107919</xdr:rowOff>
    </xdr:to>
    <xdr:sp macro="" textlink="">
      <xdr:nvSpPr>
        <xdr:cNvPr id="205" name="フローチャート: 判断 204"/>
        <xdr:cNvSpPr/>
      </xdr:nvSpPr>
      <xdr:spPr>
        <a:xfrm>
          <a:off x="2286000" y="1423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118096</xdr:rowOff>
    </xdr:from>
    <xdr:ext cx="762000" cy="259045"/>
    <xdr:sp macro="" textlink="">
      <xdr:nvSpPr>
        <xdr:cNvPr id="206" name="テキスト ボックス 205"/>
        <xdr:cNvSpPr txBox="1"/>
      </xdr:nvSpPr>
      <xdr:spPr>
        <a:xfrm>
          <a:off x="1955800" y="14005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37855</xdr:rowOff>
    </xdr:from>
    <xdr:to>
      <xdr:col>7</xdr:col>
      <xdr:colOff>31750</xdr:colOff>
      <xdr:row>82</xdr:row>
      <xdr:rowOff>139455</xdr:rowOff>
    </xdr:to>
    <xdr:sp macro="" textlink="">
      <xdr:nvSpPr>
        <xdr:cNvPr id="207" name="フローチャート: 判断 206"/>
        <xdr:cNvSpPr/>
      </xdr:nvSpPr>
      <xdr:spPr>
        <a:xfrm>
          <a:off x="1397000" y="140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149632</xdr:rowOff>
    </xdr:from>
    <xdr:ext cx="762000" cy="259045"/>
    <xdr:sp macro="" textlink="">
      <xdr:nvSpPr>
        <xdr:cNvPr id="208" name="テキスト ボックス 207"/>
        <xdr:cNvSpPr txBox="1"/>
      </xdr:nvSpPr>
      <xdr:spPr>
        <a:xfrm>
          <a:off x="1066800" y="1386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54440</xdr:rowOff>
    </xdr:from>
    <xdr:to>
      <xdr:col>23</xdr:col>
      <xdr:colOff>184150</xdr:colOff>
      <xdr:row>86</xdr:row>
      <xdr:rowOff>156040</xdr:rowOff>
    </xdr:to>
    <xdr:sp macro="" textlink="">
      <xdr:nvSpPr>
        <xdr:cNvPr id="214" name="楕円 213"/>
        <xdr:cNvSpPr/>
      </xdr:nvSpPr>
      <xdr:spPr>
        <a:xfrm>
          <a:off x="4902200" y="147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26517</xdr:rowOff>
    </xdr:from>
    <xdr:ext cx="762000" cy="259045"/>
    <xdr:sp macro="" textlink="">
      <xdr:nvSpPr>
        <xdr:cNvPr id="215" name="人件費・物件費等の状況該当値テキスト"/>
        <xdr:cNvSpPr txBox="1"/>
      </xdr:nvSpPr>
      <xdr:spPr>
        <a:xfrm>
          <a:off x="5041900" y="1477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27434</xdr:rowOff>
    </xdr:from>
    <xdr:to>
      <xdr:col>19</xdr:col>
      <xdr:colOff>184150</xdr:colOff>
      <xdr:row>86</xdr:row>
      <xdr:rowOff>129034</xdr:rowOff>
    </xdr:to>
    <xdr:sp macro="" textlink="">
      <xdr:nvSpPr>
        <xdr:cNvPr id="216" name="楕円 215"/>
        <xdr:cNvSpPr/>
      </xdr:nvSpPr>
      <xdr:spPr>
        <a:xfrm>
          <a:off x="4064000" y="1477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113811</xdr:rowOff>
    </xdr:from>
    <xdr:ext cx="736600" cy="259045"/>
    <xdr:sp macro="" textlink="">
      <xdr:nvSpPr>
        <xdr:cNvPr id="217" name="テキスト ボックス 216"/>
        <xdr:cNvSpPr txBox="1"/>
      </xdr:nvSpPr>
      <xdr:spPr>
        <a:xfrm>
          <a:off x="3733800" y="14858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84387</xdr:rowOff>
    </xdr:from>
    <xdr:to>
      <xdr:col>15</xdr:col>
      <xdr:colOff>133350</xdr:colOff>
      <xdr:row>86</xdr:row>
      <xdr:rowOff>14537</xdr:rowOff>
    </xdr:to>
    <xdr:sp macro="" textlink="">
      <xdr:nvSpPr>
        <xdr:cNvPr id="218" name="楕円 217"/>
        <xdr:cNvSpPr/>
      </xdr:nvSpPr>
      <xdr:spPr>
        <a:xfrm>
          <a:off x="3175000" y="1465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170764</xdr:rowOff>
    </xdr:from>
    <xdr:ext cx="762000" cy="259045"/>
    <xdr:sp macro="" textlink="">
      <xdr:nvSpPr>
        <xdr:cNvPr id="219" name="テキスト ボックス 218"/>
        <xdr:cNvSpPr txBox="1"/>
      </xdr:nvSpPr>
      <xdr:spPr>
        <a:xfrm>
          <a:off x="2844800" y="1474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28231</xdr:rowOff>
    </xdr:from>
    <xdr:to>
      <xdr:col>11</xdr:col>
      <xdr:colOff>82550</xdr:colOff>
      <xdr:row>84</xdr:row>
      <xdr:rowOff>129831</xdr:rowOff>
    </xdr:to>
    <xdr:sp macro="" textlink="">
      <xdr:nvSpPr>
        <xdr:cNvPr id="220" name="楕円 219"/>
        <xdr:cNvSpPr/>
      </xdr:nvSpPr>
      <xdr:spPr>
        <a:xfrm>
          <a:off x="2286000" y="1443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114608</xdr:rowOff>
    </xdr:from>
    <xdr:ext cx="762000" cy="259045"/>
    <xdr:sp macro="" textlink="">
      <xdr:nvSpPr>
        <xdr:cNvPr id="221" name="テキスト ボックス 220"/>
        <xdr:cNvSpPr txBox="1"/>
      </xdr:nvSpPr>
      <xdr:spPr>
        <a:xfrm>
          <a:off x="1955800" y="14516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81518</xdr:rowOff>
    </xdr:from>
    <xdr:to>
      <xdr:col>7</xdr:col>
      <xdr:colOff>31750</xdr:colOff>
      <xdr:row>85</xdr:row>
      <xdr:rowOff>11668</xdr:rowOff>
    </xdr:to>
    <xdr:sp macro="" textlink="">
      <xdr:nvSpPr>
        <xdr:cNvPr id="222" name="楕円 221"/>
        <xdr:cNvSpPr/>
      </xdr:nvSpPr>
      <xdr:spPr>
        <a:xfrm>
          <a:off x="1397000" y="1448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167895</xdr:rowOff>
    </xdr:from>
    <xdr:ext cx="762000" cy="259045"/>
    <xdr:sp macro="" textlink="">
      <xdr:nvSpPr>
        <xdr:cNvPr id="223" name="テキスト ボックス 222"/>
        <xdr:cNvSpPr txBox="1"/>
      </xdr:nvSpPr>
      <xdr:spPr>
        <a:xfrm>
          <a:off x="1066800" y="14569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、類似団体平均を上回る水準となっている。</a:t>
          </a:r>
        </a:p>
        <a:p>
          <a:r>
            <a:rPr kumimoji="1" lang="ja-JP" altLang="en-US" sz="1300">
              <a:latin typeface="ＭＳ Ｐゴシック" panose="020B0600070205080204" pitchFamily="50" charset="-128"/>
              <a:ea typeface="ＭＳ Ｐゴシック" panose="020B0600070205080204" pitchFamily="50" charset="-128"/>
            </a:rPr>
            <a:t>　主な理由は、人事配置や年齢構成等によるものである。国及び他の地方公共団体との均衡を考慮しながら、給与制度の運用等を行っていく。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89959</xdr:rowOff>
    </xdr:to>
    <xdr:cxnSp macro="">
      <xdr:nvCxnSpPr>
        <xdr:cNvPr id="252" name="直線コネクタ 251"/>
        <xdr:cNvCxnSpPr/>
      </xdr:nvCxnSpPr>
      <xdr:spPr>
        <a:xfrm flipV="1">
          <a:off x="17018000" y="13881100"/>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62036</xdr:rowOff>
    </xdr:from>
    <xdr:ext cx="762000" cy="259045"/>
    <xdr:sp macro="" textlink="">
      <xdr:nvSpPr>
        <xdr:cNvPr id="253" name="給与水準   （国との比較）最小値テキスト"/>
        <xdr:cNvSpPr txBox="1"/>
      </xdr:nvSpPr>
      <xdr:spPr>
        <a:xfrm>
          <a:off x="17106900" y="1532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89959</xdr:rowOff>
    </xdr:from>
    <xdr:to>
      <xdr:col>81</xdr:col>
      <xdr:colOff>133350</xdr:colOff>
      <xdr:row>89</xdr:row>
      <xdr:rowOff>89959</xdr:rowOff>
    </xdr:to>
    <xdr:cxnSp macro="">
      <xdr:nvCxnSpPr>
        <xdr:cNvPr id="254" name="直線コネクタ 253"/>
        <xdr:cNvCxnSpPr/>
      </xdr:nvCxnSpPr>
      <xdr:spPr>
        <a:xfrm>
          <a:off x="16929100" y="1534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151341</xdr:rowOff>
    </xdr:from>
    <xdr:to>
      <xdr:col>81</xdr:col>
      <xdr:colOff>44450</xdr:colOff>
      <xdr:row>88</xdr:row>
      <xdr:rowOff>20109</xdr:rowOff>
    </xdr:to>
    <xdr:cxnSp macro="">
      <xdr:nvCxnSpPr>
        <xdr:cNvPr id="257" name="直線コネクタ 256"/>
        <xdr:cNvCxnSpPr/>
      </xdr:nvCxnSpPr>
      <xdr:spPr>
        <a:xfrm flipV="1">
          <a:off x="16179800" y="15067491"/>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8"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9" name="フローチャート: 判断 258"/>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20109</xdr:rowOff>
    </xdr:from>
    <xdr:to>
      <xdr:col>77</xdr:col>
      <xdr:colOff>44450</xdr:colOff>
      <xdr:row>88</xdr:row>
      <xdr:rowOff>80434</xdr:rowOff>
    </xdr:to>
    <xdr:cxnSp macro="">
      <xdr:nvCxnSpPr>
        <xdr:cNvPr id="260" name="直線コネクタ 259"/>
        <xdr:cNvCxnSpPr/>
      </xdr:nvCxnSpPr>
      <xdr:spPr>
        <a:xfrm flipV="1">
          <a:off x="15290800" y="1510770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61" name="フローチャート: 判断 260"/>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31343</xdr:rowOff>
    </xdr:from>
    <xdr:ext cx="736600" cy="259045"/>
    <xdr:sp macro="" textlink="">
      <xdr:nvSpPr>
        <xdr:cNvPr id="262" name="テキスト ボックス 261"/>
        <xdr:cNvSpPr txBox="1"/>
      </xdr:nvSpPr>
      <xdr:spPr>
        <a:xfrm>
          <a:off x="15798800" y="14604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80434</xdr:rowOff>
    </xdr:from>
    <xdr:to>
      <xdr:col>72</xdr:col>
      <xdr:colOff>203200</xdr:colOff>
      <xdr:row>88</xdr:row>
      <xdr:rowOff>100541</xdr:rowOff>
    </xdr:to>
    <xdr:cxnSp macro="">
      <xdr:nvCxnSpPr>
        <xdr:cNvPr id="263" name="直線コネクタ 262"/>
        <xdr:cNvCxnSpPr/>
      </xdr:nvCxnSpPr>
      <xdr:spPr>
        <a:xfrm flipV="1">
          <a:off x="14401800" y="1516803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111125</xdr:rowOff>
    </xdr:from>
    <xdr:to>
      <xdr:col>73</xdr:col>
      <xdr:colOff>44450</xdr:colOff>
      <xdr:row>87</xdr:row>
      <xdr:rowOff>41275</xdr:rowOff>
    </xdr:to>
    <xdr:sp macro="" textlink="">
      <xdr:nvSpPr>
        <xdr:cNvPr id="264" name="フローチャート: 判断 263"/>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51452</xdr:rowOff>
    </xdr:from>
    <xdr:ext cx="762000" cy="259045"/>
    <xdr:sp macro="" textlink="">
      <xdr:nvSpPr>
        <xdr:cNvPr id="265" name="テキスト ボックス 264"/>
        <xdr:cNvSpPr txBox="1"/>
      </xdr:nvSpPr>
      <xdr:spPr>
        <a:xfrm>
          <a:off x="14909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100541</xdr:rowOff>
    </xdr:from>
    <xdr:to>
      <xdr:col>68</xdr:col>
      <xdr:colOff>152400</xdr:colOff>
      <xdr:row>88</xdr:row>
      <xdr:rowOff>100541</xdr:rowOff>
    </xdr:to>
    <xdr:cxnSp macro="">
      <xdr:nvCxnSpPr>
        <xdr:cNvPr id="266" name="直線コネクタ 265"/>
        <xdr:cNvCxnSpPr/>
      </xdr:nvCxnSpPr>
      <xdr:spPr>
        <a:xfrm>
          <a:off x="13512800" y="151881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151341</xdr:rowOff>
    </xdr:from>
    <xdr:to>
      <xdr:col>68</xdr:col>
      <xdr:colOff>203200</xdr:colOff>
      <xdr:row>87</xdr:row>
      <xdr:rowOff>81491</xdr:rowOff>
    </xdr:to>
    <xdr:sp macro="" textlink="">
      <xdr:nvSpPr>
        <xdr:cNvPr id="267" name="フローチャート: 判断 266"/>
        <xdr:cNvSpPr/>
      </xdr:nvSpPr>
      <xdr:spPr>
        <a:xfrm>
          <a:off x="14351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91668</xdr:rowOff>
    </xdr:from>
    <xdr:ext cx="762000" cy="259045"/>
    <xdr:sp macro="" textlink="">
      <xdr:nvSpPr>
        <xdr:cNvPr id="268" name="テキスト ボックス 267"/>
        <xdr:cNvSpPr txBox="1"/>
      </xdr:nvSpPr>
      <xdr:spPr>
        <a:xfrm>
          <a:off x="14020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69" name="フローチャート: 判断 268"/>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131886</xdr:rowOff>
    </xdr:from>
    <xdr:ext cx="762000" cy="259045"/>
    <xdr:sp macro="" textlink="">
      <xdr:nvSpPr>
        <xdr:cNvPr id="270" name="テキスト ボックス 269"/>
        <xdr:cNvSpPr txBox="1"/>
      </xdr:nvSpPr>
      <xdr:spPr>
        <a:xfrm>
          <a:off x="13131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100541</xdr:rowOff>
    </xdr:from>
    <xdr:to>
      <xdr:col>81</xdr:col>
      <xdr:colOff>95250</xdr:colOff>
      <xdr:row>88</xdr:row>
      <xdr:rowOff>30691</xdr:rowOff>
    </xdr:to>
    <xdr:sp macro="" textlink="">
      <xdr:nvSpPr>
        <xdr:cNvPr id="276" name="楕円 275"/>
        <xdr:cNvSpPr/>
      </xdr:nvSpPr>
      <xdr:spPr>
        <a:xfrm>
          <a:off x="169672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72618</xdr:rowOff>
    </xdr:from>
    <xdr:ext cx="762000" cy="259045"/>
    <xdr:sp macro="" textlink="">
      <xdr:nvSpPr>
        <xdr:cNvPr id="277" name="給与水準   （国との比較）該当値テキスト"/>
        <xdr:cNvSpPr txBox="1"/>
      </xdr:nvSpPr>
      <xdr:spPr>
        <a:xfrm>
          <a:off x="17106900" y="1498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140759</xdr:rowOff>
    </xdr:from>
    <xdr:to>
      <xdr:col>77</xdr:col>
      <xdr:colOff>95250</xdr:colOff>
      <xdr:row>88</xdr:row>
      <xdr:rowOff>70909</xdr:rowOff>
    </xdr:to>
    <xdr:sp macro="" textlink="">
      <xdr:nvSpPr>
        <xdr:cNvPr id="278" name="楕円 277"/>
        <xdr:cNvSpPr/>
      </xdr:nvSpPr>
      <xdr:spPr>
        <a:xfrm>
          <a:off x="161290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55686</xdr:rowOff>
    </xdr:from>
    <xdr:ext cx="736600" cy="259045"/>
    <xdr:sp macro="" textlink="">
      <xdr:nvSpPr>
        <xdr:cNvPr id="279" name="テキスト ボックス 278"/>
        <xdr:cNvSpPr txBox="1"/>
      </xdr:nvSpPr>
      <xdr:spPr>
        <a:xfrm>
          <a:off x="15798800" y="15143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29634</xdr:rowOff>
    </xdr:from>
    <xdr:to>
      <xdr:col>73</xdr:col>
      <xdr:colOff>44450</xdr:colOff>
      <xdr:row>88</xdr:row>
      <xdr:rowOff>131234</xdr:rowOff>
    </xdr:to>
    <xdr:sp macro="" textlink="">
      <xdr:nvSpPr>
        <xdr:cNvPr id="280" name="楕円 279"/>
        <xdr:cNvSpPr/>
      </xdr:nvSpPr>
      <xdr:spPr>
        <a:xfrm>
          <a:off x="15240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116011</xdr:rowOff>
    </xdr:from>
    <xdr:ext cx="762000" cy="259045"/>
    <xdr:sp macro="" textlink="">
      <xdr:nvSpPr>
        <xdr:cNvPr id="281" name="テキスト ボックス 280"/>
        <xdr:cNvSpPr txBox="1"/>
      </xdr:nvSpPr>
      <xdr:spPr>
        <a:xfrm>
          <a:off x="14909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49741</xdr:rowOff>
    </xdr:from>
    <xdr:to>
      <xdr:col>68</xdr:col>
      <xdr:colOff>203200</xdr:colOff>
      <xdr:row>88</xdr:row>
      <xdr:rowOff>151341</xdr:rowOff>
    </xdr:to>
    <xdr:sp macro="" textlink="">
      <xdr:nvSpPr>
        <xdr:cNvPr id="282" name="楕円 281"/>
        <xdr:cNvSpPr/>
      </xdr:nvSpPr>
      <xdr:spPr>
        <a:xfrm>
          <a:off x="14351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136118</xdr:rowOff>
    </xdr:from>
    <xdr:ext cx="762000" cy="259045"/>
    <xdr:sp macro="" textlink="">
      <xdr:nvSpPr>
        <xdr:cNvPr id="283" name="テキスト ボックス 282"/>
        <xdr:cNvSpPr txBox="1"/>
      </xdr:nvSpPr>
      <xdr:spPr>
        <a:xfrm>
          <a:off x="14020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49741</xdr:rowOff>
    </xdr:from>
    <xdr:to>
      <xdr:col>64</xdr:col>
      <xdr:colOff>152400</xdr:colOff>
      <xdr:row>88</xdr:row>
      <xdr:rowOff>151341</xdr:rowOff>
    </xdr:to>
    <xdr:sp macro="" textlink="">
      <xdr:nvSpPr>
        <xdr:cNvPr id="284" name="楕円 283"/>
        <xdr:cNvSpPr/>
      </xdr:nvSpPr>
      <xdr:spPr>
        <a:xfrm>
          <a:off x="13462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136118</xdr:rowOff>
    </xdr:from>
    <xdr:ext cx="762000" cy="259045"/>
    <xdr:sp macro="" textlink="">
      <xdr:nvSpPr>
        <xdr:cNvPr id="285" name="テキスト ボックス 284"/>
        <xdr:cNvSpPr txBox="1"/>
      </xdr:nvSpPr>
      <xdr:spPr>
        <a:xfrm>
          <a:off x="13131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全国平均、広島県平均を下回っているものの、類似団体と比較すると</a:t>
          </a:r>
        </a:p>
        <a:p>
          <a:r>
            <a:rPr kumimoji="1" lang="ja-JP" altLang="en-US" sz="1300">
              <a:latin typeface="ＭＳ Ｐゴシック" panose="020B0600070205080204" pitchFamily="50" charset="-128"/>
              <a:ea typeface="ＭＳ Ｐゴシック" panose="020B0600070205080204" pitchFamily="50" charset="-128"/>
            </a:rPr>
            <a:t>高い水準で推移している。</a:t>
          </a:r>
        </a:p>
        <a:p>
          <a:r>
            <a:rPr kumimoji="1" lang="ja-JP" altLang="en-US" sz="1300">
              <a:latin typeface="ＭＳ Ｐゴシック" panose="020B0600070205080204" pitchFamily="50" charset="-128"/>
              <a:ea typeface="ＭＳ Ｐゴシック" panose="020B0600070205080204" pitchFamily="50" charset="-128"/>
            </a:rPr>
            <a:t>　効率的で質の高い行政を実現するとともに、持続可能な行政運営の</a:t>
          </a:r>
        </a:p>
        <a:p>
          <a:r>
            <a:rPr kumimoji="1" lang="ja-JP" altLang="en-US" sz="1300">
              <a:latin typeface="ＭＳ Ｐゴシック" panose="020B0600070205080204" pitchFamily="50" charset="-128"/>
              <a:ea typeface="ＭＳ Ｐゴシック" panose="020B0600070205080204" pitchFamily="50" charset="-128"/>
            </a:rPr>
            <a:t>観点を持ちながら定員管理を行っていく。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66</xdr:row>
      <xdr:rowOff>148046</xdr:rowOff>
    </xdr:to>
    <xdr:cxnSp macro="">
      <xdr:nvCxnSpPr>
        <xdr:cNvPr id="317" name="直線コネクタ 316"/>
        <xdr:cNvCxnSpPr/>
      </xdr:nvCxnSpPr>
      <xdr:spPr>
        <a:xfrm flipV="1">
          <a:off x="17018000" y="9926320"/>
          <a:ext cx="0" cy="15374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120123</xdr:rowOff>
    </xdr:from>
    <xdr:ext cx="762000" cy="259045"/>
    <xdr:sp macro="" textlink="">
      <xdr:nvSpPr>
        <xdr:cNvPr id="318" name="定員管理の状況最小値テキスト"/>
        <xdr:cNvSpPr txBox="1"/>
      </xdr:nvSpPr>
      <xdr:spPr>
        <a:xfrm>
          <a:off x="17106900" y="1143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148046</xdr:rowOff>
    </xdr:from>
    <xdr:to>
      <xdr:col>81</xdr:col>
      <xdr:colOff>133350</xdr:colOff>
      <xdr:row>66</xdr:row>
      <xdr:rowOff>148046</xdr:rowOff>
    </xdr:to>
    <xdr:cxnSp macro="">
      <xdr:nvCxnSpPr>
        <xdr:cNvPr id="319" name="直線コネクタ 318"/>
        <xdr:cNvCxnSpPr/>
      </xdr:nvCxnSpPr>
      <xdr:spPr>
        <a:xfrm>
          <a:off x="16929100" y="1146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20" name="定員管理の状況最大値テキスト"/>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21" name="直線コネクタ 320"/>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99604</xdr:rowOff>
    </xdr:from>
    <xdr:to>
      <xdr:col>81</xdr:col>
      <xdr:colOff>44450</xdr:colOff>
      <xdr:row>62</xdr:row>
      <xdr:rowOff>99604</xdr:rowOff>
    </xdr:to>
    <xdr:cxnSp macro="">
      <xdr:nvCxnSpPr>
        <xdr:cNvPr id="322" name="直線コネクタ 321"/>
        <xdr:cNvCxnSpPr/>
      </xdr:nvCxnSpPr>
      <xdr:spPr>
        <a:xfrm>
          <a:off x="16179800" y="107295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98896</xdr:rowOff>
    </xdr:from>
    <xdr:ext cx="762000" cy="259045"/>
    <xdr:sp macro="" textlink="">
      <xdr:nvSpPr>
        <xdr:cNvPr id="323" name="定員管理の状況平均値テキスト"/>
        <xdr:cNvSpPr txBox="1"/>
      </xdr:nvSpPr>
      <xdr:spPr>
        <a:xfrm>
          <a:off x="17106900" y="1038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82369</xdr:rowOff>
    </xdr:from>
    <xdr:to>
      <xdr:col>81</xdr:col>
      <xdr:colOff>95250</xdr:colOff>
      <xdr:row>62</xdr:row>
      <xdr:rowOff>12519</xdr:rowOff>
    </xdr:to>
    <xdr:sp macro="" textlink="">
      <xdr:nvSpPr>
        <xdr:cNvPr id="324" name="フローチャート: 判断 323"/>
        <xdr:cNvSpPr/>
      </xdr:nvSpPr>
      <xdr:spPr>
        <a:xfrm>
          <a:off x="169672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99604</xdr:rowOff>
    </xdr:from>
    <xdr:to>
      <xdr:col>77</xdr:col>
      <xdr:colOff>44450</xdr:colOff>
      <xdr:row>62</xdr:row>
      <xdr:rowOff>106499</xdr:rowOff>
    </xdr:to>
    <xdr:cxnSp macro="">
      <xdr:nvCxnSpPr>
        <xdr:cNvPr id="325" name="直線コネクタ 324"/>
        <xdr:cNvCxnSpPr/>
      </xdr:nvCxnSpPr>
      <xdr:spPr>
        <a:xfrm flipV="1">
          <a:off x="15290800" y="1072950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51344</xdr:rowOff>
    </xdr:from>
    <xdr:to>
      <xdr:col>77</xdr:col>
      <xdr:colOff>95250</xdr:colOff>
      <xdr:row>61</xdr:row>
      <xdr:rowOff>152944</xdr:rowOff>
    </xdr:to>
    <xdr:sp macro="" textlink="">
      <xdr:nvSpPr>
        <xdr:cNvPr id="326" name="フローチャート: 判断 325"/>
        <xdr:cNvSpPr/>
      </xdr:nvSpPr>
      <xdr:spPr>
        <a:xfrm>
          <a:off x="16129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163121</xdr:rowOff>
    </xdr:from>
    <xdr:ext cx="736600" cy="259045"/>
    <xdr:sp macro="" textlink="">
      <xdr:nvSpPr>
        <xdr:cNvPr id="327" name="テキスト ボックス 326"/>
        <xdr:cNvSpPr txBox="1"/>
      </xdr:nvSpPr>
      <xdr:spPr>
        <a:xfrm>
          <a:off x="15798800" y="10278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61685</xdr:rowOff>
    </xdr:from>
    <xdr:to>
      <xdr:col>72</xdr:col>
      <xdr:colOff>203200</xdr:colOff>
      <xdr:row>62</xdr:row>
      <xdr:rowOff>106499</xdr:rowOff>
    </xdr:to>
    <xdr:cxnSp macro="">
      <xdr:nvCxnSpPr>
        <xdr:cNvPr id="328" name="直線コネクタ 327"/>
        <xdr:cNvCxnSpPr/>
      </xdr:nvCxnSpPr>
      <xdr:spPr>
        <a:xfrm>
          <a:off x="14401800" y="10691585"/>
          <a:ext cx="889000" cy="4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9" name="フローチャート: 判断 328"/>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30" name="テキスト ボックス 329"/>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61685</xdr:rowOff>
    </xdr:from>
    <xdr:to>
      <xdr:col>68</xdr:col>
      <xdr:colOff>152400</xdr:colOff>
      <xdr:row>62</xdr:row>
      <xdr:rowOff>78922</xdr:rowOff>
    </xdr:to>
    <xdr:cxnSp macro="">
      <xdr:nvCxnSpPr>
        <xdr:cNvPr id="331" name="直線コネクタ 330"/>
        <xdr:cNvCxnSpPr/>
      </xdr:nvCxnSpPr>
      <xdr:spPr>
        <a:xfrm flipV="1">
          <a:off x="13512800" y="106915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129722</xdr:rowOff>
    </xdr:from>
    <xdr:to>
      <xdr:col>68</xdr:col>
      <xdr:colOff>203200</xdr:colOff>
      <xdr:row>61</xdr:row>
      <xdr:rowOff>59872</xdr:rowOff>
    </xdr:to>
    <xdr:sp macro="" textlink="">
      <xdr:nvSpPr>
        <xdr:cNvPr id="332" name="フローチャート: 判断 331"/>
        <xdr:cNvSpPr/>
      </xdr:nvSpPr>
      <xdr:spPr>
        <a:xfrm>
          <a:off x="14351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70049</xdr:rowOff>
    </xdr:from>
    <xdr:ext cx="762000" cy="259045"/>
    <xdr:sp macro="" textlink="">
      <xdr:nvSpPr>
        <xdr:cNvPr id="333" name="テキスト ボックス 332"/>
        <xdr:cNvSpPr txBox="1"/>
      </xdr:nvSpPr>
      <xdr:spPr>
        <a:xfrm>
          <a:off x="14020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107967</xdr:rowOff>
    </xdr:from>
    <xdr:ext cx="762000" cy="259045"/>
    <xdr:sp macro="" textlink="">
      <xdr:nvSpPr>
        <xdr:cNvPr id="335" name="テキスト ボックス 334"/>
        <xdr:cNvSpPr txBox="1"/>
      </xdr:nvSpPr>
      <xdr:spPr>
        <a:xfrm>
          <a:off x="13131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48804</xdr:rowOff>
    </xdr:from>
    <xdr:to>
      <xdr:col>81</xdr:col>
      <xdr:colOff>95250</xdr:colOff>
      <xdr:row>62</xdr:row>
      <xdr:rowOff>150404</xdr:rowOff>
    </xdr:to>
    <xdr:sp macro="" textlink="">
      <xdr:nvSpPr>
        <xdr:cNvPr id="341" name="楕円 340"/>
        <xdr:cNvSpPr/>
      </xdr:nvSpPr>
      <xdr:spPr>
        <a:xfrm>
          <a:off x="169672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20881</xdr:rowOff>
    </xdr:from>
    <xdr:ext cx="762000" cy="259045"/>
    <xdr:sp macro="" textlink="">
      <xdr:nvSpPr>
        <xdr:cNvPr id="342" name="定員管理の状況該当値テキスト"/>
        <xdr:cNvSpPr txBox="1"/>
      </xdr:nvSpPr>
      <xdr:spPr>
        <a:xfrm>
          <a:off x="17106900" y="1065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48804</xdr:rowOff>
    </xdr:from>
    <xdr:to>
      <xdr:col>77</xdr:col>
      <xdr:colOff>95250</xdr:colOff>
      <xdr:row>62</xdr:row>
      <xdr:rowOff>150404</xdr:rowOff>
    </xdr:to>
    <xdr:sp macro="" textlink="">
      <xdr:nvSpPr>
        <xdr:cNvPr id="343" name="楕円 342"/>
        <xdr:cNvSpPr/>
      </xdr:nvSpPr>
      <xdr:spPr>
        <a:xfrm>
          <a:off x="161290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135181</xdr:rowOff>
    </xdr:from>
    <xdr:ext cx="736600" cy="259045"/>
    <xdr:sp macro="" textlink="">
      <xdr:nvSpPr>
        <xdr:cNvPr id="344" name="テキスト ボックス 343"/>
        <xdr:cNvSpPr txBox="1"/>
      </xdr:nvSpPr>
      <xdr:spPr>
        <a:xfrm>
          <a:off x="15798800" y="10765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55699</xdr:rowOff>
    </xdr:from>
    <xdr:to>
      <xdr:col>73</xdr:col>
      <xdr:colOff>44450</xdr:colOff>
      <xdr:row>62</xdr:row>
      <xdr:rowOff>157299</xdr:rowOff>
    </xdr:to>
    <xdr:sp macro="" textlink="">
      <xdr:nvSpPr>
        <xdr:cNvPr id="345" name="楕円 344"/>
        <xdr:cNvSpPr/>
      </xdr:nvSpPr>
      <xdr:spPr>
        <a:xfrm>
          <a:off x="15240000" y="1068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142076</xdr:rowOff>
    </xdr:from>
    <xdr:ext cx="762000" cy="259045"/>
    <xdr:sp macro="" textlink="">
      <xdr:nvSpPr>
        <xdr:cNvPr id="346" name="テキスト ボックス 345"/>
        <xdr:cNvSpPr txBox="1"/>
      </xdr:nvSpPr>
      <xdr:spPr>
        <a:xfrm>
          <a:off x="14909800" y="1077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10885</xdr:rowOff>
    </xdr:from>
    <xdr:to>
      <xdr:col>68</xdr:col>
      <xdr:colOff>203200</xdr:colOff>
      <xdr:row>62</xdr:row>
      <xdr:rowOff>112485</xdr:rowOff>
    </xdr:to>
    <xdr:sp macro="" textlink="">
      <xdr:nvSpPr>
        <xdr:cNvPr id="347" name="楕円 346"/>
        <xdr:cNvSpPr/>
      </xdr:nvSpPr>
      <xdr:spPr>
        <a:xfrm>
          <a:off x="143510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97262</xdr:rowOff>
    </xdr:from>
    <xdr:ext cx="762000" cy="259045"/>
    <xdr:sp macro="" textlink="">
      <xdr:nvSpPr>
        <xdr:cNvPr id="348" name="テキスト ボックス 347"/>
        <xdr:cNvSpPr txBox="1"/>
      </xdr:nvSpPr>
      <xdr:spPr>
        <a:xfrm>
          <a:off x="14020800" y="1072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28122</xdr:rowOff>
    </xdr:from>
    <xdr:to>
      <xdr:col>64</xdr:col>
      <xdr:colOff>152400</xdr:colOff>
      <xdr:row>62</xdr:row>
      <xdr:rowOff>129722</xdr:rowOff>
    </xdr:to>
    <xdr:sp macro="" textlink="">
      <xdr:nvSpPr>
        <xdr:cNvPr id="349" name="楕円 348"/>
        <xdr:cNvSpPr/>
      </xdr:nvSpPr>
      <xdr:spPr>
        <a:xfrm>
          <a:off x="13462000" y="1065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114499</xdr:rowOff>
    </xdr:from>
    <xdr:ext cx="762000" cy="259045"/>
    <xdr:sp macro="" textlink="">
      <xdr:nvSpPr>
        <xdr:cNvPr id="350" name="テキスト ボックス 349"/>
        <xdr:cNvSpPr txBox="1"/>
      </xdr:nvSpPr>
      <xdr:spPr>
        <a:xfrm>
          <a:off x="13131800" y="1074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庁舎建設等による</a:t>
          </a:r>
          <a:r>
            <a:rPr kumimoji="1" lang="ja-JP" altLang="en-US" sz="1300">
              <a:latin typeface="ＭＳ Ｐゴシック" panose="020B0600070205080204" pitchFamily="50" charset="-128"/>
              <a:ea typeface="ＭＳ Ｐゴシック" panose="020B0600070205080204" pitchFamily="50" charset="-128"/>
            </a:rPr>
            <a:t>旧合併特例事業債の償還額の増加（</a:t>
          </a:r>
          <a:r>
            <a:rPr kumimoji="1" lang="en-US" altLang="ja-JP" sz="1300">
              <a:latin typeface="ＭＳ Ｐゴシック" panose="020B0600070205080204" pitchFamily="50" charset="-128"/>
              <a:ea typeface="ＭＳ Ｐゴシック" panose="020B0600070205080204" pitchFamily="50" charset="-128"/>
            </a:rPr>
            <a:t>684</a:t>
          </a:r>
          <a:r>
            <a:rPr kumimoji="1" lang="ja-JP" altLang="en-US" sz="1300">
              <a:latin typeface="ＭＳ Ｐゴシック" panose="020B0600070205080204" pitchFamily="50" charset="-128"/>
              <a:ea typeface="ＭＳ Ｐゴシック" panose="020B0600070205080204" pitchFamily="50" charset="-128"/>
            </a:rPr>
            <a:t>百万円）により、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大規模建設事業の償還開始によるピークは過ぎたため、今後は改善の見込であり、引き続き交付税算入のある有利な地方債の選択や建設事業の見直しにより、借入額を必要最小限に抑制し、財政健全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151695</xdr:rowOff>
    </xdr:to>
    <xdr:cxnSp macro="">
      <xdr:nvCxnSpPr>
        <xdr:cNvPr id="379" name="直線コネクタ 378"/>
        <xdr:cNvCxnSpPr/>
      </xdr:nvCxnSpPr>
      <xdr:spPr>
        <a:xfrm flipV="1">
          <a:off x="17018000" y="626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123772</xdr:rowOff>
    </xdr:from>
    <xdr:ext cx="762000" cy="259045"/>
    <xdr:sp macro="" textlink="">
      <xdr:nvSpPr>
        <xdr:cNvPr id="380" name="公債費負担の状況最小値テキスト"/>
        <xdr:cNvSpPr txBox="1"/>
      </xdr:nvSpPr>
      <xdr:spPr>
        <a:xfrm>
          <a:off x="17106900" y="766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151695</xdr:rowOff>
    </xdr:from>
    <xdr:to>
      <xdr:col>81</xdr:col>
      <xdr:colOff>133350</xdr:colOff>
      <xdr:row>44</xdr:row>
      <xdr:rowOff>151695</xdr:rowOff>
    </xdr:to>
    <xdr:cxnSp macro="">
      <xdr:nvCxnSpPr>
        <xdr:cNvPr id="381" name="直線コネクタ 380"/>
        <xdr:cNvCxnSpPr/>
      </xdr:nvCxnSpPr>
      <xdr:spPr>
        <a:xfrm>
          <a:off x="16929100" y="76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2"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3" name="直線コネクタ 382"/>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129822</xdr:rowOff>
    </xdr:from>
    <xdr:to>
      <xdr:col>81</xdr:col>
      <xdr:colOff>44450</xdr:colOff>
      <xdr:row>42</xdr:row>
      <xdr:rowOff>25400</xdr:rowOff>
    </xdr:to>
    <xdr:cxnSp macro="">
      <xdr:nvCxnSpPr>
        <xdr:cNvPr id="384" name="直線コネクタ 383"/>
        <xdr:cNvCxnSpPr/>
      </xdr:nvCxnSpPr>
      <xdr:spPr>
        <a:xfrm>
          <a:off x="16179800" y="7159272"/>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156932</xdr:rowOff>
    </xdr:from>
    <xdr:ext cx="762000" cy="259045"/>
    <xdr:sp macro="" textlink="">
      <xdr:nvSpPr>
        <xdr:cNvPr id="385" name="公債費負担の状況平均値テキスト"/>
        <xdr:cNvSpPr txBox="1"/>
      </xdr:nvSpPr>
      <xdr:spPr>
        <a:xfrm>
          <a:off x="17106900" y="667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86" name="フローチャート: 判断 385"/>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49389</xdr:rowOff>
    </xdr:from>
    <xdr:to>
      <xdr:col>77</xdr:col>
      <xdr:colOff>44450</xdr:colOff>
      <xdr:row>41</xdr:row>
      <xdr:rowOff>129822</xdr:rowOff>
    </xdr:to>
    <xdr:cxnSp macro="">
      <xdr:nvCxnSpPr>
        <xdr:cNvPr id="387" name="直線コネクタ 386"/>
        <xdr:cNvCxnSpPr/>
      </xdr:nvCxnSpPr>
      <xdr:spPr>
        <a:xfrm>
          <a:off x="15290800" y="707883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88" name="フローチャート: 判断 387"/>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80732</xdr:rowOff>
    </xdr:from>
    <xdr:ext cx="736600" cy="259045"/>
    <xdr:sp macro="" textlink="">
      <xdr:nvSpPr>
        <xdr:cNvPr id="389" name="テキスト ボックス 388"/>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9172</xdr:rowOff>
    </xdr:from>
    <xdr:to>
      <xdr:col>72</xdr:col>
      <xdr:colOff>203200</xdr:colOff>
      <xdr:row>41</xdr:row>
      <xdr:rowOff>49389</xdr:rowOff>
    </xdr:to>
    <xdr:cxnSp macro="">
      <xdr:nvCxnSpPr>
        <xdr:cNvPr id="390" name="直線コネクタ 389"/>
        <xdr:cNvCxnSpPr/>
      </xdr:nvCxnSpPr>
      <xdr:spPr>
        <a:xfrm>
          <a:off x="14401800" y="70386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1" name="フローチャート: 判断 390"/>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2" name="テキスト ボックス 391"/>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9172</xdr:rowOff>
    </xdr:from>
    <xdr:to>
      <xdr:col>68</xdr:col>
      <xdr:colOff>152400</xdr:colOff>
      <xdr:row>41</xdr:row>
      <xdr:rowOff>9172</xdr:rowOff>
    </xdr:to>
    <xdr:cxnSp macro="">
      <xdr:nvCxnSpPr>
        <xdr:cNvPr id="393" name="直線コネクタ 392"/>
        <xdr:cNvCxnSpPr/>
      </xdr:nvCxnSpPr>
      <xdr:spPr>
        <a:xfrm>
          <a:off x="13512800" y="70386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140405</xdr:rowOff>
    </xdr:from>
    <xdr:to>
      <xdr:col>68</xdr:col>
      <xdr:colOff>203200</xdr:colOff>
      <xdr:row>40</xdr:row>
      <xdr:rowOff>70555</xdr:rowOff>
    </xdr:to>
    <xdr:sp macro="" textlink="">
      <xdr:nvSpPr>
        <xdr:cNvPr id="394" name="フローチャート: 判断 393"/>
        <xdr:cNvSpPr/>
      </xdr:nvSpPr>
      <xdr:spPr>
        <a:xfrm>
          <a:off x="14351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80732</xdr:rowOff>
    </xdr:from>
    <xdr:ext cx="762000" cy="259045"/>
    <xdr:sp macro="" textlink="">
      <xdr:nvSpPr>
        <xdr:cNvPr id="395" name="テキスト ボックス 394"/>
        <xdr:cNvSpPr txBox="1"/>
      </xdr:nvSpPr>
      <xdr:spPr>
        <a:xfrm>
          <a:off x="14020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96" name="フローチャート: 判断 395"/>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397" name="テキスト ボックス 396"/>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403" name="楕円 402"/>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118127</xdr:rowOff>
    </xdr:from>
    <xdr:ext cx="762000" cy="259045"/>
    <xdr:sp macro="" textlink="">
      <xdr:nvSpPr>
        <xdr:cNvPr id="404" name="公債費負担の状況該当値テキスト"/>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79022</xdr:rowOff>
    </xdr:from>
    <xdr:to>
      <xdr:col>77</xdr:col>
      <xdr:colOff>95250</xdr:colOff>
      <xdr:row>42</xdr:row>
      <xdr:rowOff>9172</xdr:rowOff>
    </xdr:to>
    <xdr:sp macro="" textlink="">
      <xdr:nvSpPr>
        <xdr:cNvPr id="405" name="楕円 404"/>
        <xdr:cNvSpPr/>
      </xdr:nvSpPr>
      <xdr:spPr>
        <a:xfrm>
          <a:off x="16129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165399</xdr:rowOff>
    </xdr:from>
    <xdr:ext cx="736600" cy="259045"/>
    <xdr:sp macro="" textlink="">
      <xdr:nvSpPr>
        <xdr:cNvPr id="406" name="テキスト ボックス 405"/>
        <xdr:cNvSpPr txBox="1"/>
      </xdr:nvSpPr>
      <xdr:spPr>
        <a:xfrm>
          <a:off x="15798800" y="719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170039</xdr:rowOff>
    </xdr:from>
    <xdr:to>
      <xdr:col>73</xdr:col>
      <xdr:colOff>44450</xdr:colOff>
      <xdr:row>41</xdr:row>
      <xdr:rowOff>100189</xdr:rowOff>
    </xdr:to>
    <xdr:sp macro="" textlink="">
      <xdr:nvSpPr>
        <xdr:cNvPr id="407" name="楕円 406"/>
        <xdr:cNvSpPr/>
      </xdr:nvSpPr>
      <xdr:spPr>
        <a:xfrm>
          <a:off x="15240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84966</xdr:rowOff>
    </xdr:from>
    <xdr:ext cx="762000" cy="259045"/>
    <xdr:sp macro="" textlink="">
      <xdr:nvSpPr>
        <xdr:cNvPr id="408" name="テキスト ボックス 407"/>
        <xdr:cNvSpPr txBox="1"/>
      </xdr:nvSpPr>
      <xdr:spPr>
        <a:xfrm>
          <a:off x="149098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129822</xdr:rowOff>
    </xdr:from>
    <xdr:to>
      <xdr:col>68</xdr:col>
      <xdr:colOff>203200</xdr:colOff>
      <xdr:row>41</xdr:row>
      <xdr:rowOff>59972</xdr:rowOff>
    </xdr:to>
    <xdr:sp macro="" textlink="">
      <xdr:nvSpPr>
        <xdr:cNvPr id="409" name="楕円 408"/>
        <xdr:cNvSpPr/>
      </xdr:nvSpPr>
      <xdr:spPr>
        <a:xfrm>
          <a:off x="14351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44749</xdr:rowOff>
    </xdr:from>
    <xdr:ext cx="762000" cy="259045"/>
    <xdr:sp macro="" textlink="">
      <xdr:nvSpPr>
        <xdr:cNvPr id="410" name="テキスト ボックス 409"/>
        <xdr:cNvSpPr txBox="1"/>
      </xdr:nvSpPr>
      <xdr:spPr>
        <a:xfrm>
          <a:off x="14020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129822</xdr:rowOff>
    </xdr:from>
    <xdr:to>
      <xdr:col>64</xdr:col>
      <xdr:colOff>152400</xdr:colOff>
      <xdr:row>41</xdr:row>
      <xdr:rowOff>59972</xdr:rowOff>
    </xdr:to>
    <xdr:sp macro="" textlink="">
      <xdr:nvSpPr>
        <xdr:cNvPr id="411" name="楕円 410"/>
        <xdr:cNvSpPr/>
      </xdr:nvSpPr>
      <xdr:spPr>
        <a:xfrm>
          <a:off x="13462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44749</xdr:rowOff>
    </xdr:from>
    <xdr:ext cx="762000" cy="259045"/>
    <xdr:sp macro="" textlink="">
      <xdr:nvSpPr>
        <xdr:cNvPr id="412" name="テキスト ボックス 411"/>
        <xdr:cNvSpPr txBox="1"/>
      </xdr:nvSpPr>
      <xdr:spPr>
        <a:xfrm>
          <a:off x="13131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旧合併特例事業債、臨時財政対策債等の地方債残高の減、それに伴う基準財政需要額算入見込額の減により、</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新市建設計画に伴う起債残高は</a:t>
          </a:r>
          <a:r>
            <a:rPr kumimoji="1" lang="en-US" altLang="ja-JP" sz="1300">
              <a:solidFill>
                <a:schemeClr val="tx1"/>
              </a:solidFill>
              <a:latin typeface="ＭＳ Ｐゴシック" panose="020B0600070205080204" pitchFamily="50" charset="-128"/>
              <a:ea typeface="ＭＳ Ｐゴシック" panose="020B0600070205080204" pitchFamily="50" charset="-128"/>
            </a:rPr>
            <a:t>R</a:t>
          </a:r>
          <a:r>
            <a:rPr kumimoji="1" lang="ja-JP" altLang="en-US" sz="1300">
              <a:solidFill>
                <a:schemeClr val="tx1"/>
              </a:solidFill>
              <a:latin typeface="ＭＳ Ｐゴシック" panose="020B0600070205080204" pitchFamily="50" charset="-128"/>
              <a:ea typeface="ＭＳ Ｐゴシック" panose="020B0600070205080204" pitchFamily="50" charset="-128"/>
            </a:rPr>
            <a:t>元年度をピークに減少し、将来負担比率は引き続き改善すると見込んでいる。</a:t>
          </a:r>
        </a:p>
        <a:p>
          <a:r>
            <a:rPr kumimoji="1" lang="ja-JP" altLang="en-US" sz="1300">
              <a:latin typeface="ＭＳ Ｐゴシック" panose="020B0600070205080204" pitchFamily="50" charset="-128"/>
              <a:ea typeface="ＭＳ Ｐゴシック" panose="020B0600070205080204" pitchFamily="50" charset="-128"/>
            </a:rPr>
            <a:t>　今後も事業の見直しを行い、持続的な行財政運営の実施に努める。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40005</xdr:rowOff>
    </xdr:to>
    <xdr:cxnSp macro="">
      <xdr:nvCxnSpPr>
        <xdr:cNvPr id="441" name="直線コネクタ 440"/>
        <xdr:cNvCxnSpPr/>
      </xdr:nvCxnSpPr>
      <xdr:spPr>
        <a:xfrm flipV="1">
          <a:off x="17018000" y="2370667"/>
          <a:ext cx="0" cy="16126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12082</xdr:rowOff>
    </xdr:from>
    <xdr:ext cx="762000" cy="259045"/>
    <xdr:sp macro="" textlink="">
      <xdr:nvSpPr>
        <xdr:cNvPr id="442" name="将来負担の状況最小値テキスト"/>
        <xdr:cNvSpPr txBox="1"/>
      </xdr:nvSpPr>
      <xdr:spPr>
        <a:xfrm>
          <a:off x="17106900" y="395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40005</xdr:rowOff>
    </xdr:from>
    <xdr:to>
      <xdr:col>81</xdr:col>
      <xdr:colOff>133350</xdr:colOff>
      <xdr:row>23</xdr:row>
      <xdr:rowOff>40005</xdr:rowOff>
    </xdr:to>
    <xdr:cxnSp macro="">
      <xdr:nvCxnSpPr>
        <xdr:cNvPr id="443" name="直線コネクタ 442"/>
        <xdr:cNvCxnSpPr/>
      </xdr:nvCxnSpPr>
      <xdr:spPr>
        <a:xfrm>
          <a:off x="16929100" y="398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44097</xdr:rowOff>
    </xdr:from>
    <xdr:to>
      <xdr:col>81</xdr:col>
      <xdr:colOff>44450</xdr:colOff>
      <xdr:row>14</xdr:row>
      <xdr:rowOff>136596</xdr:rowOff>
    </xdr:to>
    <xdr:cxnSp macro="">
      <xdr:nvCxnSpPr>
        <xdr:cNvPr id="446" name="直線コネクタ 445"/>
        <xdr:cNvCxnSpPr/>
      </xdr:nvCxnSpPr>
      <xdr:spPr>
        <a:xfrm flipV="1">
          <a:off x="16179800" y="2444397"/>
          <a:ext cx="8382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7"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136596</xdr:rowOff>
    </xdr:from>
    <xdr:to>
      <xdr:col>77</xdr:col>
      <xdr:colOff>44450</xdr:colOff>
      <xdr:row>15</xdr:row>
      <xdr:rowOff>41557</xdr:rowOff>
    </xdr:to>
    <xdr:cxnSp macro="">
      <xdr:nvCxnSpPr>
        <xdr:cNvPr id="449" name="直線コネクタ 448"/>
        <xdr:cNvCxnSpPr/>
      </xdr:nvCxnSpPr>
      <xdr:spPr>
        <a:xfrm flipV="1">
          <a:off x="15290800" y="2536896"/>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41557</xdr:rowOff>
    </xdr:from>
    <xdr:to>
      <xdr:col>72</xdr:col>
      <xdr:colOff>203200</xdr:colOff>
      <xdr:row>16</xdr:row>
      <xdr:rowOff>32315</xdr:rowOff>
    </xdr:to>
    <xdr:cxnSp macro="">
      <xdr:nvCxnSpPr>
        <xdr:cNvPr id="452" name="直線コネクタ 451"/>
        <xdr:cNvCxnSpPr/>
      </xdr:nvCxnSpPr>
      <xdr:spPr>
        <a:xfrm flipV="1">
          <a:off x="14401800" y="2613307"/>
          <a:ext cx="889000" cy="16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145979</xdr:rowOff>
    </xdr:from>
    <xdr:to>
      <xdr:col>73</xdr:col>
      <xdr:colOff>44450</xdr:colOff>
      <xdr:row>14</xdr:row>
      <xdr:rowOff>76129</xdr:rowOff>
    </xdr:to>
    <xdr:sp macro="" textlink="">
      <xdr:nvSpPr>
        <xdr:cNvPr id="453" name="フローチャート: 判断 452"/>
        <xdr:cNvSpPr/>
      </xdr:nvSpPr>
      <xdr:spPr>
        <a:xfrm>
          <a:off x="15240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86306</xdr:rowOff>
    </xdr:from>
    <xdr:ext cx="762000" cy="259045"/>
    <xdr:sp macro="" textlink="">
      <xdr:nvSpPr>
        <xdr:cNvPr id="454" name="テキスト ボックス 453"/>
        <xdr:cNvSpPr txBox="1"/>
      </xdr:nvSpPr>
      <xdr:spPr>
        <a:xfrm>
          <a:off x="14909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32315</xdr:rowOff>
    </xdr:from>
    <xdr:to>
      <xdr:col>68</xdr:col>
      <xdr:colOff>152400</xdr:colOff>
      <xdr:row>16</xdr:row>
      <xdr:rowOff>89958</xdr:rowOff>
    </xdr:to>
    <xdr:cxnSp macro="">
      <xdr:nvCxnSpPr>
        <xdr:cNvPr id="455" name="直線コネクタ 454"/>
        <xdr:cNvCxnSpPr/>
      </xdr:nvCxnSpPr>
      <xdr:spPr>
        <a:xfrm flipV="1">
          <a:off x="13512800" y="2775515"/>
          <a:ext cx="889000" cy="5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170109</xdr:rowOff>
    </xdr:from>
    <xdr:to>
      <xdr:col>68</xdr:col>
      <xdr:colOff>203200</xdr:colOff>
      <xdr:row>14</xdr:row>
      <xdr:rowOff>100259</xdr:rowOff>
    </xdr:to>
    <xdr:sp macro="" textlink="">
      <xdr:nvSpPr>
        <xdr:cNvPr id="456" name="フローチャート: 判断 455"/>
        <xdr:cNvSpPr/>
      </xdr:nvSpPr>
      <xdr:spPr>
        <a:xfrm>
          <a:off x="14351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110436</xdr:rowOff>
    </xdr:from>
    <xdr:ext cx="762000" cy="259045"/>
    <xdr:sp macro="" textlink="">
      <xdr:nvSpPr>
        <xdr:cNvPr id="457" name="テキスト ボックス 456"/>
        <xdr:cNvSpPr txBox="1"/>
      </xdr:nvSpPr>
      <xdr:spPr>
        <a:xfrm>
          <a:off x="14020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97719</xdr:rowOff>
    </xdr:from>
    <xdr:to>
      <xdr:col>64</xdr:col>
      <xdr:colOff>152400</xdr:colOff>
      <xdr:row>14</xdr:row>
      <xdr:rowOff>27869</xdr:rowOff>
    </xdr:to>
    <xdr:sp macro="" textlink="">
      <xdr:nvSpPr>
        <xdr:cNvPr id="458" name="フローチャート: 判断 457"/>
        <xdr:cNvSpPr/>
      </xdr:nvSpPr>
      <xdr:spPr>
        <a:xfrm>
          <a:off x="13462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38046</xdr:rowOff>
    </xdr:from>
    <xdr:ext cx="762000" cy="259045"/>
    <xdr:sp macro="" textlink="">
      <xdr:nvSpPr>
        <xdr:cNvPr id="459" name="テキスト ボックス 458"/>
        <xdr:cNvSpPr txBox="1"/>
      </xdr:nvSpPr>
      <xdr:spPr>
        <a:xfrm>
          <a:off x="13131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164747</xdr:rowOff>
    </xdr:from>
    <xdr:to>
      <xdr:col>81</xdr:col>
      <xdr:colOff>95250</xdr:colOff>
      <xdr:row>14</xdr:row>
      <xdr:rowOff>94897</xdr:rowOff>
    </xdr:to>
    <xdr:sp macro="" textlink="">
      <xdr:nvSpPr>
        <xdr:cNvPr id="465" name="楕円 464"/>
        <xdr:cNvSpPr/>
      </xdr:nvSpPr>
      <xdr:spPr>
        <a:xfrm>
          <a:off x="16967200" y="239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136824</xdr:rowOff>
    </xdr:from>
    <xdr:ext cx="762000" cy="259045"/>
    <xdr:sp macro="" textlink="">
      <xdr:nvSpPr>
        <xdr:cNvPr id="466" name="将来負担の状況該当値テキスト"/>
        <xdr:cNvSpPr txBox="1"/>
      </xdr:nvSpPr>
      <xdr:spPr>
        <a:xfrm>
          <a:off x="17106900" y="236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85796</xdr:rowOff>
    </xdr:from>
    <xdr:to>
      <xdr:col>77</xdr:col>
      <xdr:colOff>95250</xdr:colOff>
      <xdr:row>15</xdr:row>
      <xdr:rowOff>15946</xdr:rowOff>
    </xdr:to>
    <xdr:sp macro="" textlink="">
      <xdr:nvSpPr>
        <xdr:cNvPr id="467" name="楕円 466"/>
        <xdr:cNvSpPr/>
      </xdr:nvSpPr>
      <xdr:spPr>
        <a:xfrm>
          <a:off x="16129000" y="248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723</xdr:rowOff>
    </xdr:from>
    <xdr:ext cx="736600" cy="259045"/>
    <xdr:sp macro="" textlink="">
      <xdr:nvSpPr>
        <xdr:cNvPr id="468" name="テキスト ボックス 467"/>
        <xdr:cNvSpPr txBox="1"/>
      </xdr:nvSpPr>
      <xdr:spPr>
        <a:xfrm>
          <a:off x="15798800" y="257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162207</xdr:rowOff>
    </xdr:from>
    <xdr:to>
      <xdr:col>73</xdr:col>
      <xdr:colOff>44450</xdr:colOff>
      <xdr:row>15</xdr:row>
      <xdr:rowOff>92357</xdr:rowOff>
    </xdr:to>
    <xdr:sp macro="" textlink="">
      <xdr:nvSpPr>
        <xdr:cNvPr id="469" name="楕円 468"/>
        <xdr:cNvSpPr/>
      </xdr:nvSpPr>
      <xdr:spPr>
        <a:xfrm>
          <a:off x="15240000" y="256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77134</xdr:rowOff>
    </xdr:from>
    <xdr:ext cx="762000" cy="259045"/>
    <xdr:sp macro="" textlink="">
      <xdr:nvSpPr>
        <xdr:cNvPr id="470" name="テキスト ボックス 469"/>
        <xdr:cNvSpPr txBox="1"/>
      </xdr:nvSpPr>
      <xdr:spPr>
        <a:xfrm>
          <a:off x="14909800" y="264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152965</xdr:rowOff>
    </xdr:from>
    <xdr:to>
      <xdr:col>68</xdr:col>
      <xdr:colOff>203200</xdr:colOff>
      <xdr:row>16</xdr:row>
      <xdr:rowOff>83115</xdr:rowOff>
    </xdr:to>
    <xdr:sp macro="" textlink="">
      <xdr:nvSpPr>
        <xdr:cNvPr id="471" name="楕円 470"/>
        <xdr:cNvSpPr/>
      </xdr:nvSpPr>
      <xdr:spPr>
        <a:xfrm>
          <a:off x="14351000" y="272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67892</xdr:rowOff>
    </xdr:from>
    <xdr:ext cx="762000" cy="259045"/>
    <xdr:sp macro="" textlink="">
      <xdr:nvSpPr>
        <xdr:cNvPr id="472" name="テキスト ボックス 471"/>
        <xdr:cNvSpPr txBox="1"/>
      </xdr:nvSpPr>
      <xdr:spPr>
        <a:xfrm>
          <a:off x="14020800" y="281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39158</xdr:rowOff>
    </xdr:from>
    <xdr:to>
      <xdr:col>64</xdr:col>
      <xdr:colOff>152400</xdr:colOff>
      <xdr:row>16</xdr:row>
      <xdr:rowOff>140758</xdr:rowOff>
    </xdr:to>
    <xdr:sp macro="" textlink="">
      <xdr:nvSpPr>
        <xdr:cNvPr id="473" name="楕円 472"/>
        <xdr:cNvSpPr/>
      </xdr:nvSpPr>
      <xdr:spPr>
        <a:xfrm>
          <a:off x="13462000" y="278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125535</xdr:rowOff>
    </xdr:from>
    <xdr:ext cx="762000" cy="259045"/>
    <xdr:sp macro="" textlink="">
      <xdr:nvSpPr>
        <xdr:cNvPr id="474" name="テキスト ボックス 473"/>
        <xdr:cNvSpPr txBox="1"/>
      </xdr:nvSpPr>
      <xdr:spPr>
        <a:xfrm>
          <a:off x="13131800" y="286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128,324
124,641
284.89
65,958,296
65,208,220
246,420
36,742,876
63,873,838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退職手当（△</a:t>
          </a:r>
          <a:r>
            <a:rPr kumimoji="1" lang="en-US" altLang="ja-JP" sz="1300">
              <a:latin typeface="ＭＳ Ｐゴシック" panose="020B0600070205080204" pitchFamily="50" charset="-128"/>
              <a:ea typeface="ＭＳ Ｐゴシック" panose="020B0600070205080204" pitchFamily="50" charset="-128"/>
            </a:rPr>
            <a:t>128</a:t>
          </a:r>
          <a:r>
            <a:rPr kumimoji="1" lang="ja-JP" altLang="en-US" sz="1300">
              <a:latin typeface="ＭＳ Ｐゴシック" panose="020B0600070205080204" pitchFamily="50" charset="-128"/>
              <a:ea typeface="ＭＳ Ｐゴシック" panose="020B0600070205080204" pitchFamily="50" charset="-128"/>
            </a:rPr>
            <a:t>百万）等の減（定年延長により定年退職者数が減少）で、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合併を経て島しょ部や山間部を抱える地理条件に加え、ごみ処理や消防など、広域ではなく市の単独実施事業が多いことから、類似団体比較で高水準にあったが、職員数の減により、同水準となった。引き続き、定員適正化計画に沿った定員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102507</xdr:rowOff>
    </xdr:from>
    <xdr:to>
      <xdr:col>24</xdr:col>
      <xdr:colOff>25400</xdr:colOff>
      <xdr:row>42</xdr:row>
      <xdr:rowOff>61685</xdr:rowOff>
    </xdr:to>
    <xdr:cxnSp macro="">
      <xdr:nvCxnSpPr>
        <xdr:cNvPr id="63" name="直線コネクタ 62"/>
        <xdr:cNvCxnSpPr/>
      </xdr:nvCxnSpPr>
      <xdr:spPr>
        <a:xfrm flipV="1">
          <a:off x="4826000" y="5760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17434</xdr:rowOff>
    </xdr:from>
    <xdr:ext cx="762000" cy="259045"/>
    <xdr:sp macro="" textlink="">
      <xdr:nvSpPr>
        <xdr:cNvPr id="66" name="人件費最大値テキスト"/>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102507</xdr:rowOff>
    </xdr:from>
    <xdr:to>
      <xdr:col>24</xdr:col>
      <xdr:colOff>114300</xdr:colOff>
      <xdr:row>33</xdr:row>
      <xdr:rowOff>102507</xdr:rowOff>
    </xdr:to>
    <xdr:cxnSp macro="">
      <xdr:nvCxnSpPr>
        <xdr:cNvPr id="67" name="直線コネクタ 66"/>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20864</xdr:rowOff>
    </xdr:from>
    <xdr:to>
      <xdr:col>24</xdr:col>
      <xdr:colOff>25400</xdr:colOff>
      <xdr:row>37</xdr:row>
      <xdr:rowOff>86178</xdr:rowOff>
    </xdr:to>
    <xdr:cxnSp macro="">
      <xdr:nvCxnSpPr>
        <xdr:cNvPr id="68" name="直線コネクタ 67"/>
        <xdr:cNvCxnSpPr/>
      </xdr:nvCxnSpPr>
      <xdr:spPr>
        <a:xfrm flipV="1">
          <a:off x="3987800" y="6364514"/>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40113</xdr:rowOff>
    </xdr:from>
    <xdr:ext cx="762000" cy="259045"/>
    <xdr:sp macro="" textlink="">
      <xdr:nvSpPr>
        <xdr:cNvPr id="69" name="人件費平均値テキスト"/>
        <xdr:cNvSpPr txBox="1"/>
      </xdr:nvSpPr>
      <xdr:spPr>
        <a:xfrm>
          <a:off x="4914900" y="6383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68036</xdr:rowOff>
    </xdr:from>
    <xdr:to>
      <xdr:col>24</xdr:col>
      <xdr:colOff>76200</xdr:colOff>
      <xdr:row>37</xdr:row>
      <xdr:rowOff>169636</xdr:rowOff>
    </xdr:to>
    <xdr:sp macro="" textlink="">
      <xdr:nvSpPr>
        <xdr:cNvPr id="70" name="フローチャート: 判断 69"/>
        <xdr:cNvSpPr/>
      </xdr:nvSpPr>
      <xdr:spPr>
        <a:xfrm>
          <a:off x="4775200" y="641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86178</xdr:rowOff>
    </xdr:from>
    <xdr:to>
      <xdr:col>19</xdr:col>
      <xdr:colOff>187325</xdr:colOff>
      <xdr:row>37</xdr:row>
      <xdr:rowOff>118836</xdr:rowOff>
    </xdr:to>
    <xdr:cxnSp macro="">
      <xdr:nvCxnSpPr>
        <xdr:cNvPr id="71" name="直線コネクタ 70"/>
        <xdr:cNvCxnSpPr/>
      </xdr:nvCxnSpPr>
      <xdr:spPr>
        <a:xfrm flipV="1">
          <a:off x="3098800" y="64298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100693</xdr:rowOff>
    </xdr:from>
    <xdr:to>
      <xdr:col>20</xdr:col>
      <xdr:colOff>38100</xdr:colOff>
      <xdr:row>38</xdr:row>
      <xdr:rowOff>30843</xdr:rowOff>
    </xdr:to>
    <xdr:sp macro="" textlink="">
      <xdr:nvSpPr>
        <xdr:cNvPr id="72" name="フローチャート: 判断 71"/>
        <xdr:cNvSpPr/>
      </xdr:nvSpPr>
      <xdr:spPr>
        <a:xfrm>
          <a:off x="3937000" y="644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15620</xdr:rowOff>
    </xdr:from>
    <xdr:ext cx="736600" cy="259045"/>
    <xdr:sp macro="" textlink="">
      <xdr:nvSpPr>
        <xdr:cNvPr id="73" name="テキスト ボックス 72"/>
        <xdr:cNvSpPr txBox="1"/>
      </xdr:nvSpPr>
      <xdr:spPr>
        <a:xfrm>
          <a:off x="3606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118836</xdr:rowOff>
    </xdr:from>
    <xdr:to>
      <xdr:col>15</xdr:col>
      <xdr:colOff>98425</xdr:colOff>
      <xdr:row>40</xdr:row>
      <xdr:rowOff>61685</xdr:rowOff>
    </xdr:to>
    <xdr:cxnSp macro="">
      <xdr:nvCxnSpPr>
        <xdr:cNvPr id="74" name="直線コネクタ 73"/>
        <xdr:cNvCxnSpPr/>
      </xdr:nvCxnSpPr>
      <xdr:spPr>
        <a:xfrm flipV="1">
          <a:off x="2209800" y="6462486"/>
          <a:ext cx="889000" cy="45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5" name="フローチャート: 判断 74"/>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6" name="テキスト ボックス 75"/>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37193</xdr:rowOff>
    </xdr:from>
    <xdr:to>
      <xdr:col>11</xdr:col>
      <xdr:colOff>9525</xdr:colOff>
      <xdr:row>40</xdr:row>
      <xdr:rowOff>61685</xdr:rowOff>
    </xdr:to>
    <xdr:cxnSp macro="">
      <xdr:nvCxnSpPr>
        <xdr:cNvPr id="77" name="直線コネクタ 76"/>
        <xdr:cNvCxnSpPr/>
      </xdr:nvCxnSpPr>
      <xdr:spPr>
        <a:xfrm>
          <a:off x="1320800" y="6723743"/>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59872</xdr:rowOff>
    </xdr:from>
    <xdr:to>
      <xdr:col>11</xdr:col>
      <xdr:colOff>60325</xdr:colOff>
      <xdr:row>38</xdr:row>
      <xdr:rowOff>161472</xdr:rowOff>
    </xdr:to>
    <xdr:sp macro="" textlink="">
      <xdr:nvSpPr>
        <xdr:cNvPr id="78" name="フローチャート: 判断 77"/>
        <xdr:cNvSpPr/>
      </xdr:nvSpPr>
      <xdr:spPr>
        <a:xfrm>
          <a:off x="2159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199</xdr:rowOff>
    </xdr:from>
    <xdr:ext cx="762000" cy="259045"/>
    <xdr:sp macro="" textlink="">
      <xdr:nvSpPr>
        <xdr:cNvPr id="79" name="テキスト ボックス 78"/>
        <xdr:cNvSpPr txBox="1"/>
      </xdr:nvSpPr>
      <xdr:spPr>
        <a:xfrm>
          <a:off x="1828800" y="634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138991</xdr:rowOff>
    </xdr:from>
    <xdr:ext cx="762000" cy="259045"/>
    <xdr:sp macro="" textlink="">
      <xdr:nvSpPr>
        <xdr:cNvPr id="81" name="テキスト ボックス 80"/>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141514</xdr:rowOff>
    </xdr:from>
    <xdr:to>
      <xdr:col>24</xdr:col>
      <xdr:colOff>76200</xdr:colOff>
      <xdr:row>37</xdr:row>
      <xdr:rowOff>71664</xdr:rowOff>
    </xdr:to>
    <xdr:sp macro="" textlink="">
      <xdr:nvSpPr>
        <xdr:cNvPr id="87" name="楕円 86"/>
        <xdr:cNvSpPr/>
      </xdr:nvSpPr>
      <xdr:spPr>
        <a:xfrm>
          <a:off x="47752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158041</xdr:rowOff>
    </xdr:from>
    <xdr:ext cx="762000" cy="259045"/>
    <xdr:sp macro="" textlink="">
      <xdr:nvSpPr>
        <xdr:cNvPr id="88" name="人件費該当値テキスト"/>
        <xdr:cNvSpPr txBox="1"/>
      </xdr:nvSpPr>
      <xdr:spPr>
        <a:xfrm>
          <a:off x="4914900" y="615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35378</xdr:rowOff>
    </xdr:from>
    <xdr:to>
      <xdr:col>20</xdr:col>
      <xdr:colOff>38100</xdr:colOff>
      <xdr:row>37</xdr:row>
      <xdr:rowOff>136978</xdr:rowOff>
    </xdr:to>
    <xdr:sp macro="" textlink="">
      <xdr:nvSpPr>
        <xdr:cNvPr id="89" name="楕円 88"/>
        <xdr:cNvSpPr/>
      </xdr:nvSpPr>
      <xdr:spPr>
        <a:xfrm>
          <a:off x="3937000" y="637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147155</xdr:rowOff>
    </xdr:from>
    <xdr:ext cx="736600" cy="259045"/>
    <xdr:sp macro="" textlink="">
      <xdr:nvSpPr>
        <xdr:cNvPr id="90" name="テキスト ボックス 89"/>
        <xdr:cNvSpPr txBox="1"/>
      </xdr:nvSpPr>
      <xdr:spPr>
        <a:xfrm>
          <a:off x="3606800" y="614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68036</xdr:rowOff>
    </xdr:from>
    <xdr:to>
      <xdr:col>15</xdr:col>
      <xdr:colOff>149225</xdr:colOff>
      <xdr:row>37</xdr:row>
      <xdr:rowOff>169636</xdr:rowOff>
    </xdr:to>
    <xdr:sp macro="" textlink="">
      <xdr:nvSpPr>
        <xdr:cNvPr id="91" name="楕円 90"/>
        <xdr:cNvSpPr/>
      </xdr:nvSpPr>
      <xdr:spPr>
        <a:xfrm>
          <a:off x="3048000" y="641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154412</xdr:rowOff>
    </xdr:from>
    <xdr:ext cx="762000" cy="259045"/>
    <xdr:sp macro="" textlink="">
      <xdr:nvSpPr>
        <xdr:cNvPr id="92" name="テキスト ボックス 91"/>
        <xdr:cNvSpPr txBox="1"/>
      </xdr:nvSpPr>
      <xdr:spPr>
        <a:xfrm>
          <a:off x="2717800" y="649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10885</xdr:rowOff>
    </xdr:from>
    <xdr:to>
      <xdr:col>11</xdr:col>
      <xdr:colOff>60325</xdr:colOff>
      <xdr:row>40</xdr:row>
      <xdr:rowOff>112485</xdr:rowOff>
    </xdr:to>
    <xdr:sp macro="" textlink="">
      <xdr:nvSpPr>
        <xdr:cNvPr id="93" name="楕円 92"/>
        <xdr:cNvSpPr/>
      </xdr:nvSpPr>
      <xdr:spPr>
        <a:xfrm>
          <a:off x="2159000" y="686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97262</xdr:rowOff>
    </xdr:from>
    <xdr:ext cx="762000" cy="259045"/>
    <xdr:sp macro="" textlink="">
      <xdr:nvSpPr>
        <xdr:cNvPr id="94" name="テキスト ボックス 93"/>
        <xdr:cNvSpPr txBox="1"/>
      </xdr:nvSpPr>
      <xdr:spPr>
        <a:xfrm>
          <a:off x="1828800" y="695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157843</xdr:rowOff>
    </xdr:from>
    <xdr:to>
      <xdr:col>6</xdr:col>
      <xdr:colOff>171450</xdr:colOff>
      <xdr:row>39</xdr:row>
      <xdr:rowOff>87993</xdr:rowOff>
    </xdr:to>
    <xdr:sp macro="" textlink="">
      <xdr:nvSpPr>
        <xdr:cNvPr id="95" name="楕円 94"/>
        <xdr:cNvSpPr/>
      </xdr:nvSpPr>
      <xdr:spPr>
        <a:xfrm>
          <a:off x="1270000" y="667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72770</xdr:rowOff>
    </xdr:from>
    <xdr:ext cx="762000" cy="259045"/>
    <xdr:sp macro="" textlink="">
      <xdr:nvSpPr>
        <xdr:cNvPr id="96" name="テキスト ボックス 95"/>
        <xdr:cNvSpPr txBox="1"/>
      </xdr:nvSpPr>
      <xdr:spPr>
        <a:xfrm>
          <a:off x="939800" y="675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前年度同様に原油価格高騰による光熱水費の高止まりが挙げられる。引き続き、業務の見直しなどを行い、効率的な行政運営に取り組む必要がある。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26307</xdr:rowOff>
    </xdr:to>
    <xdr:cxnSp macro="">
      <xdr:nvCxnSpPr>
        <xdr:cNvPr id="126" name="直線コネクタ 125"/>
        <xdr:cNvCxnSpPr/>
      </xdr:nvCxnSpPr>
      <xdr:spPr>
        <a:xfrm flipV="1">
          <a:off x="16510000" y="21354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7" name="物件費最小値テキスト"/>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8" name="直線コネクタ 127"/>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9" name="物件費最大値テキスト"/>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30" name="直線コネクタ 129"/>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39914</xdr:rowOff>
    </xdr:from>
    <xdr:to>
      <xdr:col>82</xdr:col>
      <xdr:colOff>107950</xdr:colOff>
      <xdr:row>14</xdr:row>
      <xdr:rowOff>39914</xdr:rowOff>
    </xdr:to>
    <xdr:cxnSp macro="">
      <xdr:nvCxnSpPr>
        <xdr:cNvPr id="131" name="直線コネクタ 130"/>
        <xdr:cNvCxnSpPr/>
      </xdr:nvCxnSpPr>
      <xdr:spPr>
        <a:xfrm>
          <a:off x="15671800" y="24402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168020</xdr:rowOff>
    </xdr:from>
    <xdr:ext cx="762000" cy="259045"/>
    <xdr:sp macro="" textlink="">
      <xdr:nvSpPr>
        <xdr:cNvPr id="132" name="物件費平均値テキスト"/>
        <xdr:cNvSpPr txBox="1"/>
      </xdr:nvSpPr>
      <xdr:spPr>
        <a:xfrm>
          <a:off x="16598900" y="2568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24493</xdr:rowOff>
    </xdr:from>
    <xdr:to>
      <xdr:col>82</xdr:col>
      <xdr:colOff>158750</xdr:colOff>
      <xdr:row>15</xdr:row>
      <xdr:rowOff>126093</xdr:rowOff>
    </xdr:to>
    <xdr:sp macro="" textlink="">
      <xdr:nvSpPr>
        <xdr:cNvPr id="133" name="フローチャート: 判断 132"/>
        <xdr:cNvSpPr/>
      </xdr:nvSpPr>
      <xdr:spPr>
        <a:xfrm>
          <a:off x="16459200" y="25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26307</xdr:rowOff>
    </xdr:from>
    <xdr:to>
      <xdr:col>78</xdr:col>
      <xdr:colOff>69850</xdr:colOff>
      <xdr:row>14</xdr:row>
      <xdr:rowOff>39914</xdr:rowOff>
    </xdr:to>
    <xdr:cxnSp macro="">
      <xdr:nvCxnSpPr>
        <xdr:cNvPr id="134" name="直線コネクタ 133"/>
        <xdr:cNvCxnSpPr/>
      </xdr:nvCxnSpPr>
      <xdr:spPr>
        <a:xfrm>
          <a:off x="14782800" y="2255157"/>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163286</xdr:rowOff>
    </xdr:from>
    <xdr:to>
      <xdr:col>78</xdr:col>
      <xdr:colOff>120650</xdr:colOff>
      <xdr:row>15</xdr:row>
      <xdr:rowOff>93436</xdr:rowOff>
    </xdr:to>
    <xdr:sp macro="" textlink="">
      <xdr:nvSpPr>
        <xdr:cNvPr id="135" name="フローチャート: 判断 134"/>
        <xdr:cNvSpPr/>
      </xdr:nvSpPr>
      <xdr:spPr>
        <a:xfrm>
          <a:off x="15621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78213</xdr:rowOff>
    </xdr:from>
    <xdr:ext cx="736600" cy="259045"/>
    <xdr:sp macro="" textlink="">
      <xdr:nvSpPr>
        <xdr:cNvPr id="136" name="テキスト ボックス 135"/>
        <xdr:cNvSpPr txBox="1"/>
      </xdr:nvSpPr>
      <xdr:spPr>
        <a:xfrm>
          <a:off x="15290800" y="2649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26307</xdr:rowOff>
    </xdr:from>
    <xdr:to>
      <xdr:col>73</xdr:col>
      <xdr:colOff>180975</xdr:colOff>
      <xdr:row>13</xdr:row>
      <xdr:rowOff>146050</xdr:rowOff>
    </xdr:to>
    <xdr:cxnSp macro="">
      <xdr:nvCxnSpPr>
        <xdr:cNvPr id="137" name="直線コネクタ 136"/>
        <xdr:cNvCxnSpPr/>
      </xdr:nvCxnSpPr>
      <xdr:spPr>
        <a:xfrm flipV="1">
          <a:off x="13893800" y="22551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32657</xdr:rowOff>
    </xdr:from>
    <xdr:to>
      <xdr:col>74</xdr:col>
      <xdr:colOff>31750</xdr:colOff>
      <xdr:row>14</xdr:row>
      <xdr:rowOff>134257</xdr:rowOff>
    </xdr:to>
    <xdr:sp macro="" textlink="">
      <xdr:nvSpPr>
        <xdr:cNvPr id="138" name="フローチャート: 判断 137"/>
        <xdr:cNvSpPr/>
      </xdr:nvSpPr>
      <xdr:spPr>
        <a:xfrm>
          <a:off x="14732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119034</xdr:rowOff>
    </xdr:from>
    <xdr:ext cx="762000" cy="259045"/>
    <xdr:sp macro="" textlink="">
      <xdr:nvSpPr>
        <xdr:cNvPr id="139" name="テキスト ボックス 138"/>
        <xdr:cNvSpPr txBox="1"/>
      </xdr:nvSpPr>
      <xdr:spPr>
        <a:xfrm>
          <a:off x="14401800" y="251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146050</xdr:rowOff>
    </xdr:from>
    <xdr:to>
      <xdr:col>69</xdr:col>
      <xdr:colOff>92075</xdr:colOff>
      <xdr:row>14</xdr:row>
      <xdr:rowOff>127000</xdr:rowOff>
    </xdr:to>
    <xdr:cxnSp macro="">
      <xdr:nvCxnSpPr>
        <xdr:cNvPr id="140" name="直線コネクタ 139"/>
        <xdr:cNvCxnSpPr/>
      </xdr:nvCxnSpPr>
      <xdr:spPr>
        <a:xfrm flipV="1">
          <a:off x="13004800" y="2374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119743</xdr:rowOff>
    </xdr:from>
    <xdr:to>
      <xdr:col>69</xdr:col>
      <xdr:colOff>142875</xdr:colOff>
      <xdr:row>15</xdr:row>
      <xdr:rowOff>49893</xdr:rowOff>
    </xdr:to>
    <xdr:sp macro="" textlink="">
      <xdr:nvSpPr>
        <xdr:cNvPr id="141" name="フローチャート: 判断 140"/>
        <xdr:cNvSpPr/>
      </xdr:nvSpPr>
      <xdr:spPr>
        <a:xfrm>
          <a:off x="13843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34670</xdr:rowOff>
    </xdr:from>
    <xdr:ext cx="762000" cy="259045"/>
    <xdr:sp macro="" textlink="">
      <xdr:nvSpPr>
        <xdr:cNvPr id="142" name="テキスト ボックス 141"/>
        <xdr:cNvSpPr txBox="1"/>
      </xdr:nvSpPr>
      <xdr:spPr>
        <a:xfrm>
          <a:off x="13512800" y="260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43" name="フローチャート: 判断 142"/>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15620</xdr:rowOff>
    </xdr:from>
    <xdr:ext cx="762000" cy="259045"/>
    <xdr:sp macro="" textlink="">
      <xdr:nvSpPr>
        <xdr:cNvPr id="144" name="テキスト ボックス 143"/>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160564</xdr:rowOff>
    </xdr:from>
    <xdr:to>
      <xdr:col>82</xdr:col>
      <xdr:colOff>158750</xdr:colOff>
      <xdr:row>14</xdr:row>
      <xdr:rowOff>90714</xdr:rowOff>
    </xdr:to>
    <xdr:sp macro="" textlink="">
      <xdr:nvSpPr>
        <xdr:cNvPr id="150" name="楕円 149"/>
        <xdr:cNvSpPr/>
      </xdr:nvSpPr>
      <xdr:spPr>
        <a:xfrm>
          <a:off x="164592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5641</xdr:rowOff>
    </xdr:from>
    <xdr:ext cx="762000" cy="259045"/>
    <xdr:sp macro="" textlink="">
      <xdr:nvSpPr>
        <xdr:cNvPr id="151" name="物件費該当値テキスト"/>
        <xdr:cNvSpPr txBox="1"/>
      </xdr:nvSpPr>
      <xdr:spPr>
        <a:xfrm>
          <a:off x="165989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160564</xdr:rowOff>
    </xdr:from>
    <xdr:to>
      <xdr:col>78</xdr:col>
      <xdr:colOff>120650</xdr:colOff>
      <xdr:row>14</xdr:row>
      <xdr:rowOff>90714</xdr:rowOff>
    </xdr:to>
    <xdr:sp macro="" textlink="">
      <xdr:nvSpPr>
        <xdr:cNvPr id="152" name="楕円 151"/>
        <xdr:cNvSpPr/>
      </xdr:nvSpPr>
      <xdr:spPr>
        <a:xfrm>
          <a:off x="156210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100891</xdr:rowOff>
    </xdr:from>
    <xdr:ext cx="736600" cy="259045"/>
    <xdr:sp macro="" textlink="">
      <xdr:nvSpPr>
        <xdr:cNvPr id="153" name="テキスト ボックス 152"/>
        <xdr:cNvSpPr txBox="1"/>
      </xdr:nvSpPr>
      <xdr:spPr>
        <a:xfrm>
          <a:off x="15290800" y="215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146957</xdr:rowOff>
    </xdr:from>
    <xdr:to>
      <xdr:col>74</xdr:col>
      <xdr:colOff>31750</xdr:colOff>
      <xdr:row>13</xdr:row>
      <xdr:rowOff>77107</xdr:rowOff>
    </xdr:to>
    <xdr:sp macro="" textlink="">
      <xdr:nvSpPr>
        <xdr:cNvPr id="154" name="楕円 153"/>
        <xdr:cNvSpPr/>
      </xdr:nvSpPr>
      <xdr:spPr>
        <a:xfrm>
          <a:off x="14732000" y="220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87284</xdr:rowOff>
    </xdr:from>
    <xdr:ext cx="762000" cy="259045"/>
    <xdr:sp macro="" textlink="">
      <xdr:nvSpPr>
        <xdr:cNvPr id="155" name="テキスト ボックス 154"/>
        <xdr:cNvSpPr txBox="1"/>
      </xdr:nvSpPr>
      <xdr:spPr>
        <a:xfrm>
          <a:off x="14401800" y="197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95250</xdr:rowOff>
    </xdr:from>
    <xdr:to>
      <xdr:col>69</xdr:col>
      <xdr:colOff>142875</xdr:colOff>
      <xdr:row>14</xdr:row>
      <xdr:rowOff>25400</xdr:rowOff>
    </xdr:to>
    <xdr:sp macro="" textlink="">
      <xdr:nvSpPr>
        <xdr:cNvPr id="156" name="楕円 155"/>
        <xdr:cNvSpPr/>
      </xdr:nvSpPr>
      <xdr:spPr>
        <a:xfrm>
          <a:off x="13843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35577</xdr:rowOff>
    </xdr:from>
    <xdr:ext cx="762000" cy="259045"/>
    <xdr:sp macro="" textlink="">
      <xdr:nvSpPr>
        <xdr:cNvPr id="157" name="テキスト ボックス 156"/>
        <xdr:cNvSpPr txBox="1"/>
      </xdr:nvSpPr>
      <xdr:spPr>
        <a:xfrm>
          <a:off x="13512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58" name="楕円 157"/>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59" name="テキスト ボックス 158"/>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児童手当（△</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百万）の減（少子化による対象者の減等）などで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類似団体と比較するとやや低水準にあるが、少子高齢化の進展による増加が見込まれるため、介護予防の取組や、生活保護受給者への就労支援等により、扶助費の抑制に努める必要がある。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87" name="直線コネクタ 186"/>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8"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9" name="直線コネクタ 188"/>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90"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91" name="直線コネクタ 190"/>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56</xdr:row>
      <xdr:rowOff>31750</xdr:rowOff>
    </xdr:to>
    <xdr:cxnSp macro="">
      <xdr:nvCxnSpPr>
        <xdr:cNvPr id="192" name="直線コネクタ 191"/>
        <xdr:cNvCxnSpPr/>
      </xdr:nvCxnSpPr>
      <xdr:spPr>
        <a:xfrm flipV="1">
          <a:off x="3987800" y="95377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143527</xdr:rowOff>
    </xdr:from>
    <xdr:ext cx="762000" cy="259045"/>
    <xdr:sp macro="" textlink="">
      <xdr:nvSpPr>
        <xdr:cNvPr id="193" name="扶助費平均値テキスト"/>
        <xdr:cNvSpPr txBox="1"/>
      </xdr:nvSpPr>
      <xdr:spPr>
        <a:xfrm>
          <a:off x="4914900" y="9744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4" name="フローチャート: 判断 193"/>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50800</xdr:rowOff>
    </xdr:from>
    <xdr:to>
      <xdr:col>19</xdr:col>
      <xdr:colOff>187325</xdr:colOff>
      <xdr:row>56</xdr:row>
      <xdr:rowOff>31750</xdr:rowOff>
    </xdr:to>
    <xdr:cxnSp macro="">
      <xdr:nvCxnSpPr>
        <xdr:cNvPr id="195" name="直線コネクタ 194"/>
        <xdr:cNvCxnSpPr/>
      </xdr:nvCxnSpPr>
      <xdr:spPr>
        <a:xfrm>
          <a:off x="3098800" y="94805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96" name="フローチャート: 判断 195"/>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197" name="テキスト ボックス 196"/>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55</xdr:row>
      <xdr:rowOff>127000</xdr:rowOff>
    </xdr:to>
    <xdr:cxnSp macro="">
      <xdr:nvCxnSpPr>
        <xdr:cNvPr id="198" name="直線コネクタ 197"/>
        <xdr:cNvCxnSpPr/>
      </xdr:nvCxnSpPr>
      <xdr:spPr>
        <a:xfrm flipV="1">
          <a:off x="2209800" y="9480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0" name="テキスト ボックス 199"/>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127000</xdr:rowOff>
    </xdr:from>
    <xdr:to>
      <xdr:col>11</xdr:col>
      <xdr:colOff>9525</xdr:colOff>
      <xdr:row>56</xdr:row>
      <xdr:rowOff>165100</xdr:rowOff>
    </xdr:to>
    <xdr:cxnSp macro="">
      <xdr:nvCxnSpPr>
        <xdr:cNvPr id="201" name="直線コネクタ 200"/>
        <xdr:cNvCxnSpPr/>
      </xdr:nvCxnSpPr>
      <xdr:spPr>
        <a:xfrm flipV="1">
          <a:off x="1320800" y="95567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202" name="フローチャート: 判断 201"/>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203" name="テキスト ボックス 202"/>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04" name="フローチャート: 判断 203"/>
        <xdr:cNvSpPr/>
      </xdr:nvSpPr>
      <xdr:spPr>
        <a:xfrm>
          <a:off x="1270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143527</xdr:rowOff>
    </xdr:from>
    <xdr:ext cx="762000" cy="259045"/>
    <xdr:sp macro="" textlink="">
      <xdr:nvSpPr>
        <xdr:cNvPr id="205" name="テキスト ボックス 204"/>
        <xdr:cNvSpPr txBox="1"/>
      </xdr:nvSpPr>
      <xdr:spPr>
        <a:xfrm>
          <a:off x="939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11" name="楕円 210"/>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12" name="扶助費該当値テキスト"/>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152400</xdr:rowOff>
    </xdr:from>
    <xdr:to>
      <xdr:col>20</xdr:col>
      <xdr:colOff>38100</xdr:colOff>
      <xdr:row>56</xdr:row>
      <xdr:rowOff>82550</xdr:rowOff>
    </xdr:to>
    <xdr:sp macro="" textlink="">
      <xdr:nvSpPr>
        <xdr:cNvPr id="213" name="楕円 212"/>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214" name="テキスト ボックス 213"/>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15" name="楕円 214"/>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216" name="テキスト ボックス 215"/>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17" name="楕円 216"/>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18" name="テキスト ボックス 217"/>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9" name="楕円 218"/>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20" name="テキスト ボックス 219"/>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団塊の世代の加入による被保険者数増で、後期高齢者医療事業特別会計への繰出金の増などにより、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類似団体と比較し、高水準で推移している要因として、島しょ部を要しているため、同機能施設が複数あることや、施設の老朽化による維持補修費の高止まり等がある。計画的修繕や施設再編により、支出の抑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61</xdr:row>
      <xdr:rowOff>44450</xdr:rowOff>
    </xdr:to>
    <xdr:cxnSp macro="">
      <xdr:nvCxnSpPr>
        <xdr:cNvPr id="248" name="直線コネクタ 247"/>
        <xdr:cNvCxnSpPr/>
      </xdr:nvCxnSpPr>
      <xdr:spPr>
        <a:xfrm flipV="1">
          <a:off x="16510000" y="90678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9" name="その他最小値テキスト"/>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50" name="直線コネクタ 249"/>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51" name="その他最大値テキスト"/>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2" name="直線コネクタ 251"/>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95250</xdr:rowOff>
    </xdr:from>
    <xdr:to>
      <xdr:col>82</xdr:col>
      <xdr:colOff>107950</xdr:colOff>
      <xdr:row>60</xdr:row>
      <xdr:rowOff>12700</xdr:rowOff>
    </xdr:to>
    <xdr:cxnSp macro="">
      <xdr:nvCxnSpPr>
        <xdr:cNvPr id="253" name="直線コネクタ 252"/>
        <xdr:cNvCxnSpPr/>
      </xdr:nvCxnSpPr>
      <xdr:spPr>
        <a:xfrm>
          <a:off x="15671800" y="102108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5" name="フローチャート: 判断 254"/>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165100</xdr:rowOff>
    </xdr:from>
    <xdr:to>
      <xdr:col>78</xdr:col>
      <xdr:colOff>69850</xdr:colOff>
      <xdr:row>59</xdr:row>
      <xdr:rowOff>95250</xdr:rowOff>
    </xdr:to>
    <xdr:cxnSp macro="">
      <xdr:nvCxnSpPr>
        <xdr:cNvPr id="256" name="直線コネクタ 255"/>
        <xdr:cNvCxnSpPr/>
      </xdr:nvCxnSpPr>
      <xdr:spPr>
        <a:xfrm>
          <a:off x="14782800" y="10109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7" name="フローチャート: 判断 256"/>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58" name="テキスト ボックス 257"/>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165100</xdr:rowOff>
    </xdr:from>
    <xdr:to>
      <xdr:col>73</xdr:col>
      <xdr:colOff>180975</xdr:colOff>
      <xdr:row>60</xdr:row>
      <xdr:rowOff>25400</xdr:rowOff>
    </xdr:to>
    <xdr:cxnSp macro="">
      <xdr:nvCxnSpPr>
        <xdr:cNvPr id="259" name="直線コネクタ 258"/>
        <xdr:cNvCxnSpPr/>
      </xdr:nvCxnSpPr>
      <xdr:spPr>
        <a:xfrm flipV="1">
          <a:off x="13893800" y="101092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60" name="フローチャート: 判断 259"/>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61" name="テキスト ボックス 260"/>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25400</xdr:rowOff>
    </xdr:from>
    <xdr:to>
      <xdr:col>69</xdr:col>
      <xdr:colOff>92075</xdr:colOff>
      <xdr:row>60</xdr:row>
      <xdr:rowOff>25400</xdr:rowOff>
    </xdr:to>
    <xdr:cxnSp macro="">
      <xdr:nvCxnSpPr>
        <xdr:cNvPr id="262" name="直線コネクタ 261"/>
        <xdr:cNvCxnSpPr/>
      </xdr:nvCxnSpPr>
      <xdr:spPr>
        <a:xfrm>
          <a:off x="13004800" y="1031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63" name="フローチャート: 判断 262"/>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4" name="テキスト ボックス 263"/>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5" name="フローチャート: 判断 264"/>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66" name="テキスト ボックス 265"/>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133350</xdr:rowOff>
    </xdr:from>
    <xdr:to>
      <xdr:col>82</xdr:col>
      <xdr:colOff>158750</xdr:colOff>
      <xdr:row>60</xdr:row>
      <xdr:rowOff>63500</xdr:rowOff>
    </xdr:to>
    <xdr:sp macro="" textlink="">
      <xdr:nvSpPr>
        <xdr:cNvPr id="272" name="楕円 271"/>
        <xdr:cNvSpPr/>
      </xdr:nvSpPr>
      <xdr:spPr>
        <a:xfrm>
          <a:off x="16459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105427</xdr:rowOff>
    </xdr:from>
    <xdr:ext cx="762000" cy="259045"/>
    <xdr:sp macro="" textlink="">
      <xdr:nvSpPr>
        <xdr:cNvPr id="273" name="その他該当値テキスト"/>
        <xdr:cNvSpPr txBox="1"/>
      </xdr:nvSpPr>
      <xdr:spPr>
        <a:xfrm>
          <a:off x="16598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44450</xdr:rowOff>
    </xdr:from>
    <xdr:to>
      <xdr:col>78</xdr:col>
      <xdr:colOff>120650</xdr:colOff>
      <xdr:row>59</xdr:row>
      <xdr:rowOff>146050</xdr:rowOff>
    </xdr:to>
    <xdr:sp macro="" textlink="">
      <xdr:nvSpPr>
        <xdr:cNvPr id="274" name="楕円 273"/>
        <xdr:cNvSpPr/>
      </xdr:nvSpPr>
      <xdr:spPr>
        <a:xfrm>
          <a:off x="15621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130827</xdr:rowOff>
    </xdr:from>
    <xdr:ext cx="736600" cy="259045"/>
    <xdr:sp macro="" textlink="">
      <xdr:nvSpPr>
        <xdr:cNvPr id="275" name="テキスト ボックス 274"/>
        <xdr:cNvSpPr txBox="1"/>
      </xdr:nvSpPr>
      <xdr:spPr>
        <a:xfrm>
          <a:off x="15290800" y="1024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114300</xdr:rowOff>
    </xdr:from>
    <xdr:to>
      <xdr:col>74</xdr:col>
      <xdr:colOff>31750</xdr:colOff>
      <xdr:row>59</xdr:row>
      <xdr:rowOff>44450</xdr:rowOff>
    </xdr:to>
    <xdr:sp macro="" textlink="">
      <xdr:nvSpPr>
        <xdr:cNvPr id="276" name="楕円 275"/>
        <xdr:cNvSpPr/>
      </xdr:nvSpPr>
      <xdr:spPr>
        <a:xfrm>
          <a:off x="14732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29227</xdr:rowOff>
    </xdr:from>
    <xdr:ext cx="762000" cy="259045"/>
    <xdr:sp macro="" textlink="">
      <xdr:nvSpPr>
        <xdr:cNvPr id="277" name="テキスト ボックス 276"/>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146050</xdr:rowOff>
    </xdr:from>
    <xdr:to>
      <xdr:col>69</xdr:col>
      <xdr:colOff>142875</xdr:colOff>
      <xdr:row>60</xdr:row>
      <xdr:rowOff>76200</xdr:rowOff>
    </xdr:to>
    <xdr:sp macro="" textlink="">
      <xdr:nvSpPr>
        <xdr:cNvPr id="278" name="楕円 277"/>
        <xdr:cNvSpPr/>
      </xdr:nvSpPr>
      <xdr:spPr>
        <a:xfrm>
          <a:off x="13843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60977</xdr:rowOff>
    </xdr:from>
    <xdr:ext cx="762000" cy="259045"/>
    <xdr:sp macro="" textlink="">
      <xdr:nvSpPr>
        <xdr:cNvPr id="279" name="テキスト ボックス 278"/>
        <xdr:cNvSpPr txBox="1"/>
      </xdr:nvSpPr>
      <xdr:spPr>
        <a:xfrm>
          <a:off x="13512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146050</xdr:rowOff>
    </xdr:from>
    <xdr:to>
      <xdr:col>65</xdr:col>
      <xdr:colOff>53975</xdr:colOff>
      <xdr:row>60</xdr:row>
      <xdr:rowOff>76200</xdr:rowOff>
    </xdr:to>
    <xdr:sp macro="" textlink="">
      <xdr:nvSpPr>
        <xdr:cNvPr id="280" name="楕円 279"/>
        <xdr:cNvSpPr/>
      </xdr:nvSpPr>
      <xdr:spPr>
        <a:xfrm>
          <a:off x="12954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60977</xdr:rowOff>
    </xdr:from>
    <xdr:ext cx="762000" cy="259045"/>
    <xdr:sp macro="" textlink="">
      <xdr:nvSpPr>
        <xdr:cNvPr id="281" name="テキスト ボックス 280"/>
        <xdr:cNvSpPr txBox="1"/>
      </xdr:nvSpPr>
      <xdr:spPr>
        <a:xfrm>
          <a:off x="12623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市立大学運営交付金（</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百万円）等の増などで、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今後、初期の目的を達成したもの、費用対効果の低い事業について、縮小や廃止に取り組む必要がある。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81280</xdr:rowOff>
    </xdr:to>
    <xdr:cxnSp macro="">
      <xdr:nvCxnSpPr>
        <xdr:cNvPr id="309" name="直線コネクタ 308"/>
        <xdr:cNvCxnSpPr/>
      </xdr:nvCxnSpPr>
      <xdr:spPr>
        <a:xfrm flipV="1">
          <a:off x="16510000" y="55981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10" name="補助費等最小値テキスト"/>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11" name="直線コネクタ 310"/>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12" name="補助費等最大値テキスト"/>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13" name="直線コネクタ 312"/>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xdr:rowOff>
    </xdr:from>
    <xdr:to>
      <xdr:col>82</xdr:col>
      <xdr:colOff>107950</xdr:colOff>
      <xdr:row>35</xdr:row>
      <xdr:rowOff>8890</xdr:rowOff>
    </xdr:to>
    <xdr:cxnSp macro="">
      <xdr:nvCxnSpPr>
        <xdr:cNvPr id="314" name="直線コネクタ 313"/>
        <xdr:cNvCxnSpPr/>
      </xdr:nvCxnSpPr>
      <xdr:spPr>
        <a:xfrm>
          <a:off x="15671800" y="60020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90187</xdr:rowOff>
    </xdr:from>
    <xdr:ext cx="762000" cy="259045"/>
    <xdr:sp macro="" textlink="">
      <xdr:nvSpPr>
        <xdr:cNvPr id="315" name="補助費等平均値テキスト"/>
        <xdr:cNvSpPr txBox="1"/>
      </xdr:nvSpPr>
      <xdr:spPr>
        <a:xfrm>
          <a:off x="16598900" y="609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118110</xdr:rowOff>
    </xdr:from>
    <xdr:to>
      <xdr:col>82</xdr:col>
      <xdr:colOff>158750</xdr:colOff>
      <xdr:row>36</xdr:row>
      <xdr:rowOff>48260</xdr:rowOff>
    </xdr:to>
    <xdr:sp macro="" textlink="">
      <xdr:nvSpPr>
        <xdr:cNvPr id="316" name="フローチャート: 判断 315"/>
        <xdr:cNvSpPr/>
      </xdr:nvSpPr>
      <xdr:spPr>
        <a:xfrm>
          <a:off x="16459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149860</xdr:rowOff>
    </xdr:from>
    <xdr:to>
      <xdr:col>78</xdr:col>
      <xdr:colOff>69850</xdr:colOff>
      <xdr:row>35</xdr:row>
      <xdr:rowOff>1270</xdr:rowOff>
    </xdr:to>
    <xdr:cxnSp macro="">
      <xdr:nvCxnSpPr>
        <xdr:cNvPr id="317" name="直線コネクタ 316"/>
        <xdr:cNvCxnSpPr/>
      </xdr:nvCxnSpPr>
      <xdr:spPr>
        <a:xfrm>
          <a:off x="14782800" y="5979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102870</xdr:rowOff>
    </xdr:from>
    <xdr:to>
      <xdr:col>78</xdr:col>
      <xdr:colOff>120650</xdr:colOff>
      <xdr:row>36</xdr:row>
      <xdr:rowOff>33020</xdr:rowOff>
    </xdr:to>
    <xdr:sp macro="" textlink="">
      <xdr:nvSpPr>
        <xdr:cNvPr id="318" name="フローチャート: 判断 317"/>
        <xdr:cNvSpPr/>
      </xdr:nvSpPr>
      <xdr:spPr>
        <a:xfrm>
          <a:off x="15621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17797</xdr:rowOff>
    </xdr:from>
    <xdr:ext cx="736600" cy="259045"/>
    <xdr:sp macro="" textlink="">
      <xdr:nvSpPr>
        <xdr:cNvPr id="319" name="テキスト ボックス 318"/>
        <xdr:cNvSpPr txBox="1"/>
      </xdr:nvSpPr>
      <xdr:spPr>
        <a:xfrm>
          <a:off x="15290800" y="618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149860</xdr:rowOff>
    </xdr:from>
    <xdr:to>
      <xdr:col>73</xdr:col>
      <xdr:colOff>180975</xdr:colOff>
      <xdr:row>35</xdr:row>
      <xdr:rowOff>8890</xdr:rowOff>
    </xdr:to>
    <xdr:cxnSp macro="">
      <xdr:nvCxnSpPr>
        <xdr:cNvPr id="320" name="直線コネクタ 319"/>
        <xdr:cNvCxnSpPr/>
      </xdr:nvCxnSpPr>
      <xdr:spPr>
        <a:xfrm flipV="1">
          <a:off x="13893800" y="5979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49530</xdr:rowOff>
    </xdr:from>
    <xdr:to>
      <xdr:col>74</xdr:col>
      <xdr:colOff>31750</xdr:colOff>
      <xdr:row>35</xdr:row>
      <xdr:rowOff>151130</xdr:rowOff>
    </xdr:to>
    <xdr:sp macro="" textlink="">
      <xdr:nvSpPr>
        <xdr:cNvPr id="321" name="フローチャート: 判断 320"/>
        <xdr:cNvSpPr/>
      </xdr:nvSpPr>
      <xdr:spPr>
        <a:xfrm>
          <a:off x="14732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135907</xdr:rowOff>
    </xdr:from>
    <xdr:ext cx="762000" cy="259045"/>
    <xdr:sp macro="" textlink="">
      <xdr:nvSpPr>
        <xdr:cNvPr id="322" name="テキスト ボックス 321"/>
        <xdr:cNvSpPr txBox="1"/>
      </xdr:nvSpPr>
      <xdr:spPr>
        <a:xfrm>
          <a:off x="14401800" y="613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8890</xdr:rowOff>
    </xdr:from>
    <xdr:to>
      <xdr:col>69</xdr:col>
      <xdr:colOff>92075</xdr:colOff>
      <xdr:row>35</xdr:row>
      <xdr:rowOff>16510</xdr:rowOff>
    </xdr:to>
    <xdr:cxnSp macro="">
      <xdr:nvCxnSpPr>
        <xdr:cNvPr id="323" name="直線コネクタ 322"/>
        <xdr:cNvCxnSpPr/>
      </xdr:nvCxnSpPr>
      <xdr:spPr>
        <a:xfrm flipV="1">
          <a:off x="13004800" y="6009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102870</xdr:rowOff>
    </xdr:from>
    <xdr:to>
      <xdr:col>69</xdr:col>
      <xdr:colOff>142875</xdr:colOff>
      <xdr:row>36</xdr:row>
      <xdr:rowOff>33020</xdr:rowOff>
    </xdr:to>
    <xdr:sp macro="" textlink="">
      <xdr:nvSpPr>
        <xdr:cNvPr id="324" name="フローチャート: 判断 323"/>
        <xdr:cNvSpPr/>
      </xdr:nvSpPr>
      <xdr:spPr>
        <a:xfrm>
          <a:off x="13843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17797</xdr:rowOff>
    </xdr:from>
    <xdr:ext cx="762000" cy="259045"/>
    <xdr:sp macro="" textlink="">
      <xdr:nvSpPr>
        <xdr:cNvPr id="325" name="テキスト ボックス 324"/>
        <xdr:cNvSpPr txBox="1"/>
      </xdr:nvSpPr>
      <xdr:spPr>
        <a:xfrm>
          <a:off x="13512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26" name="フローチャート: 判断 325"/>
        <xdr:cNvSpPr/>
      </xdr:nvSpPr>
      <xdr:spPr>
        <a:xfrm>
          <a:off x="12954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128287</xdr:rowOff>
    </xdr:from>
    <xdr:ext cx="762000" cy="259045"/>
    <xdr:sp macro="" textlink="">
      <xdr:nvSpPr>
        <xdr:cNvPr id="327" name="テキスト ボックス 326"/>
        <xdr:cNvSpPr txBox="1"/>
      </xdr:nvSpPr>
      <xdr:spPr>
        <a:xfrm>
          <a:off x="12623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129540</xdr:rowOff>
    </xdr:from>
    <xdr:to>
      <xdr:col>82</xdr:col>
      <xdr:colOff>158750</xdr:colOff>
      <xdr:row>35</xdr:row>
      <xdr:rowOff>59690</xdr:rowOff>
    </xdr:to>
    <xdr:sp macro="" textlink="">
      <xdr:nvSpPr>
        <xdr:cNvPr id="333" name="楕円 332"/>
        <xdr:cNvSpPr/>
      </xdr:nvSpPr>
      <xdr:spPr>
        <a:xfrm>
          <a:off x="164592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146067</xdr:rowOff>
    </xdr:from>
    <xdr:ext cx="762000" cy="259045"/>
    <xdr:sp macro="" textlink="">
      <xdr:nvSpPr>
        <xdr:cNvPr id="334" name="補助費等該当値テキスト"/>
        <xdr:cNvSpPr txBox="1"/>
      </xdr:nvSpPr>
      <xdr:spPr>
        <a:xfrm>
          <a:off x="165989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121920</xdr:rowOff>
    </xdr:from>
    <xdr:to>
      <xdr:col>78</xdr:col>
      <xdr:colOff>120650</xdr:colOff>
      <xdr:row>35</xdr:row>
      <xdr:rowOff>52070</xdr:rowOff>
    </xdr:to>
    <xdr:sp macro="" textlink="">
      <xdr:nvSpPr>
        <xdr:cNvPr id="335" name="楕円 334"/>
        <xdr:cNvSpPr/>
      </xdr:nvSpPr>
      <xdr:spPr>
        <a:xfrm>
          <a:off x="15621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62247</xdr:rowOff>
    </xdr:from>
    <xdr:ext cx="736600" cy="259045"/>
    <xdr:sp macro="" textlink="">
      <xdr:nvSpPr>
        <xdr:cNvPr id="336" name="テキスト ボックス 335"/>
        <xdr:cNvSpPr txBox="1"/>
      </xdr:nvSpPr>
      <xdr:spPr>
        <a:xfrm>
          <a:off x="15290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99060</xdr:rowOff>
    </xdr:from>
    <xdr:to>
      <xdr:col>74</xdr:col>
      <xdr:colOff>31750</xdr:colOff>
      <xdr:row>35</xdr:row>
      <xdr:rowOff>29210</xdr:rowOff>
    </xdr:to>
    <xdr:sp macro="" textlink="">
      <xdr:nvSpPr>
        <xdr:cNvPr id="337" name="楕円 336"/>
        <xdr:cNvSpPr/>
      </xdr:nvSpPr>
      <xdr:spPr>
        <a:xfrm>
          <a:off x="14732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39387</xdr:rowOff>
    </xdr:from>
    <xdr:ext cx="762000" cy="259045"/>
    <xdr:sp macro="" textlink="">
      <xdr:nvSpPr>
        <xdr:cNvPr id="338" name="テキスト ボックス 337"/>
        <xdr:cNvSpPr txBox="1"/>
      </xdr:nvSpPr>
      <xdr:spPr>
        <a:xfrm>
          <a:off x="14401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129540</xdr:rowOff>
    </xdr:from>
    <xdr:to>
      <xdr:col>69</xdr:col>
      <xdr:colOff>142875</xdr:colOff>
      <xdr:row>35</xdr:row>
      <xdr:rowOff>59690</xdr:rowOff>
    </xdr:to>
    <xdr:sp macro="" textlink="">
      <xdr:nvSpPr>
        <xdr:cNvPr id="339" name="楕円 338"/>
        <xdr:cNvSpPr/>
      </xdr:nvSpPr>
      <xdr:spPr>
        <a:xfrm>
          <a:off x="13843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69867</xdr:rowOff>
    </xdr:from>
    <xdr:ext cx="762000" cy="259045"/>
    <xdr:sp macro="" textlink="">
      <xdr:nvSpPr>
        <xdr:cNvPr id="340" name="テキスト ボックス 339"/>
        <xdr:cNvSpPr txBox="1"/>
      </xdr:nvSpPr>
      <xdr:spPr>
        <a:xfrm>
          <a:off x="13512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137160</xdr:rowOff>
    </xdr:from>
    <xdr:to>
      <xdr:col>65</xdr:col>
      <xdr:colOff>53975</xdr:colOff>
      <xdr:row>35</xdr:row>
      <xdr:rowOff>67310</xdr:rowOff>
    </xdr:to>
    <xdr:sp macro="" textlink="">
      <xdr:nvSpPr>
        <xdr:cNvPr id="341" name="楕円 340"/>
        <xdr:cNvSpPr/>
      </xdr:nvSpPr>
      <xdr:spPr>
        <a:xfrm>
          <a:off x="12954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77487</xdr:rowOff>
    </xdr:from>
    <xdr:ext cx="762000" cy="259045"/>
    <xdr:sp macro="" textlink="">
      <xdr:nvSpPr>
        <xdr:cNvPr id="342" name="テキスト ボックス 341"/>
        <xdr:cNvSpPr txBox="1"/>
      </xdr:nvSpPr>
      <xdr:spPr>
        <a:xfrm>
          <a:off x="12623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デジタル防災無線システム整備事業、消防施設整備事業（消防団器具庫やポンプ車）など、緊急防災・減災事業債の償還開始により、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大型事業の償還開始によるピークは過ぎたため、今後は減少が見込まれる。建設事業の必要性、適正な事業期限等を精査し、事業費及び借入額の抑制に努める必要がある。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71" name="直線コネクタ 370"/>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72" name="公債費最小値テキスト"/>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73" name="直線コネクタ 372"/>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4" name="公債費最大値テキスト"/>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5" name="直線コネクタ 374"/>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143329</xdr:rowOff>
    </xdr:from>
    <xdr:to>
      <xdr:col>24</xdr:col>
      <xdr:colOff>25400</xdr:colOff>
      <xdr:row>81</xdr:row>
      <xdr:rowOff>4536</xdr:rowOff>
    </xdr:to>
    <xdr:cxnSp macro="">
      <xdr:nvCxnSpPr>
        <xdr:cNvPr id="376" name="直線コネクタ 375"/>
        <xdr:cNvCxnSpPr/>
      </xdr:nvCxnSpPr>
      <xdr:spPr>
        <a:xfrm>
          <a:off x="3987800" y="138593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20882</xdr:rowOff>
    </xdr:from>
    <xdr:ext cx="762000" cy="259045"/>
    <xdr:sp macro="" textlink="">
      <xdr:nvSpPr>
        <xdr:cNvPr id="377" name="公債費平均値テキスト"/>
        <xdr:cNvSpPr txBox="1"/>
      </xdr:nvSpPr>
      <xdr:spPr>
        <a:xfrm>
          <a:off x="4914900" y="132225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4355</xdr:rowOff>
    </xdr:from>
    <xdr:to>
      <xdr:col>24</xdr:col>
      <xdr:colOff>76200</xdr:colOff>
      <xdr:row>78</xdr:row>
      <xdr:rowOff>105955</xdr:rowOff>
    </xdr:to>
    <xdr:sp macro="" textlink="">
      <xdr:nvSpPr>
        <xdr:cNvPr id="378" name="フローチャート: 判断 377"/>
        <xdr:cNvSpPr/>
      </xdr:nvSpPr>
      <xdr:spPr>
        <a:xfrm>
          <a:off x="47752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32294</xdr:rowOff>
    </xdr:from>
    <xdr:to>
      <xdr:col>19</xdr:col>
      <xdr:colOff>187325</xdr:colOff>
      <xdr:row>80</xdr:row>
      <xdr:rowOff>143329</xdr:rowOff>
    </xdr:to>
    <xdr:cxnSp macro="">
      <xdr:nvCxnSpPr>
        <xdr:cNvPr id="379" name="直線コネクタ 378"/>
        <xdr:cNvCxnSpPr/>
      </xdr:nvCxnSpPr>
      <xdr:spPr>
        <a:xfrm>
          <a:off x="3098800" y="13748294"/>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17418</xdr:rowOff>
    </xdr:from>
    <xdr:to>
      <xdr:col>20</xdr:col>
      <xdr:colOff>38100</xdr:colOff>
      <xdr:row>78</xdr:row>
      <xdr:rowOff>119018</xdr:rowOff>
    </xdr:to>
    <xdr:sp macro="" textlink="">
      <xdr:nvSpPr>
        <xdr:cNvPr id="380" name="フローチャート: 判断 379"/>
        <xdr:cNvSpPr/>
      </xdr:nvSpPr>
      <xdr:spPr>
        <a:xfrm>
          <a:off x="3937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129195</xdr:rowOff>
    </xdr:from>
    <xdr:ext cx="736600" cy="259045"/>
    <xdr:sp macro="" textlink="">
      <xdr:nvSpPr>
        <xdr:cNvPr id="381" name="テキスト ボックス 380"/>
        <xdr:cNvSpPr txBox="1"/>
      </xdr:nvSpPr>
      <xdr:spPr>
        <a:xfrm>
          <a:off x="3606800" y="13159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32294</xdr:rowOff>
    </xdr:from>
    <xdr:to>
      <xdr:col>15</xdr:col>
      <xdr:colOff>98425</xdr:colOff>
      <xdr:row>80</xdr:row>
      <xdr:rowOff>45357</xdr:rowOff>
    </xdr:to>
    <xdr:cxnSp macro="">
      <xdr:nvCxnSpPr>
        <xdr:cNvPr id="382" name="直線コネクタ 381"/>
        <xdr:cNvCxnSpPr/>
      </xdr:nvCxnSpPr>
      <xdr:spPr>
        <a:xfrm flipV="1">
          <a:off x="2209800" y="1374829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83" name="フローチャート: 判断 382"/>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90006</xdr:rowOff>
    </xdr:from>
    <xdr:ext cx="762000" cy="259045"/>
    <xdr:sp macro="" textlink="">
      <xdr:nvSpPr>
        <xdr:cNvPr id="384" name="テキスト ボックス 383"/>
        <xdr:cNvSpPr txBox="1"/>
      </xdr:nvSpPr>
      <xdr:spPr>
        <a:xfrm>
          <a:off x="2717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38826</xdr:rowOff>
    </xdr:from>
    <xdr:to>
      <xdr:col>11</xdr:col>
      <xdr:colOff>9525</xdr:colOff>
      <xdr:row>80</xdr:row>
      <xdr:rowOff>45357</xdr:rowOff>
    </xdr:to>
    <xdr:cxnSp macro="">
      <xdr:nvCxnSpPr>
        <xdr:cNvPr id="385" name="直線コネクタ 384"/>
        <xdr:cNvCxnSpPr/>
      </xdr:nvCxnSpPr>
      <xdr:spPr>
        <a:xfrm>
          <a:off x="1320800" y="137548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37012</xdr:rowOff>
    </xdr:from>
    <xdr:to>
      <xdr:col>11</xdr:col>
      <xdr:colOff>60325</xdr:colOff>
      <xdr:row>78</xdr:row>
      <xdr:rowOff>138612</xdr:rowOff>
    </xdr:to>
    <xdr:sp macro="" textlink="">
      <xdr:nvSpPr>
        <xdr:cNvPr id="386" name="フローチャート: 判断 385"/>
        <xdr:cNvSpPr/>
      </xdr:nvSpPr>
      <xdr:spPr>
        <a:xfrm>
          <a:off x="2159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148789</xdr:rowOff>
    </xdr:from>
    <xdr:ext cx="762000" cy="259045"/>
    <xdr:sp macro="" textlink="">
      <xdr:nvSpPr>
        <xdr:cNvPr id="387" name="テキスト ボックス 386"/>
        <xdr:cNvSpPr txBox="1"/>
      </xdr:nvSpPr>
      <xdr:spPr>
        <a:xfrm>
          <a:off x="1828800" y="1317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8" name="フローチャート: 判断 387"/>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122663</xdr:rowOff>
    </xdr:from>
    <xdr:ext cx="762000" cy="259045"/>
    <xdr:sp macro="" textlink="">
      <xdr:nvSpPr>
        <xdr:cNvPr id="389" name="テキスト ボックス 388"/>
        <xdr:cNvSpPr txBox="1"/>
      </xdr:nvSpPr>
      <xdr:spPr>
        <a:xfrm>
          <a:off x="939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125186</xdr:rowOff>
    </xdr:from>
    <xdr:to>
      <xdr:col>24</xdr:col>
      <xdr:colOff>76200</xdr:colOff>
      <xdr:row>81</xdr:row>
      <xdr:rowOff>55336</xdr:rowOff>
    </xdr:to>
    <xdr:sp macro="" textlink="">
      <xdr:nvSpPr>
        <xdr:cNvPr id="395" name="楕円 394"/>
        <xdr:cNvSpPr/>
      </xdr:nvSpPr>
      <xdr:spPr>
        <a:xfrm>
          <a:off x="4775200" y="138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33763</xdr:rowOff>
    </xdr:from>
    <xdr:ext cx="762000" cy="259045"/>
    <xdr:sp macro="" textlink="">
      <xdr:nvSpPr>
        <xdr:cNvPr id="396" name="公債費該当値テキスト"/>
        <xdr:cNvSpPr txBox="1"/>
      </xdr:nvSpPr>
      <xdr:spPr>
        <a:xfrm>
          <a:off x="4914900" y="1374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92529</xdr:rowOff>
    </xdr:from>
    <xdr:to>
      <xdr:col>20</xdr:col>
      <xdr:colOff>38100</xdr:colOff>
      <xdr:row>81</xdr:row>
      <xdr:rowOff>22679</xdr:rowOff>
    </xdr:to>
    <xdr:sp macro="" textlink="">
      <xdr:nvSpPr>
        <xdr:cNvPr id="397" name="楕円 396"/>
        <xdr:cNvSpPr/>
      </xdr:nvSpPr>
      <xdr:spPr>
        <a:xfrm>
          <a:off x="3937000" y="138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7456</xdr:rowOff>
    </xdr:from>
    <xdr:ext cx="736600" cy="259045"/>
    <xdr:sp macro="" textlink="">
      <xdr:nvSpPr>
        <xdr:cNvPr id="398" name="テキスト ボックス 397"/>
        <xdr:cNvSpPr txBox="1"/>
      </xdr:nvSpPr>
      <xdr:spPr>
        <a:xfrm>
          <a:off x="3606800" y="13894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152944</xdr:rowOff>
    </xdr:from>
    <xdr:to>
      <xdr:col>15</xdr:col>
      <xdr:colOff>149225</xdr:colOff>
      <xdr:row>80</xdr:row>
      <xdr:rowOff>83094</xdr:rowOff>
    </xdr:to>
    <xdr:sp macro="" textlink="">
      <xdr:nvSpPr>
        <xdr:cNvPr id="399" name="楕円 398"/>
        <xdr:cNvSpPr/>
      </xdr:nvSpPr>
      <xdr:spPr>
        <a:xfrm>
          <a:off x="3048000" y="1369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67871</xdr:rowOff>
    </xdr:from>
    <xdr:ext cx="762000" cy="259045"/>
    <xdr:sp macro="" textlink="">
      <xdr:nvSpPr>
        <xdr:cNvPr id="400" name="テキスト ボックス 399"/>
        <xdr:cNvSpPr txBox="1"/>
      </xdr:nvSpPr>
      <xdr:spPr>
        <a:xfrm>
          <a:off x="2717800" y="13783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166007</xdr:rowOff>
    </xdr:from>
    <xdr:to>
      <xdr:col>11</xdr:col>
      <xdr:colOff>60325</xdr:colOff>
      <xdr:row>80</xdr:row>
      <xdr:rowOff>96157</xdr:rowOff>
    </xdr:to>
    <xdr:sp macro="" textlink="">
      <xdr:nvSpPr>
        <xdr:cNvPr id="401" name="楕円 400"/>
        <xdr:cNvSpPr/>
      </xdr:nvSpPr>
      <xdr:spPr>
        <a:xfrm>
          <a:off x="2159000" y="137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80934</xdr:rowOff>
    </xdr:from>
    <xdr:ext cx="762000" cy="259045"/>
    <xdr:sp macro="" textlink="">
      <xdr:nvSpPr>
        <xdr:cNvPr id="402" name="テキスト ボックス 401"/>
        <xdr:cNvSpPr txBox="1"/>
      </xdr:nvSpPr>
      <xdr:spPr>
        <a:xfrm>
          <a:off x="1828800" y="137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159476</xdr:rowOff>
    </xdr:from>
    <xdr:to>
      <xdr:col>6</xdr:col>
      <xdr:colOff>171450</xdr:colOff>
      <xdr:row>80</xdr:row>
      <xdr:rowOff>89626</xdr:rowOff>
    </xdr:to>
    <xdr:sp macro="" textlink="">
      <xdr:nvSpPr>
        <xdr:cNvPr id="403" name="楕円 402"/>
        <xdr:cNvSpPr/>
      </xdr:nvSpPr>
      <xdr:spPr>
        <a:xfrm>
          <a:off x="1270000" y="1370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74403</xdr:rowOff>
    </xdr:from>
    <xdr:ext cx="762000" cy="259045"/>
    <xdr:sp macro="" textlink="">
      <xdr:nvSpPr>
        <xdr:cNvPr id="404" name="テキスト ボックス 403"/>
        <xdr:cNvSpPr txBox="1"/>
      </xdr:nvSpPr>
      <xdr:spPr>
        <a:xfrm>
          <a:off x="939800" y="1379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住民税や普通交付税等の増による経常一般財源収入の増加、定年延長による人件費の減及び少子化による児童手当の減等による扶助費の減少により、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人口減少に伴う地方交付税の減や少子高齢化の進行などを見据え、持続可能な行政経営を行うため、事務事業見直し等を継続し、経費の抑制に努める必要がある。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9" name="直線コネクタ 418"/>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0" name="テキスト ボックス 419"/>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3" name="直線コネクタ 422"/>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4" name="テキスト ボックス 423"/>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155575</xdr:rowOff>
    </xdr:from>
    <xdr:to>
      <xdr:col>82</xdr:col>
      <xdr:colOff>107950</xdr:colOff>
      <xdr:row>80</xdr:row>
      <xdr:rowOff>121286</xdr:rowOff>
    </xdr:to>
    <xdr:cxnSp macro="">
      <xdr:nvCxnSpPr>
        <xdr:cNvPr id="428" name="直線コネクタ 427"/>
        <xdr:cNvCxnSpPr/>
      </xdr:nvCxnSpPr>
      <xdr:spPr>
        <a:xfrm flipV="1">
          <a:off x="16510000" y="12671425"/>
          <a:ext cx="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93363</xdr:rowOff>
    </xdr:from>
    <xdr:ext cx="762000" cy="259045"/>
    <xdr:sp macro="" textlink="">
      <xdr:nvSpPr>
        <xdr:cNvPr id="429" name="公債費以外最小値テキスト"/>
        <xdr:cNvSpPr txBox="1"/>
      </xdr:nvSpPr>
      <xdr:spPr>
        <a:xfrm>
          <a:off x="16598900" y="1380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121286</xdr:rowOff>
    </xdr:from>
    <xdr:to>
      <xdr:col>82</xdr:col>
      <xdr:colOff>196850</xdr:colOff>
      <xdr:row>80</xdr:row>
      <xdr:rowOff>121286</xdr:rowOff>
    </xdr:to>
    <xdr:cxnSp macro="">
      <xdr:nvCxnSpPr>
        <xdr:cNvPr id="430" name="直線コネクタ 429"/>
        <xdr:cNvCxnSpPr/>
      </xdr:nvCxnSpPr>
      <xdr:spPr>
        <a:xfrm>
          <a:off x="16421100" y="1383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70502</xdr:rowOff>
    </xdr:from>
    <xdr:ext cx="762000" cy="259045"/>
    <xdr:sp macro="" textlink="">
      <xdr:nvSpPr>
        <xdr:cNvPr id="431" name="公債費以外最大値テキスト"/>
        <xdr:cNvSpPr txBox="1"/>
      </xdr:nvSpPr>
      <xdr:spPr>
        <a:xfrm>
          <a:off x="16598900" y="1241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155575</xdr:rowOff>
    </xdr:from>
    <xdr:to>
      <xdr:col>82</xdr:col>
      <xdr:colOff>196850</xdr:colOff>
      <xdr:row>73</xdr:row>
      <xdr:rowOff>155575</xdr:rowOff>
    </xdr:to>
    <xdr:cxnSp macro="">
      <xdr:nvCxnSpPr>
        <xdr:cNvPr id="432" name="直線コネクタ 431"/>
        <xdr:cNvCxnSpPr/>
      </xdr:nvCxnSpPr>
      <xdr:spPr>
        <a:xfrm>
          <a:off x="16421100" y="126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6985</xdr:rowOff>
    </xdr:from>
    <xdr:to>
      <xdr:col>82</xdr:col>
      <xdr:colOff>107950</xdr:colOff>
      <xdr:row>75</xdr:row>
      <xdr:rowOff>12700</xdr:rowOff>
    </xdr:to>
    <xdr:cxnSp macro="">
      <xdr:nvCxnSpPr>
        <xdr:cNvPr id="433" name="直線コネクタ 432"/>
        <xdr:cNvCxnSpPr/>
      </xdr:nvCxnSpPr>
      <xdr:spPr>
        <a:xfrm flipV="1">
          <a:off x="15671800" y="1286573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139716</xdr:rowOff>
    </xdr:from>
    <xdr:ext cx="762000" cy="259045"/>
    <xdr:sp macro="" textlink="">
      <xdr:nvSpPr>
        <xdr:cNvPr id="434" name="公債費以外平均値テキスト"/>
        <xdr:cNvSpPr txBox="1"/>
      </xdr:nvSpPr>
      <xdr:spPr>
        <a:xfrm>
          <a:off x="16598900" y="12998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167639</xdr:rowOff>
    </xdr:from>
    <xdr:to>
      <xdr:col>82</xdr:col>
      <xdr:colOff>158750</xdr:colOff>
      <xdr:row>76</xdr:row>
      <xdr:rowOff>97789</xdr:rowOff>
    </xdr:to>
    <xdr:sp macro="" textlink="">
      <xdr:nvSpPr>
        <xdr:cNvPr id="435" name="フローチャート: 判断 434"/>
        <xdr:cNvSpPr/>
      </xdr:nvSpPr>
      <xdr:spPr>
        <a:xfrm>
          <a:off x="164592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161290</xdr:rowOff>
    </xdr:from>
    <xdr:to>
      <xdr:col>78</xdr:col>
      <xdr:colOff>69850</xdr:colOff>
      <xdr:row>75</xdr:row>
      <xdr:rowOff>12700</xdr:rowOff>
    </xdr:to>
    <xdr:cxnSp macro="">
      <xdr:nvCxnSpPr>
        <xdr:cNvPr id="436" name="直線コネクタ 435"/>
        <xdr:cNvCxnSpPr/>
      </xdr:nvCxnSpPr>
      <xdr:spPr>
        <a:xfrm>
          <a:off x="14782800" y="1267714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81915</xdr:rowOff>
    </xdr:from>
    <xdr:to>
      <xdr:col>78</xdr:col>
      <xdr:colOff>120650</xdr:colOff>
      <xdr:row>76</xdr:row>
      <xdr:rowOff>12064</xdr:rowOff>
    </xdr:to>
    <xdr:sp macro="" textlink="">
      <xdr:nvSpPr>
        <xdr:cNvPr id="437" name="フローチャート: 判断 436"/>
        <xdr:cNvSpPr/>
      </xdr:nvSpPr>
      <xdr:spPr>
        <a:xfrm>
          <a:off x="15621000" y="129406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168291</xdr:rowOff>
    </xdr:from>
    <xdr:ext cx="736600" cy="259045"/>
    <xdr:sp macro="" textlink="">
      <xdr:nvSpPr>
        <xdr:cNvPr id="438" name="テキスト ボックス 437"/>
        <xdr:cNvSpPr txBox="1"/>
      </xdr:nvSpPr>
      <xdr:spPr>
        <a:xfrm>
          <a:off x="15290800" y="13027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161290</xdr:rowOff>
    </xdr:from>
    <xdr:to>
      <xdr:col>73</xdr:col>
      <xdr:colOff>180975</xdr:colOff>
      <xdr:row>76</xdr:row>
      <xdr:rowOff>6986</xdr:rowOff>
    </xdr:to>
    <xdr:cxnSp macro="">
      <xdr:nvCxnSpPr>
        <xdr:cNvPr id="439" name="直線コネクタ 438"/>
        <xdr:cNvCxnSpPr/>
      </xdr:nvCxnSpPr>
      <xdr:spPr>
        <a:xfrm flipV="1">
          <a:off x="13893800" y="12677140"/>
          <a:ext cx="889000" cy="36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64770</xdr:rowOff>
    </xdr:from>
    <xdr:to>
      <xdr:col>74</xdr:col>
      <xdr:colOff>31750</xdr:colOff>
      <xdr:row>74</xdr:row>
      <xdr:rowOff>166370</xdr:rowOff>
    </xdr:to>
    <xdr:sp macro="" textlink="">
      <xdr:nvSpPr>
        <xdr:cNvPr id="440" name="フローチャート: 判断 439"/>
        <xdr:cNvSpPr/>
      </xdr:nvSpPr>
      <xdr:spPr>
        <a:xfrm>
          <a:off x="14732000" y="1275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151147</xdr:rowOff>
    </xdr:from>
    <xdr:ext cx="762000" cy="259045"/>
    <xdr:sp macro="" textlink="">
      <xdr:nvSpPr>
        <xdr:cNvPr id="441" name="テキスト ボックス 440"/>
        <xdr:cNvSpPr txBox="1"/>
      </xdr:nvSpPr>
      <xdr:spPr>
        <a:xfrm>
          <a:off x="14401800" y="1283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6986</xdr:rowOff>
    </xdr:from>
    <xdr:to>
      <xdr:col>69</xdr:col>
      <xdr:colOff>92075</xdr:colOff>
      <xdr:row>76</xdr:row>
      <xdr:rowOff>86995</xdr:rowOff>
    </xdr:to>
    <xdr:cxnSp macro="">
      <xdr:nvCxnSpPr>
        <xdr:cNvPr id="442" name="直線コネクタ 441"/>
        <xdr:cNvCxnSpPr/>
      </xdr:nvCxnSpPr>
      <xdr:spPr>
        <a:xfrm flipV="1">
          <a:off x="13004800" y="13037186"/>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3" name="フローチャート: 判断 442"/>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4" name="テキスト ボックス 443"/>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139065</xdr:rowOff>
    </xdr:from>
    <xdr:to>
      <xdr:col>65</xdr:col>
      <xdr:colOff>53975</xdr:colOff>
      <xdr:row>76</xdr:row>
      <xdr:rowOff>69214</xdr:rowOff>
    </xdr:to>
    <xdr:sp macro="" textlink="">
      <xdr:nvSpPr>
        <xdr:cNvPr id="445" name="フローチャート: 判断 444"/>
        <xdr:cNvSpPr/>
      </xdr:nvSpPr>
      <xdr:spPr>
        <a:xfrm>
          <a:off x="12954000" y="12997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79392</xdr:rowOff>
    </xdr:from>
    <xdr:ext cx="762000" cy="259045"/>
    <xdr:sp macro="" textlink="">
      <xdr:nvSpPr>
        <xdr:cNvPr id="446" name="テキスト ボックス 445"/>
        <xdr:cNvSpPr txBox="1"/>
      </xdr:nvSpPr>
      <xdr:spPr>
        <a:xfrm>
          <a:off x="12623800" y="1276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127635</xdr:rowOff>
    </xdr:from>
    <xdr:to>
      <xdr:col>82</xdr:col>
      <xdr:colOff>158750</xdr:colOff>
      <xdr:row>75</xdr:row>
      <xdr:rowOff>57785</xdr:rowOff>
    </xdr:to>
    <xdr:sp macro="" textlink="">
      <xdr:nvSpPr>
        <xdr:cNvPr id="452" name="楕円 451"/>
        <xdr:cNvSpPr/>
      </xdr:nvSpPr>
      <xdr:spPr>
        <a:xfrm>
          <a:off x="164592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144162</xdr:rowOff>
    </xdr:from>
    <xdr:ext cx="762000" cy="259045"/>
    <xdr:sp macro="" textlink="">
      <xdr:nvSpPr>
        <xdr:cNvPr id="453" name="公債費以外該当値テキスト"/>
        <xdr:cNvSpPr txBox="1"/>
      </xdr:nvSpPr>
      <xdr:spPr>
        <a:xfrm>
          <a:off x="16598900" y="12660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133350</xdr:rowOff>
    </xdr:from>
    <xdr:to>
      <xdr:col>78</xdr:col>
      <xdr:colOff>120650</xdr:colOff>
      <xdr:row>75</xdr:row>
      <xdr:rowOff>63500</xdr:rowOff>
    </xdr:to>
    <xdr:sp macro="" textlink="">
      <xdr:nvSpPr>
        <xdr:cNvPr id="454" name="楕円 453"/>
        <xdr:cNvSpPr/>
      </xdr:nvSpPr>
      <xdr:spPr>
        <a:xfrm>
          <a:off x="15621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73677</xdr:rowOff>
    </xdr:from>
    <xdr:ext cx="736600" cy="259045"/>
    <xdr:sp macro="" textlink="">
      <xdr:nvSpPr>
        <xdr:cNvPr id="455" name="テキスト ボックス 454"/>
        <xdr:cNvSpPr txBox="1"/>
      </xdr:nvSpPr>
      <xdr:spPr>
        <a:xfrm>
          <a:off x="15290800" y="1258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110490</xdr:rowOff>
    </xdr:from>
    <xdr:to>
      <xdr:col>74</xdr:col>
      <xdr:colOff>31750</xdr:colOff>
      <xdr:row>74</xdr:row>
      <xdr:rowOff>40640</xdr:rowOff>
    </xdr:to>
    <xdr:sp macro="" textlink="">
      <xdr:nvSpPr>
        <xdr:cNvPr id="456" name="楕円 455"/>
        <xdr:cNvSpPr/>
      </xdr:nvSpPr>
      <xdr:spPr>
        <a:xfrm>
          <a:off x="14732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50817</xdr:rowOff>
    </xdr:from>
    <xdr:ext cx="762000" cy="259045"/>
    <xdr:sp macro="" textlink="">
      <xdr:nvSpPr>
        <xdr:cNvPr id="457" name="テキスト ボックス 456"/>
        <xdr:cNvSpPr txBox="1"/>
      </xdr:nvSpPr>
      <xdr:spPr>
        <a:xfrm>
          <a:off x="14401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127635</xdr:rowOff>
    </xdr:from>
    <xdr:to>
      <xdr:col>69</xdr:col>
      <xdr:colOff>142875</xdr:colOff>
      <xdr:row>76</xdr:row>
      <xdr:rowOff>57786</xdr:rowOff>
    </xdr:to>
    <xdr:sp macro="" textlink="">
      <xdr:nvSpPr>
        <xdr:cNvPr id="458" name="楕円 457"/>
        <xdr:cNvSpPr/>
      </xdr:nvSpPr>
      <xdr:spPr>
        <a:xfrm>
          <a:off x="13843000" y="129863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67962</xdr:rowOff>
    </xdr:from>
    <xdr:ext cx="762000" cy="259045"/>
    <xdr:sp macro="" textlink="">
      <xdr:nvSpPr>
        <xdr:cNvPr id="459" name="テキスト ボックス 458"/>
        <xdr:cNvSpPr txBox="1"/>
      </xdr:nvSpPr>
      <xdr:spPr>
        <a:xfrm>
          <a:off x="13512800" y="1275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36195</xdr:rowOff>
    </xdr:from>
    <xdr:to>
      <xdr:col>65</xdr:col>
      <xdr:colOff>53975</xdr:colOff>
      <xdr:row>76</xdr:row>
      <xdr:rowOff>137795</xdr:rowOff>
    </xdr:to>
    <xdr:sp macro="" textlink="">
      <xdr:nvSpPr>
        <xdr:cNvPr id="460" name="楕円 459"/>
        <xdr:cNvSpPr/>
      </xdr:nvSpPr>
      <xdr:spPr>
        <a:xfrm>
          <a:off x="129540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122572</xdr:rowOff>
    </xdr:from>
    <xdr:ext cx="762000" cy="259045"/>
    <xdr:sp macro="" textlink="">
      <xdr:nvSpPr>
        <xdr:cNvPr id="461" name="テキスト ボックス 460"/>
        <xdr:cNvSpPr txBox="1"/>
      </xdr:nvSpPr>
      <xdr:spPr>
        <a:xfrm>
          <a:off x="12623800" y="1315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67160</xdr:rowOff>
    </xdr:from>
    <xdr:to>
      <xdr:col>29</xdr:col>
      <xdr:colOff>127000</xdr:colOff>
      <xdr:row>20</xdr:row>
      <xdr:rowOff>88900</xdr:rowOff>
    </xdr:to>
    <xdr:cxnSp macro="">
      <xdr:nvCxnSpPr>
        <xdr:cNvPr id="43" name="直線コネクタ 42"/>
        <xdr:cNvCxnSpPr/>
      </xdr:nvCxnSpPr>
      <xdr:spPr bwMode="auto">
        <a:xfrm flipV="1">
          <a:off x="5651500" y="2343635"/>
          <a:ext cx="0" cy="1221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60977</xdr:rowOff>
    </xdr:from>
    <xdr:ext cx="762000" cy="259045"/>
    <xdr:sp macro="" textlink="">
      <xdr:nvSpPr>
        <xdr:cNvPr id="44" name="人口1人当たり決算額の推移最小値テキスト130"/>
        <xdr:cNvSpPr txBox="1"/>
      </xdr:nvSpPr>
      <xdr:spPr>
        <a:xfrm>
          <a:off x="5740400" y="353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88900</xdr:rowOff>
    </xdr:from>
    <xdr:to>
      <xdr:col>30</xdr:col>
      <xdr:colOff>25400</xdr:colOff>
      <xdr:row>20</xdr:row>
      <xdr:rowOff>88900</xdr:rowOff>
    </xdr:to>
    <xdr:cxnSp macro="">
      <xdr:nvCxnSpPr>
        <xdr:cNvPr id="45" name="直線コネクタ 44"/>
        <xdr:cNvCxnSpPr/>
      </xdr:nvCxnSpPr>
      <xdr:spPr bwMode="auto">
        <a:xfrm>
          <a:off x="5562600" y="35655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153537</xdr:rowOff>
    </xdr:from>
    <xdr:ext cx="762000" cy="259045"/>
    <xdr:sp macro="" textlink="">
      <xdr:nvSpPr>
        <xdr:cNvPr id="46" name="人口1人当たり決算額の推移最大値テキスト130"/>
        <xdr:cNvSpPr txBox="1"/>
      </xdr:nvSpPr>
      <xdr:spPr>
        <a:xfrm>
          <a:off x="5740400" y="208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67160</xdr:rowOff>
    </xdr:from>
    <xdr:to>
      <xdr:col>30</xdr:col>
      <xdr:colOff>25400</xdr:colOff>
      <xdr:row>13</xdr:row>
      <xdr:rowOff>67160</xdr:rowOff>
    </xdr:to>
    <xdr:cxnSp macro="">
      <xdr:nvCxnSpPr>
        <xdr:cNvPr id="47" name="直線コネクタ 46"/>
        <xdr:cNvCxnSpPr/>
      </xdr:nvCxnSpPr>
      <xdr:spPr bwMode="auto">
        <a:xfrm>
          <a:off x="5562600" y="23436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41557</xdr:rowOff>
    </xdr:from>
    <xdr:to>
      <xdr:col>29</xdr:col>
      <xdr:colOff>127000</xdr:colOff>
      <xdr:row>16</xdr:row>
      <xdr:rowOff>100719</xdr:rowOff>
    </xdr:to>
    <xdr:cxnSp macro="">
      <xdr:nvCxnSpPr>
        <xdr:cNvPr id="48" name="直線コネクタ 47"/>
        <xdr:cNvCxnSpPr/>
      </xdr:nvCxnSpPr>
      <xdr:spPr bwMode="auto">
        <a:xfrm flipV="1">
          <a:off x="5003800" y="2832382"/>
          <a:ext cx="647700" cy="59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111767</xdr:rowOff>
    </xdr:from>
    <xdr:ext cx="762000" cy="259045"/>
    <xdr:sp macro="" textlink="">
      <xdr:nvSpPr>
        <xdr:cNvPr id="49" name="人口1人当たり決算額の推移平均値テキスト130"/>
        <xdr:cNvSpPr txBox="1"/>
      </xdr:nvSpPr>
      <xdr:spPr>
        <a:xfrm>
          <a:off x="5740400" y="3074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139690</xdr:rowOff>
    </xdr:from>
    <xdr:to>
      <xdr:col>29</xdr:col>
      <xdr:colOff>177800</xdr:colOff>
      <xdr:row>18</xdr:row>
      <xdr:rowOff>69840</xdr:rowOff>
    </xdr:to>
    <xdr:sp macro="" textlink="">
      <xdr:nvSpPr>
        <xdr:cNvPr id="50" name="フローチャート: 判断 49"/>
        <xdr:cNvSpPr/>
      </xdr:nvSpPr>
      <xdr:spPr bwMode="auto">
        <a:xfrm>
          <a:off x="56007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84237</xdr:rowOff>
    </xdr:from>
    <xdr:to>
      <xdr:col>26</xdr:col>
      <xdr:colOff>50800</xdr:colOff>
      <xdr:row>16</xdr:row>
      <xdr:rowOff>100719</xdr:rowOff>
    </xdr:to>
    <xdr:cxnSp macro="">
      <xdr:nvCxnSpPr>
        <xdr:cNvPr id="51" name="直線コネクタ 50"/>
        <xdr:cNvCxnSpPr/>
      </xdr:nvCxnSpPr>
      <xdr:spPr bwMode="auto">
        <a:xfrm>
          <a:off x="4305300" y="2875062"/>
          <a:ext cx="698500" cy="16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7582</xdr:rowOff>
    </xdr:from>
    <xdr:to>
      <xdr:col>26</xdr:col>
      <xdr:colOff>101600</xdr:colOff>
      <xdr:row>18</xdr:row>
      <xdr:rowOff>109182</xdr:rowOff>
    </xdr:to>
    <xdr:sp macro="" textlink="">
      <xdr:nvSpPr>
        <xdr:cNvPr id="52" name="フローチャート: 判断 51"/>
        <xdr:cNvSpPr/>
      </xdr:nvSpPr>
      <xdr:spPr bwMode="auto">
        <a:xfrm>
          <a:off x="49530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93959</xdr:rowOff>
    </xdr:from>
    <xdr:ext cx="736600" cy="259045"/>
    <xdr:sp macro="" textlink="">
      <xdr:nvSpPr>
        <xdr:cNvPr id="53" name="テキスト ボックス 52"/>
        <xdr:cNvSpPr txBox="1"/>
      </xdr:nvSpPr>
      <xdr:spPr>
        <a:xfrm>
          <a:off x="4622800" y="3227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84237</xdr:rowOff>
    </xdr:from>
    <xdr:to>
      <xdr:col>22</xdr:col>
      <xdr:colOff>114300</xdr:colOff>
      <xdr:row>16</xdr:row>
      <xdr:rowOff>130231</xdr:rowOff>
    </xdr:to>
    <xdr:cxnSp macro="">
      <xdr:nvCxnSpPr>
        <xdr:cNvPr id="54" name="直線コネクタ 53"/>
        <xdr:cNvCxnSpPr/>
      </xdr:nvCxnSpPr>
      <xdr:spPr bwMode="auto">
        <a:xfrm flipV="1">
          <a:off x="3606800" y="2875062"/>
          <a:ext cx="698500" cy="45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19012</xdr:rowOff>
    </xdr:from>
    <xdr:to>
      <xdr:col>22</xdr:col>
      <xdr:colOff>165100</xdr:colOff>
      <xdr:row>18</xdr:row>
      <xdr:rowOff>120612</xdr:rowOff>
    </xdr:to>
    <xdr:sp macro="" textlink="">
      <xdr:nvSpPr>
        <xdr:cNvPr id="55" name="フローチャート: 判断 54"/>
        <xdr:cNvSpPr/>
      </xdr:nvSpPr>
      <xdr:spPr bwMode="auto">
        <a:xfrm>
          <a:off x="42545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105389</xdr:rowOff>
    </xdr:from>
    <xdr:ext cx="762000" cy="259045"/>
    <xdr:sp macro="" textlink="">
      <xdr:nvSpPr>
        <xdr:cNvPr id="56" name="テキスト ボックス 55"/>
        <xdr:cNvSpPr txBox="1"/>
      </xdr:nvSpPr>
      <xdr:spPr>
        <a:xfrm>
          <a:off x="3924300" y="323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130231</xdr:rowOff>
    </xdr:from>
    <xdr:to>
      <xdr:col>18</xdr:col>
      <xdr:colOff>177800</xdr:colOff>
      <xdr:row>16</xdr:row>
      <xdr:rowOff>142278</xdr:rowOff>
    </xdr:to>
    <xdr:cxnSp macro="">
      <xdr:nvCxnSpPr>
        <xdr:cNvPr id="57" name="直線コネクタ 56"/>
        <xdr:cNvCxnSpPr/>
      </xdr:nvCxnSpPr>
      <xdr:spPr bwMode="auto">
        <a:xfrm flipV="1">
          <a:off x="2908300" y="2921056"/>
          <a:ext cx="698500" cy="12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91912</xdr:rowOff>
    </xdr:from>
    <xdr:to>
      <xdr:col>19</xdr:col>
      <xdr:colOff>38100</xdr:colOff>
      <xdr:row>19</xdr:row>
      <xdr:rowOff>22062</xdr:rowOff>
    </xdr:to>
    <xdr:sp macro="" textlink="">
      <xdr:nvSpPr>
        <xdr:cNvPr id="58" name="フローチャート: 判断 57"/>
        <xdr:cNvSpPr/>
      </xdr:nvSpPr>
      <xdr:spPr bwMode="auto">
        <a:xfrm>
          <a:off x="35560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6840</xdr:rowOff>
    </xdr:from>
    <xdr:ext cx="762000" cy="259045"/>
    <xdr:sp macro="" textlink="">
      <xdr:nvSpPr>
        <xdr:cNvPr id="59" name="テキスト ボックス 58"/>
        <xdr:cNvSpPr txBox="1"/>
      </xdr:nvSpPr>
      <xdr:spPr>
        <a:xfrm>
          <a:off x="3225800" y="33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117241</xdr:rowOff>
    </xdr:from>
    <xdr:to>
      <xdr:col>15</xdr:col>
      <xdr:colOff>101600</xdr:colOff>
      <xdr:row>19</xdr:row>
      <xdr:rowOff>47391</xdr:rowOff>
    </xdr:to>
    <xdr:sp macro="" textlink="">
      <xdr:nvSpPr>
        <xdr:cNvPr id="60" name="フローチャート: 判断 59"/>
        <xdr:cNvSpPr/>
      </xdr:nvSpPr>
      <xdr:spPr bwMode="auto">
        <a:xfrm>
          <a:off x="2857500" y="32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32168</xdr:rowOff>
    </xdr:from>
    <xdr:ext cx="762000" cy="259045"/>
    <xdr:sp macro="" textlink="">
      <xdr:nvSpPr>
        <xdr:cNvPr id="61" name="テキスト ボックス 60"/>
        <xdr:cNvSpPr txBox="1"/>
      </xdr:nvSpPr>
      <xdr:spPr>
        <a:xfrm>
          <a:off x="2527300" y="3337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162207</xdr:rowOff>
    </xdr:from>
    <xdr:to>
      <xdr:col>29</xdr:col>
      <xdr:colOff>177800</xdr:colOff>
      <xdr:row>16</xdr:row>
      <xdr:rowOff>92357</xdr:rowOff>
    </xdr:to>
    <xdr:sp macro="" textlink="">
      <xdr:nvSpPr>
        <xdr:cNvPr id="67" name="楕円 66"/>
        <xdr:cNvSpPr/>
      </xdr:nvSpPr>
      <xdr:spPr bwMode="auto">
        <a:xfrm>
          <a:off x="5600700" y="2781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7284</xdr:rowOff>
    </xdr:from>
    <xdr:ext cx="762000" cy="259045"/>
    <xdr:sp macro="" textlink="">
      <xdr:nvSpPr>
        <xdr:cNvPr id="68" name="人口1人当たり決算額の推移該当値テキスト130"/>
        <xdr:cNvSpPr txBox="1"/>
      </xdr:nvSpPr>
      <xdr:spPr>
        <a:xfrm>
          <a:off x="5740400" y="262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49919</xdr:rowOff>
    </xdr:from>
    <xdr:to>
      <xdr:col>26</xdr:col>
      <xdr:colOff>101600</xdr:colOff>
      <xdr:row>16</xdr:row>
      <xdr:rowOff>151519</xdr:rowOff>
    </xdr:to>
    <xdr:sp macro="" textlink="">
      <xdr:nvSpPr>
        <xdr:cNvPr id="69" name="楕円 68"/>
        <xdr:cNvSpPr/>
      </xdr:nvSpPr>
      <xdr:spPr bwMode="auto">
        <a:xfrm>
          <a:off x="4953000" y="2840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161696</xdr:rowOff>
    </xdr:from>
    <xdr:ext cx="736600" cy="259045"/>
    <xdr:sp macro="" textlink="">
      <xdr:nvSpPr>
        <xdr:cNvPr id="70" name="テキスト ボックス 69"/>
        <xdr:cNvSpPr txBox="1"/>
      </xdr:nvSpPr>
      <xdr:spPr>
        <a:xfrm>
          <a:off x="4622800" y="2609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33437</xdr:rowOff>
    </xdr:from>
    <xdr:to>
      <xdr:col>22</xdr:col>
      <xdr:colOff>165100</xdr:colOff>
      <xdr:row>16</xdr:row>
      <xdr:rowOff>135037</xdr:rowOff>
    </xdr:to>
    <xdr:sp macro="" textlink="">
      <xdr:nvSpPr>
        <xdr:cNvPr id="71" name="楕円 70"/>
        <xdr:cNvSpPr/>
      </xdr:nvSpPr>
      <xdr:spPr bwMode="auto">
        <a:xfrm>
          <a:off x="4254500" y="2824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145214</xdr:rowOff>
    </xdr:from>
    <xdr:ext cx="762000" cy="259045"/>
    <xdr:sp macro="" textlink="">
      <xdr:nvSpPr>
        <xdr:cNvPr id="72" name="テキスト ボックス 71"/>
        <xdr:cNvSpPr txBox="1"/>
      </xdr:nvSpPr>
      <xdr:spPr>
        <a:xfrm>
          <a:off x="3924300" y="259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79431</xdr:rowOff>
    </xdr:from>
    <xdr:to>
      <xdr:col>19</xdr:col>
      <xdr:colOff>38100</xdr:colOff>
      <xdr:row>17</xdr:row>
      <xdr:rowOff>9581</xdr:rowOff>
    </xdr:to>
    <xdr:sp macro="" textlink="">
      <xdr:nvSpPr>
        <xdr:cNvPr id="73" name="楕円 72"/>
        <xdr:cNvSpPr/>
      </xdr:nvSpPr>
      <xdr:spPr bwMode="auto">
        <a:xfrm>
          <a:off x="3556000" y="2870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19758</xdr:rowOff>
    </xdr:from>
    <xdr:ext cx="762000" cy="259045"/>
    <xdr:sp macro="" textlink="">
      <xdr:nvSpPr>
        <xdr:cNvPr id="74" name="テキスト ボックス 73"/>
        <xdr:cNvSpPr txBox="1"/>
      </xdr:nvSpPr>
      <xdr:spPr>
        <a:xfrm>
          <a:off x="3225800" y="263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91478</xdr:rowOff>
    </xdr:from>
    <xdr:to>
      <xdr:col>15</xdr:col>
      <xdr:colOff>101600</xdr:colOff>
      <xdr:row>17</xdr:row>
      <xdr:rowOff>21628</xdr:rowOff>
    </xdr:to>
    <xdr:sp macro="" textlink="">
      <xdr:nvSpPr>
        <xdr:cNvPr id="75" name="楕円 74"/>
        <xdr:cNvSpPr/>
      </xdr:nvSpPr>
      <xdr:spPr bwMode="auto">
        <a:xfrm>
          <a:off x="2857500" y="2882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31805</xdr:rowOff>
    </xdr:from>
    <xdr:ext cx="762000" cy="259045"/>
    <xdr:sp macro="" textlink="">
      <xdr:nvSpPr>
        <xdr:cNvPr id="76" name="テキスト ボックス 75"/>
        <xdr:cNvSpPr txBox="1"/>
      </xdr:nvSpPr>
      <xdr:spPr>
        <a:xfrm>
          <a:off x="2527300" y="265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123891</xdr:rowOff>
    </xdr:from>
    <xdr:to>
      <xdr:col>29</xdr:col>
      <xdr:colOff>127000</xdr:colOff>
      <xdr:row>38</xdr:row>
      <xdr:rowOff>6710</xdr:rowOff>
    </xdr:to>
    <xdr:cxnSp macro="">
      <xdr:nvCxnSpPr>
        <xdr:cNvPr id="103" name="直線コネクタ 102"/>
        <xdr:cNvCxnSpPr/>
      </xdr:nvCxnSpPr>
      <xdr:spPr bwMode="auto">
        <a:xfrm flipV="1">
          <a:off x="5651500" y="6391341"/>
          <a:ext cx="0" cy="1082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321687</xdr:rowOff>
    </xdr:from>
    <xdr:ext cx="762000" cy="259045"/>
    <xdr:sp macro="" textlink="">
      <xdr:nvSpPr>
        <xdr:cNvPr id="104" name="人口1人当たり決算額の推移最小値テキスト445"/>
        <xdr:cNvSpPr txBox="1"/>
      </xdr:nvSpPr>
      <xdr:spPr>
        <a:xfrm>
          <a:off x="5740400" y="744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6710</xdr:rowOff>
    </xdr:from>
    <xdr:to>
      <xdr:col>30</xdr:col>
      <xdr:colOff>25400</xdr:colOff>
      <xdr:row>38</xdr:row>
      <xdr:rowOff>6710</xdr:rowOff>
    </xdr:to>
    <xdr:cxnSp macro="">
      <xdr:nvCxnSpPr>
        <xdr:cNvPr id="105" name="直線コネクタ 104"/>
        <xdr:cNvCxnSpPr/>
      </xdr:nvCxnSpPr>
      <xdr:spPr bwMode="auto">
        <a:xfrm>
          <a:off x="5562600" y="7474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210268</xdr:rowOff>
    </xdr:from>
    <xdr:ext cx="762000" cy="259045"/>
    <xdr:sp macro="" textlink="">
      <xdr:nvSpPr>
        <xdr:cNvPr id="106" name="人口1人当たり決算額の推移最大値テキスト445"/>
        <xdr:cNvSpPr txBox="1"/>
      </xdr:nvSpPr>
      <xdr:spPr>
        <a:xfrm>
          <a:off x="5740400" y="613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123891</xdr:rowOff>
    </xdr:from>
    <xdr:to>
      <xdr:col>30</xdr:col>
      <xdr:colOff>25400</xdr:colOff>
      <xdr:row>34</xdr:row>
      <xdr:rowOff>123891</xdr:rowOff>
    </xdr:to>
    <xdr:cxnSp macro="">
      <xdr:nvCxnSpPr>
        <xdr:cNvPr id="107" name="直線コネクタ 106"/>
        <xdr:cNvCxnSpPr/>
      </xdr:nvCxnSpPr>
      <xdr:spPr bwMode="auto">
        <a:xfrm>
          <a:off x="5562600" y="6391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302016</xdr:rowOff>
    </xdr:from>
    <xdr:to>
      <xdr:col>29</xdr:col>
      <xdr:colOff>127000</xdr:colOff>
      <xdr:row>34</xdr:row>
      <xdr:rowOff>324465</xdr:rowOff>
    </xdr:to>
    <xdr:cxnSp macro="">
      <xdr:nvCxnSpPr>
        <xdr:cNvPr id="108" name="直線コネクタ 107"/>
        <xdr:cNvCxnSpPr/>
      </xdr:nvCxnSpPr>
      <xdr:spPr bwMode="auto">
        <a:xfrm flipV="1">
          <a:off x="5003800" y="6569466"/>
          <a:ext cx="647700" cy="22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279209</xdr:rowOff>
    </xdr:from>
    <xdr:ext cx="762000" cy="259045"/>
    <xdr:sp macro="" textlink="">
      <xdr:nvSpPr>
        <xdr:cNvPr id="109" name="人口1人当たり決算額の推移平均値テキスト445"/>
        <xdr:cNvSpPr txBox="1"/>
      </xdr:nvSpPr>
      <xdr:spPr>
        <a:xfrm>
          <a:off x="5740400" y="6889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307132</xdr:rowOff>
    </xdr:from>
    <xdr:to>
      <xdr:col>29</xdr:col>
      <xdr:colOff>177800</xdr:colOff>
      <xdr:row>36</xdr:row>
      <xdr:rowOff>65832</xdr:rowOff>
    </xdr:to>
    <xdr:sp macro="" textlink="">
      <xdr:nvSpPr>
        <xdr:cNvPr id="110" name="フローチャート: 判断 109"/>
        <xdr:cNvSpPr/>
      </xdr:nvSpPr>
      <xdr:spPr bwMode="auto">
        <a:xfrm>
          <a:off x="5600700" y="691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324465</xdr:rowOff>
    </xdr:from>
    <xdr:to>
      <xdr:col>26</xdr:col>
      <xdr:colOff>50800</xdr:colOff>
      <xdr:row>35</xdr:row>
      <xdr:rowOff>109901</xdr:rowOff>
    </xdr:to>
    <xdr:cxnSp macro="">
      <xdr:nvCxnSpPr>
        <xdr:cNvPr id="111" name="直線コネクタ 110"/>
        <xdr:cNvCxnSpPr/>
      </xdr:nvCxnSpPr>
      <xdr:spPr bwMode="auto">
        <a:xfrm flipV="1">
          <a:off x="4305300" y="6591915"/>
          <a:ext cx="698500" cy="128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313258</xdr:rowOff>
    </xdr:from>
    <xdr:to>
      <xdr:col>26</xdr:col>
      <xdr:colOff>101600</xdr:colOff>
      <xdr:row>36</xdr:row>
      <xdr:rowOff>71958</xdr:rowOff>
    </xdr:to>
    <xdr:sp macro="" textlink="">
      <xdr:nvSpPr>
        <xdr:cNvPr id="112" name="フローチャート: 判断 111"/>
        <xdr:cNvSpPr/>
      </xdr:nvSpPr>
      <xdr:spPr bwMode="auto">
        <a:xfrm>
          <a:off x="49530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56735</xdr:rowOff>
    </xdr:from>
    <xdr:ext cx="736600" cy="259045"/>
    <xdr:sp macro="" textlink="">
      <xdr:nvSpPr>
        <xdr:cNvPr id="113" name="テキスト ボックス 112"/>
        <xdr:cNvSpPr txBox="1"/>
      </xdr:nvSpPr>
      <xdr:spPr>
        <a:xfrm>
          <a:off x="4622800" y="7009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109901</xdr:rowOff>
    </xdr:from>
    <xdr:to>
      <xdr:col>22</xdr:col>
      <xdr:colOff>114300</xdr:colOff>
      <xdr:row>35</xdr:row>
      <xdr:rowOff>168377</xdr:rowOff>
    </xdr:to>
    <xdr:cxnSp macro="">
      <xdr:nvCxnSpPr>
        <xdr:cNvPr id="114" name="直線コネクタ 113"/>
        <xdr:cNvCxnSpPr/>
      </xdr:nvCxnSpPr>
      <xdr:spPr bwMode="auto">
        <a:xfrm flipV="1">
          <a:off x="3606800" y="6720251"/>
          <a:ext cx="698500" cy="58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327751</xdr:rowOff>
    </xdr:from>
    <xdr:to>
      <xdr:col>22</xdr:col>
      <xdr:colOff>165100</xdr:colOff>
      <xdr:row>36</xdr:row>
      <xdr:rowOff>86451</xdr:rowOff>
    </xdr:to>
    <xdr:sp macro="" textlink="">
      <xdr:nvSpPr>
        <xdr:cNvPr id="115" name="フローチャート: 判断 114"/>
        <xdr:cNvSpPr/>
      </xdr:nvSpPr>
      <xdr:spPr bwMode="auto">
        <a:xfrm>
          <a:off x="42545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71228</xdr:rowOff>
    </xdr:from>
    <xdr:ext cx="762000" cy="259045"/>
    <xdr:sp macro="" textlink="">
      <xdr:nvSpPr>
        <xdr:cNvPr id="116" name="テキスト ボックス 115"/>
        <xdr:cNvSpPr txBox="1"/>
      </xdr:nvSpPr>
      <xdr:spPr>
        <a:xfrm>
          <a:off x="3924300" y="7024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168377</xdr:rowOff>
    </xdr:from>
    <xdr:to>
      <xdr:col>18</xdr:col>
      <xdr:colOff>177800</xdr:colOff>
      <xdr:row>35</xdr:row>
      <xdr:rowOff>227218</xdr:rowOff>
    </xdr:to>
    <xdr:cxnSp macro="">
      <xdr:nvCxnSpPr>
        <xdr:cNvPr id="117" name="直線コネクタ 116"/>
        <xdr:cNvCxnSpPr/>
      </xdr:nvCxnSpPr>
      <xdr:spPr bwMode="auto">
        <a:xfrm flipV="1">
          <a:off x="2908300" y="6778727"/>
          <a:ext cx="698500" cy="58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17450</xdr:rowOff>
    </xdr:from>
    <xdr:to>
      <xdr:col>19</xdr:col>
      <xdr:colOff>38100</xdr:colOff>
      <xdr:row>36</xdr:row>
      <xdr:rowOff>119050</xdr:rowOff>
    </xdr:to>
    <xdr:sp macro="" textlink="">
      <xdr:nvSpPr>
        <xdr:cNvPr id="118" name="フローチャート: 判断 117"/>
        <xdr:cNvSpPr/>
      </xdr:nvSpPr>
      <xdr:spPr bwMode="auto">
        <a:xfrm>
          <a:off x="35560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103827</xdr:rowOff>
    </xdr:from>
    <xdr:ext cx="762000" cy="259045"/>
    <xdr:sp macro="" textlink="">
      <xdr:nvSpPr>
        <xdr:cNvPr id="119" name="テキスト ボックス 118"/>
        <xdr:cNvSpPr txBox="1"/>
      </xdr:nvSpPr>
      <xdr:spPr>
        <a:xfrm>
          <a:off x="3225800" y="70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27966</xdr:rowOff>
    </xdr:from>
    <xdr:to>
      <xdr:col>15</xdr:col>
      <xdr:colOff>101600</xdr:colOff>
      <xdr:row>36</xdr:row>
      <xdr:rowOff>129566</xdr:rowOff>
    </xdr:to>
    <xdr:sp macro="" textlink="">
      <xdr:nvSpPr>
        <xdr:cNvPr id="120" name="フローチャート: 判断 119"/>
        <xdr:cNvSpPr/>
      </xdr:nvSpPr>
      <xdr:spPr bwMode="auto">
        <a:xfrm>
          <a:off x="28575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114343</xdr:rowOff>
    </xdr:from>
    <xdr:ext cx="762000" cy="259045"/>
    <xdr:sp macro="" textlink="">
      <xdr:nvSpPr>
        <xdr:cNvPr id="121" name="テキスト ボックス 120"/>
        <xdr:cNvSpPr txBox="1"/>
      </xdr:nvSpPr>
      <xdr:spPr>
        <a:xfrm>
          <a:off x="2527300" y="706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251216</xdr:rowOff>
    </xdr:from>
    <xdr:to>
      <xdr:col>29</xdr:col>
      <xdr:colOff>177800</xdr:colOff>
      <xdr:row>35</xdr:row>
      <xdr:rowOff>9916</xdr:rowOff>
    </xdr:to>
    <xdr:sp macro="" textlink="">
      <xdr:nvSpPr>
        <xdr:cNvPr id="127" name="楕円 126"/>
        <xdr:cNvSpPr/>
      </xdr:nvSpPr>
      <xdr:spPr bwMode="auto">
        <a:xfrm>
          <a:off x="5600700" y="6518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96293</xdr:rowOff>
    </xdr:from>
    <xdr:ext cx="762000" cy="259045"/>
    <xdr:sp macro="" textlink="">
      <xdr:nvSpPr>
        <xdr:cNvPr id="128" name="人口1人当たり決算額の推移該当値テキスト445"/>
        <xdr:cNvSpPr txBox="1"/>
      </xdr:nvSpPr>
      <xdr:spPr>
        <a:xfrm>
          <a:off x="5740400" y="6363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273665</xdr:rowOff>
    </xdr:from>
    <xdr:to>
      <xdr:col>26</xdr:col>
      <xdr:colOff>101600</xdr:colOff>
      <xdr:row>35</xdr:row>
      <xdr:rowOff>32365</xdr:rowOff>
    </xdr:to>
    <xdr:sp macro="" textlink="">
      <xdr:nvSpPr>
        <xdr:cNvPr id="129" name="楕円 128"/>
        <xdr:cNvSpPr/>
      </xdr:nvSpPr>
      <xdr:spPr bwMode="auto">
        <a:xfrm>
          <a:off x="4953000" y="6541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42542</xdr:rowOff>
    </xdr:from>
    <xdr:ext cx="736600" cy="259045"/>
    <xdr:sp macro="" textlink="">
      <xdr:nvSpPr>
        <xdr:cNvPr id="130" name="テキスト ボックス 129"/>
        <xdr:cNvSpPr txBox="1"/>
      </xdr:nvSpPr>
      <xdr:spPr>
        <a:xfrm>
          <a:off x="4622800" y="6309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59101</xdr:rowOff>
    </xdr:from>
    <xdr:to>
      <xdr:col>22</xdr:col>
      <xdr:colOff>165100</xdr:colOff>
      <xdr:row>35</xdr:row>
      <xdr:rowOff>160701</xdr:rowOff>
    </xdr:to>
    <xdr:sp macro="" textlink="">
      <xdr:nvSpPr>
        <xdr:cNvPr id="131" name="楕円 130"/>
        <xdr:cNvSpPr/>
      </xdr:nvSpPr>
      <xdr:spPr bwMode="auto">
        <a:xfrm>
          <a:off x="4254500" y="6669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170878</xdr:rowOff>
    </xdr:from>
    <xdr:ext cx="762000" cy="259045"/>
    <xdr:sp macro="" textlink="">
      <xdr:nvSpPr>
        <xdr:cNvPr id="132" name="テキスト ボックス 131"/>
        <xdr:cNvSpPr txBox="1"/>
      </xdr:nvSpPr>
      <xdr:spPr>
        <a:xfrm>
          <a:off x="3924300" y="643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117577</xdr:rowOff>
    </xdr:from>
    <xdr:to>
      <xdr:col>19</xdr:col>
      <xdr:colOff>38100</xdr:colOff>
      <xdr:row>35</xdr:row>
      <xdr:rowOff>219177</xdr:rowOff>
    </xdr:to>
    <xdr:sp macro="" textlink="">
      <xdr:nvSpPr>
        <xdr:cNvPr id="133" name="楕円 132"/>
        <xdr:cNvSpPr/>
      </xdr:nvSpPr>
      <xdr:spPr bwMode="auto">
        <a:xfrm>
          <a:off x="3556000" y="6727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229354</xdr:rowOff>
    </xdr:from>
    <xdr:ext cx="762000" cy="259045"/>
    <xdr:sp macro="" textlink="">
      <xdr:nvSpPr>
        <xdr:cNvPr id="134" name="テキスト ボックス 133"/>
        <xdr:cNvSpPr txBox="1"/>
      </xdr:nvSpPr>
      <xdr:spPr>
        <a:xfrm>
          <a:off x="3225800" y="6496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176418</xdr:rowOff>
    </xdr:from>
    <xdr:to>
      <xdr:col>15</xdr:col>
      <xdr:colOff>101600</xdr:colOff>
      <xdr:row>35</xdr:row>
      <xdr:rowOff>278018</xdr:rowOff>
    </xdr:to>
    <xdr:sp macro="" textlink="">
      <xdr:nvSpPr>
        <xdr:cNvPr id="135" name="楕円 134"/>
        <xdr:cNvSpPr/>
      </xdr:nvSpPr>
      <xdr:spPr bwMode="auto">
        <a:xfrm>
          <a:off x="2857500" y="6786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288195</xdr:rowOff>
    </xdr:from>
    <xdr:ext cx="762000" cy="259045"/>
    <xdr:sp macro="" textlink="">
      <xdr:nvSpPr>
        <xdr:cNvPr id="136" name="テキスト ボックス 135"/>
        <xdr:cNvSpPr txBox="1"/>
      </xdr:nvSpPr>
      <xdr:spPr>
        <a:xfrm>
          <a:off x="2527300" y="6555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128,324
124,641
284.89
65,958,296
65,208,220
246,420
36,742,876
63,873,838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160045</xdr:rowOff>
    </xdr:from>
    <xdr:to>
      <xdr:col>24</xdr:col>
      <xdr:colOff>62865</xdr:colOff>
      <xdr:row>39</xdr:row>
      <xdr:rowOff>41745</xdr:rowOff>
    </xdr:to>
    <xdr:cxnSp macro="">
      <xdr:nvCxnSpPr>
        <xdr:cNvPr id="56" name="直線コネクタ 55"/>
        <xdr:cNvCxnSpPr/>
      </xdr:nvCxnSpPr>
      <xdr:spPr>
        <a:xfrm flipV="1">
          <a:off x="4633595" y="5132095"/>
          <a:ext cx="1270" cy="159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45572</xdr:rowOff>
    </xdr:from>
    <xdr:ext cx="534377" cy="259045"/>
    <xdr:sp macro="" textlink="">
      <xdr:nvSpPr>
        <xdr:cNvPr id="57" name="人件費最小値テキスト"/>
        <xdr:cNvSpPr txBox="1"/>
      </xdr:nvSpPr>
      <xdr:spPr>
        <a:xfrm>
          <a:off x="4686300" y="673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41745</xdr:rowOff>
    </xdr:from>
    <xdr:to>
      <xdr:col>24</xdr:col>
      <xdr:colOff>152400</xdr:colOff>
      <xdr:row>39</xdr:row>
      <xdr:rowOff>41745</xdr:rowOff>
    </xdr:to>
    <xdr:cxnSp macro="">
      <xdr:nvCxnSpPr>
        <xdr:cNvPr id="58" name="直線コネクタ 57"/>
        <xdr:cNvCxnSpPr/>
      </xdr:nvCxnSpPr>
      <xdr:spPr>
        <a:xfrm>
          <a:off x="4546600" y="672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106722</xdr:rowOff>
    </xdr:from>
    <xdr:ext cx="534377" cy="259045"/>
    <xdr:sp macro="" textlink="">
      <xdr:nvSpPr>
        <xdr:cNvPr id="59" name="人件費最大値テキスト"/>
        <xdr:cNvSpPr txBox="1"/>
      </xdr:nvSpPr>
      <xdr:spPr>
        <a:xfrm>
          <a:off x="4686300" y="490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160045</xdr:rowOff>
    </xdr:from>
    <xdr:to>
      <xdr:col>24</xdr:col>
      <xdr:colOff>152400</xdr:colOff>
      <xdr:row>29</xdr:row>
      <xdr:rowOff>160045</xdr:rowOff>
    </xdr:to>
    <xdr:cxnSp macro="">
      <xdr:nvCxnSpPr>
        <xdr:cNvPr id="60" name="直線コネクタ 59"/>
        <xdr:cNvCxnSpPr/>
      </xdr:nvCxnSpPr>
      <xdr:spPr>
        <a:xfrm>
          <a:off x="4546600" y="5132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107201</xdr:rowOff>
    </xdr:from>
    <xdr:to>
      <xdr:col>24</xdr:col>
      <xdr:colOff>63500</xdr:colOff>
      <xdr:row>34</xdr:row>
      <xdr:rowOff>22542</xdr:rowOff>
    </xdr:to>
    <xdr:cxnSp macro="">
      <xdr:nvCxnSpPr>
        <xdr:cNvPr id="61" name="直線コネクタ 60"/>
        <xdr:cNvCxnSpPr/>
      </xdr:nvCxnSpPr>
      <xdr:spPr>
        <a:xfrm flipV="1">
          <a:off x="3797300" y="5765051"/>
          <a:ext cx="838200" cy="8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26522</xdr:rowOff>
    </xdr:from>
    <xdr:ext cx="534377" cy="259045"/>
    <xdr:sp macro="" textlink="">
      <xdr:nvSpPr>
        <xdr:cNvPr id="62" name="人件費平均値テキスト"/>
        <xdr:cNvSpPr txBox="1"/>
      </xdr:nvSpPr>
      <xdr:spPr>
        <a:xfrm>
          <a:off x="4686300" y="6027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48095</xdr:rowOff>
    </xdr:from>
    <xdr:to>
      <xdr:col>24</xdr:col>
      <xdr:colOff>114300</xdr:colOff>
      <xdr:row>35</xdr:row>
      <xdr:rowOff>149695</xdr:rowOff>
    </xdr:to>
    <xdr:sp macro="" textlink="">
      <xdr:nvSpPr>
        <xdr:cNvPr id="63" name="フローチャート: 判断 62"/>
        <xdr:cNvSpPr/>
      </xdr:nvSpPr>
      <xdr:spPr>
        <a:xfrm>
          <a:off x="4584700" y="604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79769</xdr:rowOff>
    </xdr:from>
    <xdr:to>
      <xdr:col>19</xdr:col>
      <xdr:colOff>177800</xdr:colOff>
      <xdr:row>34</xdr:row>
      <xdr:rowOff>22542</xdr:rowOff>
    </xdr:to>
    <xdr:cxnSp macro="">
      <xdr:nvCxnSpPr>
        <xdr:cNvPr id="64" name="直線コネクタ 63"/>
        <xdr:cNvCxnSpPr/>
      </xdr:nvCxnSpPr>
      <xdr:spPr>
        <a:xfrm>
          <a:off x="2908300" y="5737619"/>
          <a:ext cx="889000" cy="11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60439</xdr:rowOff>
    </xdr:from>
    <xdr:to>
      <xdr:col>20</xdr:col>
      <xdr:colOff>38100</xdr:colOff>
      <xdr:row>35</xdr:row>
      <xdr:rowOff>162039</xdr:rowOff>
    </xdr:to>
    <xdr:sp macro="" textlink="">
      <xdr:nvSpPr>
        <xdr:cNvPr id="65" name="フローチャート: 判断 64"/>
        <xdr:cNvSpPr/>
      </xdr:nvSpPr>
      <xdr:spPr>
        <a:xfrm>
          <a:off x="3746500" y="606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153166</xdr:rowOff>
    </xdr:from>
    <xdr:ext cx="534377" cy="259045"/>
    <xdr:sp macro="" textlink="">
      <xdr:nvSpPr>
        <xdr:cNvPr id="66" name="テキスト ボックス 65"/>
        <xdr:cNvSpPr txBox="1"/>
      </xdr:nvSpPr>
      <xdr:spPr>
        <a:xfrm>
          <a:off x="3530111" y="615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79769</xdr:rowOff>
    </xdr:from>
    <xdr:to>
      <xdr:col>15</xdr:col>
      <xdr:colOff>50800</xdr:colOff>
      <xdr:row>33</xdr:row>
      <xdr:rowOff>81140</xdr:rowOff>
    </xdr:to>
    <xdr:cxnSp macro="">
      <xdr:nvCxnSpPr>
        <xdr:cNvPr id="67" name="直線コネクタ 66"/>
        <xdr:cNvCxnSpPr/>
      </xdr:nvCxnSpPr>
      <xdr:spPr>
        <a:xfrm flipV="1">
          <a:off x="2019300" y="5737619"/>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61049</xdr:rowOff>
    </xdr:from>
    <xdr:to>
      <xdr:col>15</xdr:col>
      <xdr:colOff>101600</xdr:colOff>
      <xdr:row>35</xdr:row>
      <xdr:rowOff>162649</xdr:rowOff>
    </xdr:to>
    <xdr:sp macro="" textlink="">
      <xdr:nvSpPr>
        <xdr:cNvPr id="68" name="フローチャート: 判断 67"/>
        <xdr:cNvSpPr/>
      </xdr:nvSpPr>
      <xdr:spPr>
        <a:xfrm>
          <a:off x="2857500" y="606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153776</xdr:rowOff>
    </xdr:from>
    <xdr:ext cx="534377" cy="259045"/>
    <xdr:sp macro="" textlink="">
      <xdr:nvSpPr>
        <xdr:cNvPr id="69" name="テキスト ボックス 68"/>
        <xdr:cNvSpPr txBox="1"/>
      </xdr:nvSpPr>
      <xdr:spPr>
        <a:xfrm>
          <a:off x="2641111" y="61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81140</xdr:rowOff>
    </xdr:from>
    <xdr:to>
      <xdr:col>10</xdr:col>
      <xdr:colOff>114300</xdr:colOff>
      <xdr:row>34</xdr:row>
      <xdr:rowOff>113144</xdr:rowOff>
    </xdr:to>
    <xdr:cxnSp macro="">
      <xdr:nvCxnSpPr>
        <xdr:cNvPr id="70" name="直線コネクタ 69"/>
        <xdr:cNvCxnSpPr/>
      </xdr:nvCxnSpPr>
      <xdr:spPr>
        <a:xfrm flipV="1">
          <a:off x="1130300" y="5738990"/>
          <a:ext cx="889000" cy="20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171005</xdr:rowOff>
    </xdr:from>
    <xdr:to>
      <xdr:col>10</xdr:col>
      <xdr:colOff>165100</xdr:colOff>
      <xdr:row>36</xdr:row>
      <xdr:rowOff>101155</xdr:rowOff>
    </xdr:to>
    <xdr:sp macro="" textlink="">
      <xdr:nvSpPr>
        <xdr:cNvPr id="71" name="フローチャート: 判断 70"/>
        <xdr:cNvSpPr/>
      </xdr:nvSpPr>
      <xdr:spPr>
        <a:xfrm>
          <a:off x="1968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92282</xdr:rowOff>
    </xdr:from>
    <xdr:ext cx="534377" cy="259045"/>
    <xdr:sp macro="" textlink="">
      <xdr:nvSpPr>
        <xdr:cNvPr id="72" name="テキスト ボックス 71"/>
        <xdr:cNvSpPr txBox="1"/>
      </xdr:nvSpPr>
      <xdr:spPr>
        <a:xfrm>
          <a:off x="1752111" y="62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82309</xdr:rowOff>
    </xdr:from>
    <xdr:to>
      <xdr:col>6</xdr:col>
      <xdr:colOff>38100</xdr:colOff>
      <xdr:row>38</xdr:row>
      <xdr:rowOff>12458</xdr:rowOff>
    </xdr:to>
    <xdr:sp macro="" textlink="">
      <xdr:nvSpPr>
        <xdr:cNvPr id="73" name="フローチャート: 判断 72"/>
        <xdr:cNvSpPr/>
      </xdr:nvSpPr>
      <xdr:spPr>
        <a:xfrm>
          <a:off x="1079500" y="64259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3586</xdr:rowOff>
    </xdr:from>
    <xdr:ext cx="534377" cy="259045"/>
    <xdr:sp macro="" textlink="">
      <xdr:nvSpPr>
        <xdr:cNvPr id="74" name="テキスト ボックス 73"/>
        <xdr:cNvSpPr txBox="1"/>
      </xdr:nvSpPr>
      <xdr:spPr>
        <a:xfrm>
          <a:off x="863111" y="65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56401</xdr:rowOff>
    </xdr:from>
    <xdr:to>
      <xdr:col>24</xdr:col>
      <xdr:colOff>114300</xdr:colOff>
      <xdr:row>33</xdr:row>
      <xdr:rowOff>158001</xdr:rowOff>
    </xdr:to>
    <xdr:sp macro="" textlink="">
      <xdr:nvSpPr>
        <xdr:cNvPr id="80" name="楕円 79"/>
        <xdr:cNvSpPr/>
      </xdr:nvSpPr>
      <xdr:spPr>
        <a:xfrm>
          <a:off x="4584700" y="571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79278</xdr:rowOff>
    </xdr:from>
    <xdr:ext cx="534377" cy="259045"/>
    <xdr:sp macro="" textlink="">
      <xdr:nvSpPr>
        <xdr:cNvPr id="81" name="人件費該当値テキスト"/>
        <xdr:cNvSpPr txBox="1"/>
      </xdr:nvSpPr>
      <xdr:spPr>
        <a:xfrm>
          <a:off x="4686300" y="556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143192</xdr:rowOff>
    </xdr:from>
    <xdr:to>
      <xdr:col>20</xdr:col>
      <xdr:colOff>38100</xdr:colOff>
      <xdr:row>34</xdr:row>
      <xdr:rowOff>73342</xdr:rowOff>
    </xdr:to>
    <xdr:sp macro="" textlink="">
      <xdr:nvSpPr>
        <xdr:cNvPr id="82" name="楕円 81"/>
        <xdr:cNvSpPr/>
      </xdr:nvSpPr>
      <xdr:spPr>
        <a:xfrm>
          <a:off x="3746500" y="580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89869</xdr:rowOff>
    </xdr:from>
    <xdr:ext cx="534377" cy="259045"/>
    <xdr:sp macro="" textlink="">
      <xdr:nvSpPr>
        <xdr:cNvPr id="83" name="テキスト ボックス 82"/>
        <xdr:cNvSpPr txBox="1"/>
      </xdr:nvSpPr>
      <xdr:spPr>
        <a:xfrm>
          <a:off x="3530111" y="557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28969</xdr:rowOff>
    </xdr:from>
    <xdr:to>
      <xdr:col>15</xdr:col>
      <xdr:colOff>101600</xdr:colOff>
      <xdr:row>33</xdr:row>
      <xdr:rowOff>130569</xdr:rowOff>
    </xdr:to>
    <xdr:sp macro="" textlink="">
      <xdr:nvSpPr>
        <xdr:cNvPr id="84" name="楕円 83"/>
        <xdr:cNvSpPr/>
      </xdr:nvSpPr>
      <xdr:spPr>
        <a:xfrm>
          <a:off x="2857500" y="56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147096</xdr:rowOff>
    </xdr:from>
    <xdr:ext cx="534377" cy="259045"/>
    <xdr:sp macro="" textlink="">
      <xdr:nvSpPr>
        <xdr:cNvPr id="85" name="テキスト ボックス 84"/>
        <xdr:cNvSpPr txBox="1"/>
      </xdr:nvSpPr>
      <xdr:spPr>
        <a:xfrm>
          <a:off x="2641111" y="546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30340</xdr:rowOff>
    </xdr:from>
    <xdr:to>
      <xdr:col>10</xdr:col>
      <xdr:colOff>165100</xdr:colOff>
      <xdr:row>33</xdr:row>
      <xdr:rowOff>131940</xdr:rowOff>
    </xdr:to>
    <xdr:sp macro="" textlink="">
      <xdr:nvSpPr>
        <xdr:cNvPr id="86" name="楕円 85"/>
        <xdr:cNvSpPr/>
      </xdr:nvSpPr>
      <xdr:spPr>
        <a:xfrm>
          <a:off x="1968500" y="568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148467</xdr:rowOff>
    </xdr:from>
    <xdr:ext cx="534377" cy="259045"/>
    <xdr:sp macro="" textlink="">
      <xdr:nvSpPr>
        <xdr:cNvPr id="87" name="テキスト ボックス 86"/>
        <xdr:cNvSpPr txBox="1"/>
      </xdr:nvSpPr>
      <xdr:spPr>
        <a:xfrm>
          <a:off x="1752111" y="546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62344</xdr:rowOff>
    </xdr:from>
    <xdr:to>
      <xdr:col>6</xdr:col>
      <xdr:colOff>38100</xdr:colOff>
      <xdr:row>34</xdr:row>
      <xdr:rowOff>163944</xdr:rowOff>
    </xdr:to>
    <xdr:sp macro="" textlink="">
      <xdr:nvSpPr>
        <xdr:cNvPr id="88" name="楕円 87"/>
        <xdr:cNvSpPr/>
      </xdr:nvSpPr>
      <xdr:spPr>
        <a:xfrm>
          <a:off x="1079500" y="589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9021</xdr:rowOff>
    </xdr:from>
    <xdr:ext cx="534377" cy="259045"/>
    <xdr:sp macro="" textlink="">
      <xdr:nvSpPr>
        <xdr:cNvPr id="89" name="テキスト ボックス 88"/>
        <xdr:cNvSpPr txBox="1"/>
      </xdr:nvSpPr>
      <xdr:spPr>
        <a:xfrm>
          <a:off x="863111" y="566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129707</xdr:rowOff>
    </xdr:from>
    <xdr:to>
      <xdr:col>24</xdr:col>
      <xdr:colOff>62865</xdr:colOff>
      <xdr:row>58</xdr:row>
      <xdr:rowOff>98127</xdr:rowOff>
    </xdr:to>
    <xdr:cxnSp macro="">
      <xdr:nvCxnSpPr>
        <xdr:cNvPr id="116" name="直線コネクタ 115"/>
        <xdr:cNvCxnSpPr/>
      </xdr:nvCxnSpPr>
      <xdr:spPr>
        <a:xfrm flipV="1">
          <a:off x="4633595" y="8530757"/>
          <a:ext cx="1270" cy="151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101954</xdr:rowOff>
    </xdr:from>
    <xdr:ext cx="534377" cy="259045"/>
    <xdr:sp macro="" textlink="">
      <xdr:nvSpPr>
        <xdr:cNvPr id="117" name="物件費最小値テキスト"/>
        <xdr:cNvSpPr txBox="1"/>
      </xdr:nvSpPr>
      <xdr:spPr>
        <a:xfrm>
          <a:off x="4686300" y="1004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98127</xdr:rowOff>
    </xdr:from>
    <xdr:to>
      <xdr:col>24</xdr:col>
      <xdr:colOff>152400</xdr:colOff>
      <xdr:row>58</xdr:row>
      <xdr:rowOff>98127</xdr:rowOff>
    </xdr:to>
    <xdr:cxnSp macro="">
      <xdr:nvCxnSpPr>
        <xdr:cNvPr id="118" name="直線コネクタ 117"/>
        <xdr:cNvCxnSpPr/>
      </xdr:nvCxnSpPr>
      <xdr:spPr>
        <a:xfrm>
          <a:off x="4546600" y="10042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76384</xdr:rowOff>
    </xdr:from>
    <xdr:ext cx="534377" cy="259045"/>
    <xdr:sp macro="" textlink="">
      <xdr:nvSpPr>
        <xdr:cNvPr id="119" name="物件費最大値テキスト"/>
        <xdr:cNvSpPr txBox="1"/>
      </xdr:nvSpPr>
      <xdr:spPr>
        <a:xfrm>
          <a:off x="4686300" y="830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129707</xdr:rowOff>
    </xdr:from>
    <xdr:to>
      <xdr:col>24</xdr:col>
      <xdr:colOff>152400</xdr:colOff>
      <xdr:row>49</xdr:row>
      <xdr:rowOff>129707</xdr:rowOff>
    </xdr:to>
    <xdr:cxnSp macro="">
      <xdr:nvCxnSpPr>
        <xdr:cNvPr id="120" name="直線コネクタ 119"/>
        <xdr:cNvCxnSpPr/>
      </xdr:nvCxnSpPr>
      <xdr:spPr>
        <a:xfrm>
          <a:off x="4546600" y="853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72524</xdr:rowOff>
    </xdr:from>
    <xdr:to>
      <xdr:col>24</xdr:col>
      <xdr:colOff>63500</xdr:colOff>
      <xdr:row>53</xdr:row>
      <xdr:rowOff>125625</xdr:rowOff>
    </xdr:to>
    <xdr:cxnSp macro="">
      <xdr:nvCxnSpPr>
        <xdr:cNvPr id="121" name="直線コネクタ 120"/>
        <xdr:cNvCxnSpPr/>
      </xdr:nvCxnSpPr>
      <xdr:spPr>
        <a:xfrm>
          <a:off x="3797300" y="9159374"/>
          <a:ext cx="838200" cy="5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28694</xdr:rowOff>
    </xdr:from>
    <xdr:ext cx="534377" cy="259045"/>
    <xdr:sp macro="" textlink="">
      <xdr:nvSpPr>
        <xdr:cNvPr id="122" name="物件費平均値テキスト"/>
        <xdr:cNvSpPr txBox="1"/>
      </xdr:nvSpPr>
      <xdr:spPr>
        <a:xfrm>
          <a:off x="4686300" y="9286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50267</xdr:rowOff>
    </xdr:from>
    <xdr:to>
      <xdr:col>24</xdr:col>
      <xdr:colOff>114300</xdr:colOff>
      <xdr:row>54</xdr:row>
      <xdr:rowOff>151867</xdr:rowOff>
    </xdr:to>
    <xdr:sp macro="" textlink="">
      <xdr:nvSpPr>
        <xdr:cNvPr id="123" name="フローチャート: 判断 122"/>
        <xdr:cNvSpPr/>
      </xdr:nvSpPr>
      <xdr:spPr>
        <a:xfrm>
          <a:off x="4584700" y="930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72524</xdr:rowOff>
    </xdr:from>
    <xdr:to>
      <xdr:col>19</xdr:col>
      <xdr:colOff>177800</xdr:colOff>
      <xdr:row>54</xdr:row>
      <xdr:rowOff>89604</xdr:rowOff>
    </xdr:to>
    <xdr:cxnSp macro="">
      <xdr:nvCxnSpPr>
        <xdr:cNvPr id="124" name="直線コネクタ 123"/>
        <xdr:cNvCxnSpPr/>
      </xdr:nvCxnSpPr>
      <xdr:spPr>
        <a:xfrm flipV="1">
          <a:off x="2908300" y="9159374"/>
          <a:ext cx="889000" cy="18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16140</xdr:rowOff>
    </xdr:from>
    <xdr:to>
      <xdr:col>20</xdr:col>
      <xdr:colOff>38100</xdr:colOff>
      <xdr:row>54</xdr:row>
      <xdr:rowOff>117740</xdr:rowOff>
    </xdr:to>
    <xdr:sp macro="" textlink="">
      <xdr:nvSpPr>
        <xdr:cNvPr id="125" name="フローチャート: 判断 124"/>
        <xdr:cNvSpPr/>
      </xdr:nvSpPr>
      <xdr:spPr>
        <a:xfrm>
          <a:off x="3746500" y="927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108867</xdr:rowOff>
    </xdr:from>
    <xdr:ext cx="534377" cy="259045"/>
    <xdr:sp macro="" textlink="">
      <xdr:nvSpPr>
        <xdr:cNvPr id="126" name="テキスト ボックス 125"/>
        <xdr:cNvSpPr txBox="1"/>
      </xdr:nvSpPr>
      <xdr:spPr>
        <a:xfrm>
          <a:off x="3530111" y="936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89604</xdr:rowOff>
    </xdr:from>
    <xdr:to>
      <xdr:col>15</xdr:col>
      <xdr:colOff>50800</xdr:colOff>
      <xdr:row>56</xdr:row>
      <xdr:rowOff>75365</xdr:rowOff>
    </xdr:to>
    <xdr:cxnSp macro="">
      <xdr:nvCxnSpPr>
        <xdr:cNvPr id="127" name="直線コネクタ 126"/>
        <xdr:cNvCxnSpPr/>
      </xdr:nvCxnSpPr>
      <xdr:spPr>
        <a:xfrm flipV="1">
          <a:off x="2019300" y="9347904"/>
          <a:ext cx="889000" cy="32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129950</xdr:rowOff>
    </xdr:from>
    <xdr:to>
      <xdr:col>15</xdr:col>
      <xdr:colOff>101600</xdr:colOff>
      <xdr:row>55</xdr:row>
      <xdr:rowOff>60100</xdr:rowOff>
    </xdr:to>
    <xdr:sp macro="" textlink="">
      <xdr:nvSpPr>
        <xdr:cNvPr id="128" name="フローチャート: 判断 127"/>
        <xdr:cNvSpPr/>
      </xdr:nvSpPr>
      <xdr:spPr>
        <a:xfrm>
          <a:off x="2857500" y="938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51227</xdr:rowOff>
    </xdr:from>
    <xdr:ext cx="534377" cy="259045"/>
    <xdr:sp macro="" textlink="">
      <xdr:nvSpPr>
        <xdr:cNvPr id="129" name="テキスト ボックス 128"/>
        <xdr:cNvSpPr txBox="1"/>
      </xdr:nvSpPr>
      <xdr:spPr>
        <a:xfrm>
          <a:off x="2641111" y="948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113672</xdr:rowOff>
    </xdr:from>
    <xdr:to>
      <xdr:col>10</xdr:col>
      <xdr:colOff>114300</xdr:colOff>
      <xdr:row>56</xdr:row>
      <xdr:rowOff>75365</xdr:rowOff>
    </xdr:to>
    <xdr:cxnSp macro="">
      <xdr:nvCxnSpPr>
        <xdr:cNvPr id="130" name="直線コネクタ 129"/>
        <xdr:cNvCxnSpPr/>
      </xdr:nvCxnSpPr>
      <xdr:spPr>
        <a:xfrm>
          <a:off x="1130300" y="9371972"/>
          <a:ext cx="889000" cy="30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111041</xdr:rowOff>
    </xdr:from>
    <xdr:to>
      <xdr:col>10</xdr:col>
      <xdr:colOff>165100</xdr:colOff>
      <xdr:row>56</xdr:row>
      <xdr:rowOff>41191</xdr:rowOff>
    </xdr:to>
    <xdr:sp macro="" textlink="">
      <xdr:nvSpPr>
        <xdr:cNvPr id="131" name="フローチャート: 判断 130"/>
        <xdr:cNvSpPr/>
      </xdr:nvSpPr>
      <xdr:spPr>
        <a:xfrm>
          <a:off x="1968500" y="954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57718</xdr:rowOff>
    </xdr:from>
    <xdr:ext cx="534377" cy="259045"/>
    <xdr:sp macro="" textlink="">
      <xdr:nvSpPr>
        <xdr:cNvPr id="132" name="テキスト ボックス 131"/>
        <xdr:cNvSpPr txBox="1"/>
      </xdr:nvSpPr>
      <xdr:spPr>
        <a:xfrm>
          <a:off x="1752111" y="931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111760</xdr:rowOff>
    </xdr:from>
    <xdr:to>
      <xdr:col>6</xdr:col>
      <xdr:colOff>38100</xdr:colOff>
      <xdr:row>56</xdr:row>
      <xdr:rowOff>41910</xdr:rowOff>
    </xdr:to>
    <xdr:sp macro="" textlink="">
      <xdr:nvSpPr>
        <xdr:cNvPr id="133" name="フローチャート: 判断 132"/>
        <xdr:cNvSpPr/>
      </xdr:nvSpPr>
      <xdr:spPr>
        <a:xfrm>
          <a:off x="1079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33037</xdr:rowOff>
    </xdr:from>
    <xdr:ext cx="534377" cy="259045"/>
    <xdr:sp macro="" textlink="">
      <xdr:nvSpPr>
        <xdr:cNvPr id="134" name="テキスト ボックス 133"/>
        <xdr:cNvSpPr txBox="1"/>
      </xdr:nvSpPr>
      <xdr:spPr>
        <a:xfrm>
          <a:off x="863111" y="963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74825</xdr:rowOff>
    </xdr:from>
    <xdr:to>
      <xdr:col>24</xdr:col>
      <xdr:colOff>114300</xdr:colOff>
      <xdr:row>54</xdr:row>
      <xdr:rowOff>4975</xdr:rowOff>
    </xdr:to>
    <xdr:sp macro="" textlink="">
      <xdr:nvSpPr>
        <xdr:cNvPr id="140" name="楕円 139"/>
        <xdr:cNvSpPr/>
      </xdr:nvSpPr>
      <xdr:spPr>
        <a:xfrm>
          <a:off x="4584700" y="916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97702</xdr:rowOff>
    </xdr:from>
    <xdr:ext cx="534377" cy="259045"/>
    <xdr:sp macro="" textlink="">
      <xdr:nvSpPr>
        <xdr:cNvPr id="141" name="物件費該当値テキスト"/>
        <xdr:cNvSpPr txBox="1"/>
      </xdr:nvSpPr>
      <xdr:spPr>
        <a:xfrm>
          <a:off x="4686300" y="901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21724</xdr:rowOff>
    </xdr:from>
    <xdr:to>
      <xdr:col>20</xdr:col>
      <xdr:colOff>38100</xdr:colOff>
      <xdr:row>53</xdr:row>
      <xdr:rowOff>123324</xdr:rowOff>
    </xdr:to>
    <xdr:sp macro="" textlink="">
      <xdr:nvSpPr>
        <xdr:cNvPr id="142" name="楕円 141"/>
        <xdr:cNvSpPr/>
      </xdr:nvSpPr>
      <xdr:spPr>
        <a:xfrm>
          <a:off x="3746500" y="910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139851</xdr:rowOff>
    </xdr:from>
    <xdr:ext cx="534377" cy="259045"/>
    <xdr:sp macro="" textlink="">
      <xdr:nvSpPr>
        <xdr:cNvPr id="143" name="テキスト ボックス 142"/>
        <xdr:cNvSpPr txBox="1"/>
      </xdr:nvSpPr>
      <xdr:spPr>
        <a:xfrm>
          <a:off x="3530111" y="888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38804</xdr:rowOff>
    </xdr:from>
    <xdr:to>
      <xdr:col>15</xdr:col>
      <xdr:colOff>101600</xdr:colOff>
      <xdr:row>54</xdr:row>
      <xdr:rowOff>140404</xdr:rowOff>
    </xdr:to>
    <xdr:sp macro="" textlink="">
      <xdr:nvSpPr>
        <xdr:cNvPr id="144" name="楕円 143"/>
        <xdr:cNvSpPr/>
      </xdr:nvSpPr>
      <xdr:spPr>
        <a:xfrm>
          <a:off x="2857500" y="929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156931</xdr:rowOff>
    </xdr:from>
    <xdr:ext cx="534377" cy="259045"/>
    <xdr:sp macro="" textlink="">
      <xdr:nvSpPr>
        <xdr:cNvPr id="145" name="テキスト ボックス 144"/>
        <xdr:cNvSpPr txBox="1"/>
      </xdr:nvSpPr>
      <xdr:spPr>
        <a:xfrm>
          <a:off x="2641111" y="907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24565</xdr:rowOff>
    </xdr:from>
    <xdr:to>
      <xdr:col>10</xdr:col>
      <xdr:colOff>165100</xdr:colOff>
      <xdr:row>56</xdr:row>
      <xdr:rowOff>126165</xdr:rowOff>
    </xdr:to>
    <xdr:sp macro="" textlink="">
      <xdr:nvSpPr>
        <xdr:cNvPr id="146" name="楕円 145"/>
        <xdr:cNvSpPr/>
      </xdr:nvSpPr>
      <xdr:spPr>
        <a:xfrm>
          <a:off x="1968500" y="962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117292</xdr:rowOff>
    </xdr:from>
    <xdr:ext cx="534377" cy="259045"/>
    <xdr:sp macro="" textlink="">
      <xdr:nvSpPr>
        <xdr:cNvPr id="147" name="テキスト ボックス 146"/>
        <xdr:cNvSpPr txBox="1"/>
      </xdr:nvSpPr>
      <xdr:spPr>
        <a:xfrm>
          <a:off x="1752111" y="971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62872</xdr:rowOff>
    </xdr:from>
    <xdr:to>
      <xdr:col>6</xdr:col>
      <xdr:colOff>38100</xdr:colOff>
      <xdr:row>54</xdr:row>
      <xdr:rowOff>164472</xdr:rowOff>
    </xdr:to>
    <xdr:sp macro="" textlink="">
      <xdr:nvSpPr>
        <xdr:cNvPr id="148" name="楕円 147"/>
        <xdr:cNvSpPr/>
      </xdr:nvSpPr>
      <xdr:spPr>
        <a:xfrm>
          <a:off x="1079500" y="932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9549</xdr:rowOff>
    </xdr:from>
    <xdr:ext cx="534377" cy="259045"/>
    <xdr:sp macro="" textlink="">
      <xdr:nvSpPr>
        <xdr:cNvPr id="149" name="テキスト ボックス 148"/>
        <xdr:cNvSpPr txBox="1"/>
      </xdr:nvSpPr>
      <xdr:spPr>
        <a:xfrm>
          <a:off x="863111" y="909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170180</xdr:rowOff>
    </xdr:from>
    <xdr:to>
      <xdr:col>24</xdr:col>
      <xdr:colOff>62865</xdr:colOff>
      <xdr:row>78</xdr:row>
      <xdr:rowOff>18669</xdr:rowOff>
    </xdr:to>
    <xdr:cxnSp macro="">
      <xdr:nvCxnSpPr>
        <xdr:cNvPr id="173" name="直線コネクタ 172"/>
        <xdr:cNvCxnSpPr/>
      </xdr:nvCxnSpPr>
      <xdr:spPr>
        <a:xfrm flipV="1">
          <a:off x="4633595" y="12000230"/>
          <a:ext cx="1270" cy="1391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22496</xdr:rowOff>
    </xdr:from>
    <xdr:ext cx="469744" cy="259045"/>
    <xdr:sp macro="" textlink="">
      <xdr:nvSpPr>
        <xdr:cNvPr id="174" name="維持補修費最小値テキスト"/>
        <xdr:cNvSpPr txBox="1"/>
      </xdr:nvSpPr>
      <xdr:spPr>
        <a:xfrm>
          <a:off x="4686300" y="1339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18669</xdr:rowOff>
    </xdr:from>
    <xdr:to>
      <xdr:col>24</xdr:col>
      <xdr:colOff>152400</xdr:colOff>
      <xdr:row>78</xdr:row>
      <xdr:rowOff>18669</xdr:rowOff>
    </xdr:to>
    <xdr:cxnSp macro="">
      <xdr:nvCxnSpPr>
        <xdr:cNvPr id="175" name="直線コネクタ 174"/>
        <xdr:cNvCxnSpPr/>
      </xdr:nvCxnSpPr>
      <xdr:spPr>
        <a:xfrm>
          <a:off x="4546600" y="1339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116857</xdr:rowOff>
    </xdr:from>
    <xdr:ext cx="534377" cy="259045"/>
    <xdr:sp macro="" textlink="">
      <xdr:nvSpPr>
        <xdr:cNvPr id="176" name="維持補修費最大値テキスト"/>
        <xdr:cNvSpPr txBox="1"/>
      </xdr:nvSpPr>
      <xdr:spPr>
        <a:xfrm>
          <a:off x="4686300" y="1177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170180</xdr:rowOff>
    </xdr:from>
    <xdr:to>
      <xdr:col>24</xdr:col>
      <xdr:colOff>152400</xdr:colOff>
      <xdr:row>69</xdr:row>
      <xdr:rowOff>170180</xdr:rowOff>
    </xdr:to>
    <xdr:cxnSp macro="">
      <xdr:nvCxnSpPr>
        <xdr:cNvPr id="177" name="直線コネクタ 176"/>
        <xdr:cNvCxnSpPr/>
      </xdr:nvCxnSpPr>
      <xdr:spPr>
        <a:xfrm>
          <a:off x="4546600" y="1200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148209</xdr:rowOff>
    </xdr:from>
    <xdr:to>
      <xdr:col>24</xdr:col>
      <xdr:colOff>63500</xdr:colOff>
      <xdr:row>74</xdr:row>
      <xdr:rowOff>17399</xdr:rowOff>
    </xdr:to>
    <xdr:cxnSp macro="">
      <xdr:nvCxnSpPr>
        <xdr:cNvPr id="178" name="直線コネクタ 177"/>
        <xdr:cNvCxnSpPr/>
      </xdr:nvCxnSpPr>
      <xdr:spPr>
        <a:xfrm flipV="1">
          <a:off x="3797300" y="12664059"/>
          <a:ext cx="8382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35704</xdr:rowOff>
    </xdr:from>
    <xdr:ext cx="469744" cy="259045"/>
    <xdr:sp macro="" textlink="">
      <xdr:nvSpPr>
        <xdr:cNvPr id="179" name="維持補修費平均値テキスト"/>
        <xdr:cNvSpPr txBox="1"/>
      </xdr:nvSpPr>
      <xdr:spPr>
        <a:xfrm>
          <a:off x="4686300" y="12894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57277</xdr:rowOff>
    </xdr:from>
    <xdr:to>
      <xdr:col>24</xdr:col>
      <xdr:colOff>114300</xdr:colOff>
      <xdr:row>75</xdr:row>
      <xdr:rowOff>158877</xdr:rowOff>
    </xdr:to>
    <xdr:sp macro="" textlink="">
      <xdr:nvSpPr>
        <xdr:cNvPr id="180" name="フローチャート: 判断 179"/>
        <xdr:cNvSpPr/>
      </xdr:nvSpPr>
      <xdr:spPr>
        <a:xfrm>
          <a:off x="45847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17399</xdr:rowOff>
    </xdr:from>
    <xdr:to>
      <xdr:col>19</xdr:col>
      <xdr:colOff>177800</xdr:colOff>
      <xdr:row>74</xdr:row>
      <xdr:rowOff>134493</xdr:rowOff>
    </xdr:to>
    <xdr:cxnSp macro="">
      <xdr:nvCxnSpPr>
        <xdr:cNvPr id="181" name="直線コネクタ 180"/>
        <xdr:cNvCxnSpPr/>
      </xdr:nvCxnSpPr>
      <xdr:spPr>
        <a:xfrm flipV="1">
          <a:off x="2908300" y="12704699"/>
          <a:ext cx="889000" cy="11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78740</xdr:rowOff>
    </xdr:from>
    <xdr:to>
      <xdr:col>20</xdr:col>
      <xdr:colOff>38100</xdr:colOff>
      <xdr:row>76</xdr:row>
      <xdr:rowOff>8889</xdr:rowOff>
    </xdr:to>
    <xdr:sp macro="" textlink="">
      <xdr:nvSpPr>
        <xdr:cNvPr id="182" name="フローチャート: 判断 181"/>
        <xdr:cNvSpPr/>
      </xdr:nvSpPr>
      <xdr:spPr>
        <a:xfrm>
          <a:off x="3746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xdr:rowOff>
    </xdr:from>
    <xdr:ext cx="469744" cy="259045"/>
    <xdr:sp macro="" textlink="">
      <xdr:nvSpPr>
        <xdr:cNvPr id="183" name="テキスト ボックス 182"/>
        <xdr:cNvSpPr txBox="1"/>
      </xdr:nvSpPr>
      <xdr:spPr>
        <a:xfrm>
          <a:off x="3562428" y="1303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67945</xdr:rowOff>
    </xdr:from>
    <xdr:to>
      <xdr:col>15</xdr:col>
      <xdr:colOff>50800</xdr:colOff>
      <xdr:row>74</xdr:row>
      <xdr:rowOff>134493</xdr:rowOff>
    </xdr:to>
    <xdr:cxnSp macro="">
      <xdr:nvCxnSpPr>
        <xdr:cNvPr id="184" name="直線コネクタ 183"/>
        <xdr:cNvCxnSpPr/>
      </xdr:nvCxnSpPr>
      <xdr:spPr>
        <a:xfrm>
          <a:off x="2019300" y="12755245"/>
          <a:ext cx="889000" cy="6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87376</xdr:rowOff>
    </xdr:from>
    <xdr:to>
      <xdr:col>15</xdr:col>
      <xdr:colOff>101600</xdr:colOff>
      <xdr:row>76</xdr:row>
      <xdr:rowOff>17526</xdr:rowOff>
    </xdr:to>
    <xdr:sp macro="" textlink="">
      <xdr:nvSpPr>
        <xdr:cNvPr id="185" name="フローチャート: 判断 184"/>
        <xdr:cNvSpPr/>
      </xdr:nvSpPr>
      <xdr:spPr>
        <a:xfrm>
          <a:off x="2857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8653</xdr:rowOff>
    </xdr:from>
    <xdr:ext cx="469744" cy="259045"/>
    <xdr:sp macro="" textlink="">
      <xdr:nvSpPr>
        <xdr:cNvPr id="186" name="テキスト ボックス 185"/>
        <xdr:cNvSpPr txBox="1"/>
      </xdr:nvSpPr>
      <xdr:spPr>
        <a:xfrm>
          <a:off x="2673428"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67945</xdr:rowOff>
    </xdr:from>
    <xdr:to>
      <xdr:col>10</xdr:col>
      <xdr:colOff>114300</xdr:colOff>
      <xdr:row>74</xdr:row>
      <xdr:rowOff>109601</xdr:rowOff>
    </xdr:to>
    <xdr:cxnSp macro="">
      <xdr:nvCxnSpPr>
        <xdr:cNvPr id="187" name="直線コネクタ 186"/>
        <xdr:cNvCxnSpPr/>
      </xdr:nvCxnSpPr>
      <xdr:spPr>
        <a:xfrm flipV="1">
          <a:off x="1130300" y="12755245"/>
          <a:ext cx="88900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148717</xdr:rowOff>
    </xdr:from>
    <xdr:to>
      <xdr:col>10</xdr:col>
      <xdr:colOff>165100</xdr:colOff>
      <xdr:row>76</xdr:row>
      <xdr:rowOff>78867</xdr:rowOff>
    </xdr:to>
    <xdr:sp macro="" textlink="">
      <xdr:nvSpPr>
        <xdr:cNvPr id="188" name="フローチャート: 判断 187"/>
        <xdr:cNvSpPr/>
      </xdr:nvSpPr>
      <xdr:spPr>
        <a:xfrm>
          <a:off x="1968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69994</xdr:rowOff>
    </xdr:from>
    <xdr:ext cx="469744" cy="259045"/>
    <xdr:sp macro="" textlink="">
      <xdr:nvSpPr>
        <xdr:cNvPr id="189" name="テキスト ボックス 188"/>
        <xdr:cNvSpPr txBox="1"/>
      </xdr:nvSpPr>
      <xdr:spPr>
        <a:xfrm>
          <a:off x="1784428" y="131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156463</xdr:rowOff>
    </xdr:from>
    <xdr:to>
      <xdr:col>6</xdr:col>
      <xdr:colOff>38100</xdr:colOff>
      <xdr:row>76</xdr:row>
      <xdr:rowOff>86613</xdr:rowOff>
    </xdr:to>
    <xdr:sp macro="" textlink="">
      <xdr:nvSpPr>
        <xdr:cNvPr id="190" name="フローチャート: 判断 189"/>
        <xdr:cNvSpPr/>
      </xdr:nvSpPr>
      <xdr:spPr>
        <a:xfrm>
          <a:off x="1079500" y="130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77740</xdr:rowOff>
    </xdr:from>
    <xdr:ext cx="469744" cy="259045"/>
    <xdr:sp macro="" textlink="">
      <xdr:nvSpPr>
        <xdr:cNvPr id="191" name="テキスト ボックス 190"/>
        <xdr:cNvSpPr txBox="1"/>
      </xdr:nvSpPr>
      <xdr:spPr>
        <a:xfrm>
          <a:off x="895428"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97409</xdr:rowOff>
    </xdr:from>
    <xdr:to>
      <xdr:col>24</xdr:col>
      <xdr:colOff>114300</xdr:colOff>
      <xdr:row>74</xdr:row>
      <xdr:rowOff>27559</xdr:rowOff>
    </xdr:to>
    <xdr:sp macro="" textlink="">
      <xdr:nvSpPr>
        <xdr:cNvPr id="197" name="楕円 196"/>
        <xdr:cNvSpPr/>
      </xdr:nvSpPr>
      <xdr:spPr>
        <a:xfrm>
          <a:off x="4584700" y="1261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120286</xdr:rowOff>
    </xdr:from>
    <xdr:ext cx="469744" cy="259045"/>
    <xdr:sp macro="" textlink="">
      <xdr:nvSpPr>
        <xdr:cNvPr id="198" name="維持補修費該当値テキスト"/>
        <xdr:cNvSpPr txBox="1"/>
      </xdr:nvSpPr>
      <xdr:spPr>
        <a:xfrm>
          <a:off x="4686300" y="1246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138049</xdr:rowOff>
    </xdr:from>
    <xdr:to>
      <xdr:col>20</xdr:col>
      <xdr:colOff>38100</xdr:colOff>
      <xdr:row>74</xdr:row>
      <xdr:rowOff>68199</xdr:rowOff>
    </xdr:to>
    <xdr:sp macro="" textlink="">
      <xdr:nvSpPr>
        <xdr:cNvPr id="199" name="楕円 198"/>
        <xdr:cNvSpPr/>
      </xdr:nvSpPr>
      <xdr:spPr>
        <a:xfrm>
          <a:off x="3746500" y="1265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84726</xdr:rowOff>
    </xdr:from>
    <xdr:ext cx="469744" cy="259045"/>
    <xdr:sp macro="" textlink="">
      <xdr:nvSpPr>
        <xdr:cNvPr id="200" name="テキスト ボックス 199"/>
        <xdr:cNvSpPr txBox="1"/>
      </xdr:nvSpPr>
      <xdr:spPr>
        <a:xfrm>
          <a:off x="3562428" y="1242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83693</xdr:rowOff>
    </xdr:from>
    <xdr:to>
      <xdr:col>15</xdr:col>
      <xdr:colOff>101600</xdr:colOff>
      <xdr:row>75</xdr:row>
      <xdr:rowOff>13843</xdr:rowOff>
    </xdr:to>
    <xdr:sp macro="" textlink="">
      <xdr:nvSpPr>
        <xdr:cNvPr id="201" name="楕円 200"/>
        <xdr:cNvSpPr/>
      </xdr:nvSpPr>
      <xdr:spPr>
        <a:xfrm>
          <a:off x="2857500" y="1277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30370</xdr:rowOff>
    </xdr:from>
    <xdr:ext cx="469744" cy="259045"/>
    <xdr:sp macro="" textlink="">
      <xdr:nvSpPr>
        <xdr:cNvPr id="202" name="テキスト ボックス 201"/>
        <xdr:cNvSpPr txBox="1"/>
      </xdr:nvSpPr>
      <xdr:spPr>
        <a:xfrm>
          <a:off x="2673428" y="1254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17145</xdr:rowOff>
    </xdr:from>
    <xdr:to>
      <xdr:col>10</xdr:col>
      <xdr:colOff>165100</xdr:colOff>
      <xdr:row>74</xdr:row>
      <xdr:rowOff>118745</xdr:rowOff>
    </xdr:to>
    <xdr:sp macro="" textlink="">
      <xdr:nvSpPr>
        <xdr:cNvPr id="203" name="楕円 202"/>
        <xdr:cNvSpPr/>
      </xdr:nvSpPr>
      <xdr:spPr>
        <a:xfrm>
          <a:off x="1968500" y="1270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135272</xdr:rowOff>
    </xdr:from>
    <xdr:ext cx="469744" cy="259045"/>
    <xdr:sp macro="" textlink="">
      <xdr:nvSpPr>
        <xdr:cNvPr id="204" name="テキスト ボックス 203"/>
        <xdr:cNvSpPr txBox="1"/>
      </xdr:nvSpPr>
      <xdr:spPr>
        <a:xfrm>
          <a:off x="1784428" y="12479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58801</xdr:rowOff>
    </xdr:from>
    <xdr:to>
      <xdr:col>6</xdr:col>
      <xdr:colOff>38100</xdr:colOff>
      <xdr:row>74</xdr:row>
      <xdr:rowOff>160401</xdr:rowOff>
    </xdr:to>
    <xdr:sp macro="" textlink="">
      <xdr:nvSpPr>
        <xdr:cNvPr id="205" name="楕円 204"/>
        <xdr:cNvSpPr/>
      </xdr:nvSpPr>
      <xdr:spPr>
        <a:xfrm>
          <a:off x="1079500" y="1274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5478</xdr:rowOff>
    </xdr:from>
    <xdr:ext cx="469744" cy="259045"/>
    <xdr:sp macro="" textlink="">
      <xdr:nvSpPr>
        <xdr:cNvPr id="206" name="テキスト ボックス 205"/>
        <xdr:cNvSpPr txBox="1"/>
      </xdr:nvSpPr>
      <xdr:spPr>
        <a:xfrm>
          <a:off x="895428" y="1252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123403</xdr:rowOff>
    </xdr:from>
    <xdr:to>
      <xdr:col>24</xdr:col>
      <xdr:colOff>62865</xdr:colOff>
      <xdr:row>97</xdr:row>
      <xdr:rowOff>140615</xdr:rowOff>
    </xdr:to>
    <xdr:cxnSp macro="">
      <xdr:nvCxnSpPr>
        <xdr:cNvPr id="233" name="直線コネクタ 232"/>
        <xdr:cNvCxnSpPr/>
      </xdr:nvCxnSpPr>
      <xdr:spPr>
        <a:xfrm flipV="1">
          <a:off x="4633595" y="15382453"/>
          <a:ext cx="1270" cy="1388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144442</xdr:rowOff>
    </xdr:from>
    <xdr:ext cx="534377" cy="259045"/>
    <xdr:sp macro="" textlink="">
      <xdr:nvSpPr>
        <xdr:cNvPr id="234" name="扶助費最小値テキスト"/>
        <xdr:cNvSpPr txBox="1"/>
      </xdr:nvSpPr>
      <xdr:spPr>
        <a:xfrm>
          <a:off x="4686300" y="1677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140615</xdr:rowOff>
    </xdr:from>
    <xdr:to>
      <xdr:col>24</xdr:col>
      <xdr:colOff>152400</xdr:colOff>
      <xdr:row>97</xdr:row>
      <xdr:rowOff>140615</xdr:rowOff>
    </xdr:to>
    <xdr:cxnSp macro="">
      <xdr:nvCxnSpPr>
        <xdr:cNvPr id="235" name="直線コネクタ 234"/>
        <xdr:cNvCxnSpPr/>
      </xdr:nvCxnSpPr>
      <xdr:spPr>
        <a:xfrm>
          <a:off x="4546600" y="1677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70080</xdr:rowOff>
    </xdr:from>
    <xdr:ext cx="599010" cy="259045"/>
    <xdr:sp macro="" textlink="">
      <xdr:nvSpPr>
        <xdr:cNvPr id="236" name="扶助費最大値テキスト"/>
        <xdr:cNvSpPr txBox="1"/>
      </xdr:nvSpPr>
      <xdr:spPr>
        <a:xfrm>
          <a:off x="4686300" y="1515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123403</xdr:rowOff>
    </xdr:from>
    <xdr:to>
      <xdr:col>24</xdr:col>
      <xdr:colOff>152400</xdr:colOff>
      <xdr:row>89</xdr:row>
      <xdr:rowOff>123403</xdr:rowOff>
    </xdr:to>
    <xdr:cxnSp macro="">
      <xdr:nvCxnSpPr>
        <xdr:cNvPr id="237" name="直線コネクタ 236"/>
        <xdr:cNvCxnSpPr/>
      </xdr:nvCxnSpPr>
      <xdr:spPr>
        <a:xfrm>
          <a:off x="4546600" y="1538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123403</xdr:rowOff>
    </xdr:from>
    <xdr:to>
      <xdr:col>24</xdr:col>
      <xdr:colOff>63500</xdr:colOff>
      <xdr:row>92</xdr:row>
      <xdr:rowOff>40292</xdr:rowOff>
    </xdr:to>
    <xdr:cxnSp macro="">
      <xdr:nvCxnSpPr>
        <xdr:cNvPr id="238" name="直線コネクタ 237"/>
        <xdr:cNvCxnSpPr/>
      </xdr:nvCxnSpPr>
      <xdr:spPr>
        <a:xfrm flipV="1">
          <a:off x="3797300" y="15382453"/>
          <a:ext cx="838200" cy="43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112264</xdr:rowOff>
    </xdr:from>
    <xdr:ext cx="599010" cy="259045"/>
    <xdr:sp macro="" textlink="">
      <xdr:nvSpPr>
        <xdr:cNvPr id="239" name="扶助費平均値テキスト"/>
        <xdr:cNvSpPr txBox="1"/>
      </xdr:nvSpPr>
      <xdr:spPr>
        <a:xfrm>
          <a:off x="4686300" y="16057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133837</xdr:rowOff>
    </xdr:from>
    <xdr:to>
      <xdr:col>24</xdr:col>
      <xdr:colOff>114300</xdr:colOff>
      <xdr:row>94</xdr:row>
      <xdr:rowOff>63987</xdr:rowOff>
    </xdr:to>
    <xdr:sp macro="" textlink="">
      <xdr:nvSpPr>
        <xdr:cNvPr id="240" name="フローチャート: 判断 239"/>
        <xdr:cNvSpPr/>
      </xdr:nvSpPr>
      <xdr:spPr>
        <a:xfrm>
          <a:off x="4584700" y="1607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9103</xdr:rowOff>
    </xdr:from>
    <xdr:to>
      <xdr:col>19</xdr:col>
      <xdr:colOff>177800</xdr:colOff>
      <xdr:row>92</xdr:row>
      <xdr:rowOff>40292</xdr:rowOff>
    </xdr:to>
    <xdr:cxnSp macro="">
      <xdr:nvCxnSpPr>
        <xdr:cNvPr id="241" name="直線コネクタ 240"/>
        <xdr:cNvCxnSpPr/>
      </xdr:nvCxnSpPr>
      <xdr:spPr>
        <a:xfrm>
          <a:off x="2908300" y="15439603"/>
          <a:ext cx="889000" cy="37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66856</xdr:rowOff>
    </xdr:from>
    <xdr:to>
      <xdr:col>20</xdr:col>
      <xdr:colOff>38100</xdr:colOff>
      <xdr:row>95</xdr:row>
      <xdr:rowOff>168456</xdr:rowOff>
    </xdr:to>
    <xdr:sp macro="" textlink="">
      <xdr:nvSpPr>
        <xdr:cNvPr id="242" name="フローチャート: 判断 241"/>
        <xdr:cNvSpPr/>
      </xdr:nvSpPr>
      <xdr:spPr>
        <a:xfrm>
          <a:off x="3746500" y="163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159583</xdr:rowOff>
    </xdr:from>
    <xdr:ext cx="599010" cy="259045"/>
    <xdr:sp macro="" textlink="">
      <xdr:nvSpPr>
        <xdr:cNvPr id="243" name="テキスト ボックス 242"/>
        <xdr:cNvSpPr txBox="1"/>
      </xdr:nvSpPr>
      <xdr:spPr>
        <a:xfrm>
          <a:off x="3497795" y="1644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9103</xdr:rowOff>
    </xdr:from>
    <xdr:to>
      <xdr:col>15</xdr:col>
      <xdr:colOff>50800</xdr:colOff>
      <xdr:row>95</xdr:row>
      <xdr:rowOff>108708</xdr:rowOff>
    </xdr:to>
    <xdr:cxnSp macro="">
      <xdr:nvCxnSpPr>
        <xdr:cNvPr id="244" name="直線コネクタ 243"/>
        <xdr:cNvCxnSpPr/>
      </xdr:nvCxnSpPr>
      <xdr:spPr>
        <a:xfrm flipV="1">
          <a:off x="2019300" y="15439603"/>
          <a:ext cx="889000" cy="95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11633</xdr:rowOff>
    </xdr:from>
    <xdr:to>
      <xdr:col>15</xdr:col>
      <xdr:colOff>101600</xdr:colOff>
      <xdr:row>93</xdr:row>
      <xdr:rowOff>113233</xdr:rowOff>
    </xdr:to>
    <xdr:sp macro="" textlink="">
      <xdr:nvSpPr>
        <xdr:cNvPr id="245" name="フローチャート: 判断 244"/>
        <xdr:cNvSpPr/>
      </xdr:nvSpPr>
      <xdr:spPr>
        <a:xfrm>
          <a:off x="2857500" y="1595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104360</xdr:rowOff>
    </xdr:from>
    <xdr:ext cx="599010" cy="259045"/>
    <xdr:sp macro="" textlink="">
      <xdr:nvSpPr>
        <xdr:cNvPr id="246" name="テキスト ボックス 245"/>
        <xdr:cNvSpPr txBox="1"/>
      </xdr:nvSpPr>
      <xdr:spPr>
        <a:xfrm>
          <a:off x="2608795" y="1604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108708</xdr:rowOff>
    </xdr:from>
    <xdr:to>
      <xdr:col>10</xdr:col>
      <xdr:colOff>114300</xdr:colOff>
      <xdr:row>96</xdr:row>
      <xdr:rowOff>137283</xdr:rowOff>
    </xdr:to>
    <xdr:cxnSp macro="">
      <xdr:nvCxnSpPr>
        <xdr:cNvPr id="247" name="直線コネクタ 246"/>
        <xdr:cNvCxnSpPr/>
      </xdr:nvCxnSpPr>
      <xdr:spPr>
        <a:xfrm flipV="1">
          <a:off x="1130300" y="16396458"/>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96084</xdr:rowOff>
    </xdr:from>
    <xdr:to>
      <xdr:col>10</xdr:col>
      <xdr:colOff>165100</xdr:colOff>
      <xdr:row>98</xdr:row>
      <xdr:rowOff>26234</xdr:rowOff>
    </xdr:to>
    <xdr:sp macro="" textlink="">
      <xdr:nvSpPr>
        <xdr:cNvPr id="248" name="フローチャート: 判断 247"/>
        <xdr:cNvSpPr/>
      </xdr:nvSpPr>
      <xdr:spPr>
        <a:xfrm>
          <a:off x="1968500" y="167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17361</xdr:rowOff>
    </xdr:from>
    <xdr:ext cx="534377" cy="259045"/>
    <xdr:sp macro="" textlink="">
      <xdr:nvSpPr>
        <xdr:cNvPr id="249" name="テキスト ボックス 248"/>
        <xdr:cNvSpPr txBox="1"/>
      </xdr:nvSpPr>
      <xdr:spPr>
        <a:xfrm>
          <a:off x="1752111" y="1681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49809</xdr:rowOff>
    </xdr:from>
    <xdr:to>
      <xdr:col>6</xdr:col>
      <xdr:colOff>38100</xdr:colOff>
      <xdr:row>98</xdr:row>
      <xdr:rowOff>151409</xdr:rowOff>
    </xdr:to>
    <xdr:sp macro="" textlink="">
      <xdr:nvSpPr>
        <xdr:cNvPr id="250" name="フローチャート: 判断 249"/>
        <xdr:cNvSpPr/>
      </xdr:nvSpPr>
      <xdr:spPr>
        <a:xfrm>
          <a:off x="1079500" y="1685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142536</xdr:rowOff>
    </xdr:from>
    <xdr:ext cx="534377" cy="259045"/>
    <xdr:sp macro="" textlink="">
      <xdr:nvSpPr>
        <xdr:cNvPr id="251" name="テキスト ボックス 250"/>
        <xdr:cNvSpPr txBox="1"/>
      </xdr:nvSpPr>
      <xdr:spPr>
        <a:xfrm>
          <a:off x="863111" y="1694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72603</xdr:rowOff>
    </xdr:from>
    <xdr:to>
      <xdr:col>24</xdr:col>
      <xdr:colOff>114300</xdr:colOff>
      <xdr:row>90</xdr:row>
      <xdr:rowOff>2753</xdr:rowOff>
    </xdr:to>
    <xdr:sp macro="" textlink="">
      <xdr:nvSpPr>
        <xdr:cNvPr id="257" name="楕円 256"/>
        <xdr:cNvSpPr/>
      </xdr:nvSpPr>
      <xdr:spPr>
        <a:xfrm>
          <a:off x="4584700" y="1533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25630</xdr:rowOff>
    </xdr:from>
    <xdr:ext cx="599010" cy="259045"/>
    <xdr:sp macro="" textlink="">
      <xdr:nvSpPr>
        <xdr:cNvPr id="258" name="扶助費該当値テキスト"/>
        <xdr:cNvSpPr txBox="1"/>
      </xdr:nvSpPr>
      <xdr:spPr>
        <a:xfrm>
          <a:off x="4686300" y="15284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160942</xdr:rowOff>
    </xdr:from>
    <xdr:to>
      <xdr:col>20</xdr:col>
      <xdr:colOff>38100</xdr:colOff>
      <xdr:row>92</xdr:row>
      <xdr:rowOff>91092</xdr:rowOff>
    </xdr:to>
    <xdr:sp macro="" textlink="">
      <xdr:nvSpPr>
        <xdr:cNvPr id="259" name="楕円 258"/>
        <xdr:cNvSpPr/>
      </xdr:nvSpPr>
      <xdr:spPr>
        <a:xfrm>
          <a:off x="3746500" y="1576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107619</xdr:rowOff>
    </xdr:from>
    <xdr:ext cx="599010" cy="259045"/>
    <xdr:sp macro="" textlink="">
      <xdr:nvSpPr>
        <xdr:cNvPr id="260" name="テキスト ボックス 259"/>
        <xdr:cNvSpPr txBox="1"/>
      </xdr:nvSpPr>
      <xdr:spPr>
        <a:xfrm>
          <a:off x="3497795" y="1553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89</xdr:row>
      <xdr:rowOff>129753</xdr:rowOff>
    </xdr:from>
    <xdr:to>
      <xdr:col>15</xdr:col>
      <xdr:colOff>101600</xdr:colOff>
      <xdr:row>90</xdr:row>
      <xdr:rowOff>59903</xdr:rowOff>
    </xdr:to>
    <xdr:sp macro="" textlink="">
      <xdr:nvSpPr>
        <xdr:cNvPr id="261" name="楕円 260"/>
        <xdr:cNvSpPr/>
      </xdr:nvSpPr>
      <xdr:spPr>
        <a:xfrm>
          <a:off x="2857500" y="1538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76430</xdr:rowOff>
    </xdr:from>
    <xdr:ext cx="599010" cy="259045"/>
    <xdr:sp macro="" textlink="">
      <xdr:nvSpPr>
        <xdr:cNvPr id="262" name="テキスト ボックス 261"/>
        <xdr:cNvSpPr txBox="1"/>
      </xdr:nvSpPr>
      <xdr:spPr>
        <a:xfrm>
          <a:off x="2608795" y="1516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57908</xdr:rowOff>
    </xdr:from>
    <xdr:to>
      <xdr:col>10</xdr:col>
      <xdr:colOff>165100</xdr:colOff>
      <xdr:row>95</xdr:row>
      <xdr:rowOff>159508</xdr:rowOff>
    </xdr:to>
    <xdr:sp macro="" textlink="">
      <xdr:nvSpPr>
        <xdr:cNvPr id="263" name="楕円 262"/>
        <xdr:cNvSpPr/>
      </xdr:nvSpPr>
      <xdr:spPr>
        <a:xfrm>
          <a:off x="1968500" y="1634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4585</xdr:rowOff>
    </xdr:from>
    <xdr:ext cx="599010" cy="259045"/>
    <xdr:sp macro="" textlink="">
      <xdr:nvSpPr>
        <xdr:cNvPr id="264" name="テキスト ボックス 263"/>
        <xdr:cNvSpPr txBox="1"/>
      </xdr:nvSpPr>
      <xdr:spPr>
        <a:xfrm>
          <a:off x="1719795" y="1612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86483</xdr:rowOff>
    </xdr:from>
    <xdr:to>
      <xdr:col>6</xdr:col>
      <xdr:colOff>38100</xdr:colOff>
      <xdr:row>97</xdr:row>
      <xdr:rowOff>16633</xdr:rowOff>
    </xdr:to>
    <xdr:sp macro="" textlink="">
      <xdr:nvSpPr>
        <xdr:cNvPr id="265" name="楕円 264"/>
        <xdr:cNvSpPr/>
      </xdr:nvSpPr>
      <xdr:spPr>
        <a:xfrm>
          <a:off x="1079500" y="1654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33160</xdr:rowOff>
    </xdr:from>
    <xdr:ext cx="534377" cy="259045"/>
    <xdr:sp macro="" textlink="">
      <xdr:nvSpPr>
        <xdr:cNvPr id="266" name="テキスト ボックス 265"/>
        <xdr:cNvSpPr txBox="1"/>
      </xdr:nvSpPr>
      <xdr:spPr>
        <a:xfrm>
          <a:off x="863111" y="1632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143282</xdr:rowOff>
    </xdr:from>
    <xdr:to>
      <xdr:col>54</xdr:col>
      <xdr:colOff>189865</xdr:colOff>
      <xdr:row>38</xdr:row>
      <xdr:rowOff>53496</xdr:rowOff>
    </xdr:to>
    <xdr:cxnSp macro="">
      <xdr:nvCxnSpPr>
        <xdr:cNvPr id="292" name="直線コネクタ 291"/>
        <xdr:cNvCxnSpPr/>
      </xdr:nvCxnSpPr>
      <xdr:spPr>
        <a:xfrm flipV="1">
          <a:off x="10475595" y="5629682"/>
          <a:ext cx="1270" cy="938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57323</xdr:rowOff>
    </xdr:from>
    <xdr:ext cx="534377" cy="259045"/>
    <xdr:sp macro="" textlink="">
      <xdr:nvSpPr>
        <xdr:cNvPr id="293" name="補助費等最小値テキスト"/>
        <xdr:cNvSpPr txBox="1"/>
      </xdr:nvSpPr>
      <xdr:spPr>
        <a:xfrm>
          <a:off x="10528300" y="657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53496</xdr:rowOff>
    </xdr:from>
    <xdr:to>
      <xdr:col>55</xdr:col>
      <xdr:colOff>88900</xdr:colOff>
      <xdr:row>38</xdr:row>
      <xdr:rowOff>53496</xdr:rowOff>
    </xdr:to>
    <xdr:cxnSp macro="">
      <xdr:nvCxnSpPr>
        <xdr:cNvPr id="294" name="直線コネクタ 293"/>
        <xdr:cNvCxnSpPr/>
      </xdr:nvCxnSpPr>
      <xdr:spPr>
        <a:xfrm>
          <a:off x="10388600" y="656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89959</xdr:rowOff>
    </xdr:from>
    <xdr:ext cx="599010" cy="259045"/>
    <xdr:sp macro="" textlink="">
      <xdr:nvSpPr>
        <xdr:cNvPr id="295" name="補助費等最大値テキスト"/>
        <xdr:cNvSpPr txBox="1"/>
      </xdr:nvSpPr>
      <xdr:spPr>
        <a:xfrm>
          <a:off x="10528300" y="540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143282</xdr:rowOff>
    </xdr:from>
    <xdr:to>
      <xdr:col>55</xdr:col>
      <xdr:colOff>88900</xdr:colOff>
      <xdr:row>32</xdr:row>
      <xdr:rowOff>143282</xdr:rowOff>
    </xdr:to>
    <xdr:cxnSp macro="">
      <xdr:nvCxnSpPr>
        <xdr:cNvPr id="296" name="直線コネクタ 295"/>
        <xdr:cNvCxnSpPr/>
      </xdr:nvCxnSpPr>
      <xdr:spPr>
        <a:xfrm>
          <a:off x="10388600" y="562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37418</xdr:rowOff>
    </xdr:from>
    <xdr:to>
      <xdr:col>55</xdr:col>
      <xdr:colOff>0</xdr:colOff>
      <xdr:row>36</xdr:row>
      <xdr:rowOff>46649</xdr:rowOff>
    </xdr:to>
    <xdr:cxnSp macro="">
      <xdr:nvCxnSpPr>
        <xdr:cNvPr id="297" name="直線コネクタ 296"/>
        <xdr:cNvCxnSpPr/>
      </xdr:nvCxnSpPr>
      <xdr:spPr>
        <a:xfrm>
          <a:off x="9639300" y="6209618"/>
          <a:ext cx="838200" cy="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15471</xdr:rowOff>
    </xdr:from>
    <xdr:ext cx="534377" cy="259045"/>
    <xdr:sp macro="" textlink="">
      <xdr:nvSpPr>
        <xdr:cNvPr id="298" name="補助費等平均値テキスト"/>
        <xdr:cNvSpPr txBox="1"/>
      </xdr:nvSpPr>
      <xdr:spPr>
        <a:xfrm>
          <a:off x="10528300" y="6016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164044</xdr:rowOff>
    </xdr:from>
    <xdr:to>
      <xdr:col>55</xdr:col>
      <xdr:colOff>50800</xdr:colOff>
      <xdr:row>36</xdr:row>
      <xdr:rowOff>94194</xdr:rowOff>
    </xdr:to>
    <xdr:sp macro="" textlink="">
      <xdr:nvSpPr>
        <xdr:cNvPr id="299" name="フローチャート: 判断 298"/>
        <xdr:cNvSpPr/>
      </xdr:nvSpPr>
      <xdr:spPr>
        <a:xfrm>
          <a:off x="10426700" y="616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37418</xdr:rowOff>
    </xdr:from>
    <xdr:to>
      <xdr:col>50</xdr:col>
      <xdr:colOff>114300</xdr:colOff>
      <xdr:row>36</xdr:row>
      <xdr:rowOff>109307</xdr:rowOff>
    </xdr:to>
    <xdr:cxnSp macro="">
      <xdr:nvCxnSpPr>
        <xdr:cNvPr id="300" name="直線コネクタ 299"/>
        <xdr:cNvCxnSpPr/>
      </xdr:nvCxnSpPr>
      <xdr:spPr>
        <a:xfrm flipV="1">
          <a:off x="8750300" y="6209618"/>
          <a:ext cx="889000" cy="7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151471</xdr:rowOff>
    </xdr:from>
    <xdr:to>
      <xdr:col>50</xdr:col>
      <xdr:colOff>165100</xdr:colOff>
      <xdr:row>36</xdr:row>
      <xdr:rowOff>81621</xdr:rowOff>
    </xdr:to>
    <xdr:sp macro="" textlink="">
      <xdr:nvSpPr>
        <xdr:cNvPr id="301" name="フローチャート: 判断 300"/>
        <xdr:cNvSpPr/>
      </xdr:nvSpPr>
      <xdr:spPr>
        <a:xfrm>
          <a:off x="9588500" y="61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98148</xdr:rowOff>
    </xdr:from>
    <xdr:ext cx="534377" cy="259045"/>
    <xdr:sp macro="" textlink="">
      <xdr:nvSpPr>
        <xdr:cNvPr id="302" name="テキスト ボックス 301"/>
        <xdr:cNvSpPr txBox="1"/>
      </xdr:nvSpPr>
      <xdr:spPr>
        <a:xfrm>
          <a:off x="9372111" y="59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149671</xdr:rowOff>
    </xdr:from>
    <xdr:to>
      <xdr:col>45</xdr:col>
      <xdr:colOff>177800</xdr:colOff>
      <xdr:row>36</xdr:row>
      <xdr:rowOff>109307</xdr:rowOff>
    </xdr:to>
    <xdr:cxnSp macro="">
      <xdr:nvCxnSpPr>
        <xdr:cNvPr id="303" name="直線コネクタ 302"/>
        <xdr:cNvCxnSpPr/>
      </xdr:nvCxnSpPr>
      <xdr:spPr>
        <a:xfrm>
          <a:off x="7861300" y="5121721"/>
          <a:ext cx="889000" cy="115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170478</xdr:rowOff>
    </xdr:from>
    <xdr:to>
      <xdr:col>46</xdr:col>
      <xdr:colOff>38100</xdr:colOff>
      <xdr:row>36</xdr:row>
      <xdr:rowOff>100628</xdr:rowOff>
    </xdr:to>
    <xdr:sp macro="" textlink="">
      <xdr:nvSpPr>
        <xdr:cNvPr id="304" name="フローチャート: 判断 303"/>
        <xdr:cNvSpPr/>
      </xdr:nvSpPr>
      <xdr:spPr>
        <a:xfrm>
          <a:off x="8699500" y="61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117155</xdr:rowOff>
    </xdr:from>
    <xdr:ext cx="534377" cy="259045"/>
    <xdr:sp macro="" textlink="">
      <xdr:nvSpPr>
        <xdr:cNvPr id="305" name="テキスト ボックス 304"/>
        <xdr:cNvSpPr txBox="1"/>
      </xdr:nvSpPr>
      <xdr:spPr>
        <a:xfrm>
          <a:off x="8483111" y="594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149671</xdr:rowOff>
    </xdr:from>
    <xdr:to>
      <xdr:col>41</xdr:col>
      <xdr:colOff>50800</xdr:colOff>
      <xdr:row>37</xdr:row>
      <xdr:rowOff>34555</xdr:rowOff>
    </xdr:to>
    <xdr:cxnSp macro="">
      <xdr:nvCxnSpPr>
        <xdr:cNvPr id="306" name="直線コネクタ 305"/>
        <xdr:cNvCxnSpPr/>
      </xdr:nvCxnSpPr>
      <xdr:spPr>
        <a:xfrm flipV="1">
          <a:off x="6972300" y="5121721"/>
          <a:ext cx="889000" cy="125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123538</xdr:rowOff>
    </xdr:from>
    <xdr:to>
      <xdr:col>41</xdr:col>
      <xdr:colOff>101600</xdr:colOff>
      <xdr:row>30</xdr:row>
      <xdr:rowOff>53688</xdr:rowOff>
    </xdr:to>
    <xdr:sp macro="" textlink="">
      <xdr:nvSpPr>
        <xdr:cNvPr id="307" name="フローチャート: 判断 306"/>
        <xdr:cNvSpPr/>
      </xdr:nvSpPr>
      <xdr:spPr>
        <a:xfrm>
          <a:off x="7810500" y="509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44815</xdr:rowOff>
    </xdr:from>
    <xdr:ext cx="599010" cy="259045"/>
    <xdr:sp macro="" textlink="">
      <xdr:nvSpPr>
        <xdr:cNvPr id="308" name="テキスト ボックス 307"/>
        <xdr:cNvSpPr txBox="1"/>
      </xdr:nvSpPr>
      <xdr:spPr>
        <a:xfrm>
          <a:off x="7561795" y="518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120469</xdr:rowOff>
    </xdr:from>
    <xdr:to>
      <xdr:col>36</xdr:col>
      <xdr:colOff>165100</xdr:colOff>
      <xdr:row>37</xdr:row>
      <xdr:rowOff>50619</xdr:rowOff>
    </xdr:to>
    <xdr:sp macro="" textlink="">
      <xdr:nvSpPr>
        <xdr:cNvPr id="309" name="フローチャート: 判断 308"/>
        <xdr:cNvSpPr/>
      </xdr:nvSpPr>
      <xdr:spPr>
        <a:xfrm>
          <a:off x="6921500" y="629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67146</xdr:rowOff>
    </xdr:from>
    <xdr:ext cx="534377" cy="259045"/>
    <xdr:sp macro="" textlink="">
      <xdr:nvSpPr>
        <xdr:cNvPr id="310" name="テキスト ボックス 309"/>
        <xdr:cNvSpPr txBox="1"/>
      </xdr:nvSpPr>
      <xdr:spPr>
        <a:xfrm>
          <a:off x="6705111" y="606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167299</xdr:rowOff>
    </xdr:from>
    <xdr:to>
      <xdr:col>55</xdr:col>
      <xdr:colOff>50800</xdr:colOff>
      <xdr:row>36</xdr:row>
      <xdr:rowOff>97449</xdr:rowOff>
    </xdr:to>
    <xdr:sp macro="" textlink="">
      <xdr:nvSpPr>
        <xdr:cNvPr id="316" name="楕円 315"/>
        <xdr:cNvSpPr/>
      </xdr:nvSpPr>
      <xdr:spPr>
        <a:xfrm>
          <a:off x="10426700" y="616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145726</xdr:rowOff>
    </xdr:from>
    <xdr:ext cx="534377" cy="259045"/>
    <xdr:sp macro="" textlink="">
      <xdr:nvSpPr>
        <xdr:cNvPr id="317" name="補助費等該当値テキスト"/>
        <xdr:cNvSpPr txBox="1"/>
      </xdr:nvSpPr>
      <xdr:spPr>
        <a:xfrm>
          <a:off x="10528300" y="614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158068</xdr:rowOff>
    </xdr:from>
    <xdr:to>
      <xdr:col>50</xdr:col>
      <xdr:colOff>165100</xdr:colOff>
      <xdr:row>36</xdr:row>
      <xdr:rowOff>88218</xdr:rowOff>
    </xdr:to>
    <xdr:sp macro="" textlink="">
      <xdr:nvSpPr>
        <xdr:cNvPr id="318" name="楕円 317"/>
        <xdr:cNvSpPr/>
      </xdr:nvSpPr>
      <xdr:spPr>
        <a:xfrm>
          <a:off x="9588500" y="61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79345</xdr:rowOff>
    </xdr:from>
    <xdr:ext cx="534377" cy="259045"/>
    <xdr:sp macro="" textlink="">
      <xdr:nvSpPr>
        <xdr:cNvPr id="319" name="テキスト ボックス 318"/>
        <xdr:cNvSpPr txBox="1"/>
      </xdr:nvSpPr>
      <xdr:spPr>
        <a:xfrm>
          <a:off x="9372111" y="625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58507</xdr:rowOff>
    </xdr:from>
    <xdr:to>
      <xdr:col>46</xdr:col>
      <xdr:colOff>38100</xdr:colOff>
      <xdr:row>36</xdr:row>
      <xdr:rowOff>160107</xdr:rowOff>
    </xdr:to>
    <xdr:sp macro="" textlink="">
      <xdr:nvSpPr>
        <xdr:cNvPr id="320" name="楕円 319"/>
        <xdr:cNvSpPr/>
      </xdr:nvSpPr>
      <xdr:spPr>
        <a:xfrm>
          <a:off x="8699500" y="623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151234</xdr:rowOff>
    </xdr:from>
    <xdr:ext cx="534377" cy="259045"/>
    <xdr:sp macro="" textlink="">
      <xdr:nvSpPr>
        <xdr:cNvPr id="321" name="テキスト ボックス 320"/>
        <xdr:cNvSpPr txBox="1"/>
      </xdr:nvSpPr>
      <xdr:spPr>
        <a:xfrm>
          <a:off x="8483111" y="632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98871</xdr:rowOff>
    </xdr:from>
    <xdr:to>
      <xdr:col>41</xdr:col>
      <xdr:colOff>101600</xdr:colOff>
      <xdr:row>30</xdr:row>
      <xdr:rowOff>29021</xdr:rowOff>
    </xdr:to>
    <xdr:sp macro="" textlink="">
      <xdr:nvSpPr>
        <xdr:cNvPr id="322" name="楕円 321"/>
        <xdr:cNvSpPr/>
      </xdr:nvSpPr>
      <xdr:spPr>
        <a:xfrm>
          <a:off x="7810500" y="507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45548</xdr:rowOff>
    </xdr:from>
    <xdr:ext cx="599010" cy="259045"/>
    <xdr:sp macro="" textlink="">
      <xdr:nvSpPr>
        <xdr:cNvPr id="323" name="テキスト ボックス 322"/>
        <xdr:cNvSpPr txBox="1"/>
      </xdr:nvSpPr>
      <xdr:spPr>
        <a:xfrm>
          <a:off x="7561795" y="4846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155205</xdr:rowOff>
    </xdr:from>
    <xdr:to>
      <xdr:col>36</xdr:col>
      <xdr:colOff>165100</xdr:colOff>
      <xdr:row>37</xdr:row>
      <xdr:rowOff>85355</xdr:rowOff>
    </xdr:to>
    <xdr:sp macro="" textlink="">
      <xdr:nvSpPr>
        <xdr:cNvPr id="324" name="楕円 323"/>
        <xdr:cNvSpPr/>
      </xdr:nvSpPr>
      <xdr:spPr>
        <a:xfrm>
          <a:off x="6921500" y="632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76482</xdr:rowOff>
    </xdr:from>
    <xdr:ext cx="534377" cy="259045"/>
    <xdr:sp macro="" textlink="">
      <xdr:nvSpPr>
        <xdr:cNvPr id="325" name="テキスト ボックス 324"/>
        <xdr:cNvSpPr txBox="1"/>
      </xdr:nvSpPr>
      <xdr:spPr>
        <a:xfrm>
          <a:off x="6705111" y="642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102857</xdr:rowOff>
    </xdr:from>
    <xdr:to>
      <xdr:col>54</xdr:col>
      <xdr:colOff>189865</xdr:colOff>
      <xdr:row>58</xdr:row>
      <xdr:rowOff>34379</xdr:rowOff>
    </xdr:to>
    <xdr:cxnSp macro="">
      <xdr:nvCxnSpPr>
        <xdr:cNvPr id="349" name="直線コネクタ 348"/>
        <xdr:cNvCxnSpPr/>
      </xdr:nvCxnSpPr>
      <xdr:spPr>
        <a:xfrm flipV="1">
          <a:off x="10475595" y="8675357"/>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38206</xdr:rowOff>
    </xdr:from>
    <xdr:ext cx="534377" cy="259045"/>
    <xdr:sp macro="" textlink="">
      <xdr:nvSpPr>
        <xdr:cNvPr id="350" name="普通建設事業費最小値テキスト"/>
        <xdr:cNvSpPr txBox="1"/>
      </xdr:nvSpPr>
      <xdr:spPr>
        <a:xfrm>
          <a:off x="10528300" y="99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34379</xdr:rowOff>
    </xdr:from>
    <xdr:to>
      <xdr:col>55</xdr:col>
      <xdr:colOff>88900</xdr:colOff>
      <xdr:row>58</xdr:row>
      <xdr:rowOff>34379</xdr:rowOff>
    </xdr:to>
    <xdr:cxnSp macro="">
      <xdr:nvCxnSpPr>
        <xdr:cNvPr id="351" name="直線コネクタ 350"/>
        <xdr:cNvCxnSpPr/>
      </xdr:nvCxnSpPr>
      <xdr:spPr>
        <a:xfrm>
          <a:off x="10388600" y="997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49534</xdr:rowOff>
    </xdr:from>
    <xdr:ext cx="599010" cy="259045"/>
    <xdr:sp macro="" textlink="">
      <xdr:nvSpPr>
        <xdr:cNvPr id="352" name="普通建設事業費最大値テキスト"/>
        <xdr:cNvSpPr txBox="1"/>
      </xdr:nvSpPr>
      <xdr:spPr>
        <a:xfrm>
          <a:off x="10528300" y="84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102857</xdr:rowOff>
    </xdr:from>
    <xdr:to>
      <xdr:col>55</xdr:col>
      <xdr:colOff>88900</xdr:colOff>
      <xdr:row>50</xdr:row>
      <xdr:rowOff>102857</xdr:rowOff>
    </xdr:to>
    <xdr:cxnSp macro="">
      <xdr:nvCxnSpPr>
        <xdr:cNvPr id="353" name="直線コネクタ 352"/>
        <xdr:cNvCxnSpPr/>
      </xdr:nvCxnSpPr>
      <xdr:spPr>
        <a:xfrm>
          <a:off x="10388600" y="867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156972</xdr:rowOff>
    </xdr:from>
    <xdr:to>
      <xdr:col>55</xdr:col>
      <xdr:colOff>0</xdr:colOff>
      <xdr:row>56</xdr:row>
      <xdr:rowOff>162661</xdr:rowOff>
    </xdr:to>
    <xdr:cxnSp macro="">
      <xdr:nvCxnSpPr>
        <xdr:cNvPr id="354" name="直線コネクタ 353"/>
        <xdr:cNvCxnSpPr/>
      </xdr:nvCxnSpPr>
      <xdr:spPr>
        <a:xfrm>
          <a:off x="9639300" y="9758172"/>
          <a:ext cx="838200" cy="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45255</xdr:rowOff>
    </xdr:from>
    <xdr:ext cx="534377" cy="259045"/>
    <xdr:sp macro="" textlink="">
      <xdr:nvSpPr>
        <xdr:cNvPr id="355" name="普通建設事業費平均値テキスト"/>
        <xdr:cNvSpPr txBox="1"/>
      </xdr:nvSpPr>
      <xdr:spPr>
        <a:xfrm>
          <a:off x="10528300" y="9303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22378</xdr:rowOff>
    </xdr:from>
    <xdr:to>
      <xdr:col>55</xdr:col>
      <xdr:colOff>50800</xdr:colOff>
      <xdr:row>55</xdr:row>
      <xdr:rowOff>123978</xdr:rowOff>
    </xdr:to>
    <xdr:sp macro="" textlink="">
      <xdr:nvSpPr>
        <xdr:cNvPr id="356" name="フローチャート: 判断 355"/>
        <xdr:cNvSpPr/>
      </xdr:nvSpPr>
      <xdr:spPr>
        <a:xfrm>
          <a:off x="10426700" y="945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25667</xdr:rowOff>
    </xdr:from>
    <xdr:to>
      <xdr:col>50</xdr:col>
      <xdr:colOff>114300</xdr:colOff>
      <xdr:row>56</xdr:row>
      <xdr:rowOff>156972</xdr:rowOff>
    </xdr:to>
    <xdr:cxnSp macro="">
      <xdr:nvCxnSpPr>
        <xdr:cNvPr id="357" name="直線コネクタ 356"/>
        <xdr:cNvCxnSpPr/>
      </xdr:nvCxnSpPr>
      <xdr:spPr>
        <a:xfrm>
          <a:off x="8750300" y="9626867"/>
          <a:ext cx="889000" cy="13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54470</xdr:rowOff>
    </xdr:from>
    <xdr:to>
      <xdr:col>50</xdr:col>
      <xdr:colOff>165100</xdr:colOff>
      <xdr:row>55</xdr:row>
      <xdr:rowOff>156070</xdr:rowOff>
    </xdr:to>
    <xdr:sp macro="" textlink="">
      <xdr:nvSpPr>
        <xdr:cNvPr id="358" name="フローチャート: 判断 357"/>
        <xdr:cNvSpPr/>
      </xdr:nvSpPr>
      <xdr:spPr>
        <a:xfrm>
          <a:off x="9588500" y="948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1147</xdr:rowOff>
    </xdr:from>
    <xdr:ext cx="534377" cy="259045"/>
    <xdr:sp macro="" textlink="">
      <xdr:nvSpPr>
        <xdr:cNvPr id="359" name="テキスト ボックス 358"/>
        <xdr:cNvSpPr txBox="1"/>
      </xdr:nvSpPr>
      <xdr:spPr>
        <a:xfrm>
          <a:off x="9372111" y="925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152730</xdr:rowOff>
    </xdr:from>
    <xdr:to>
      <xdr:col>45</xdr:col>
      <xdr:colOff>177800</xdr:colOff>
      <xdr:row>56</xdr:row>
      <xdr:rowOff>25667</xdr:rowOff>
    </xdr:to>
    <xdr:cxnSp macro="">
      <xdr:nvCxnSpPr>
        <xdr:cNvPr id="360" name="直線コネクタ 359"/>
        <xdr:cNvCxnSpPr/>
      </xdr:nvCxnSpPr>
      <xdr:spPr>
        <a:xfrm>
          <a:off x="7861300" y="9582480"/>
          <a:ext cx="889000" cy="4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54394</xdr:rowOff>
    </xdr:from>
    <xdr:to>
      <xdr:col>46</xdr:col>
      <xdr:colOff>38100</xdr:colOff>
      <xdr:row>55</xdr:row>
      <xdr:rowOff>155994</xdr:rowOff>
    </xdr:to>
    <xdr:sp macro="" textlink="">
      <xdr:nvSpPr>
        <xdr:cNvPr id="361" name="フローチャート: 判断 360"/>
        <xdr:cNvSpPr/>
      </xdr:nvSpPr>
      <xdr:spPr>
        <a:xfrm>
          <a:off x="8699500" y="94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1071</xdr:rowOff>
    </xdr:from>
    <xdr:ext cx="534377" cy="259045"/>
    <xdr:sp macro="" textlink="">
      <xdr:nvSpPr>
        <xdr:cNvPr id="362" name="テキスト ボックス 361"/>
        <xdr:cNvSpPr txBox="1"/>
      </xdr:nvSpPr>
      <xdr:spPr>
        <a:xfrm>
          <a:off x="8483111" y="925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14884</xdr:rowOff>
    </xdr:from>
    <xdr:to>
      <xdr:col>41</xdr:col>
      <xdr:colOff>50800</xdr:colOff>
      <xdr:row>55</xdr:row>
      <xdr:rowOff>152730</xdr:rowOff>
    </xdr:to>
    <xdr:cxnSp macro="">
      <xdr:nvCxnSpPr>
        <xdr:cNvPr id="363" name="直線コネクタ 362"/>
        <xdr:cNvCxnSpPr/>
      </xdr:nvCxnSpPr>
      <xdr:spPr>
        <a:xfrm>
          <a:off x="6972300" y="8930284"/>
          <a:ext cx="889000" cy="65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134417</xdr:rowOff>
    </xdr:from>
    <xdr:to>
      <xdr:col>41</xdr:col>
      <xdr:colOff>101600</xdr:colOff>
      <xdr:row>55</xdr:row>
      <xdr:rowOff>64567</xdr:rowOff>
    </xdr:to>
    <xdr:sp macro="" textlink="">
      <xdr:nvSpPr>
        <xdr:cNvPr id="364" name="フローチャート: 判断 363"/>
        <xdr:cNvSpPr/>
      </xdr:nvSpPr>
      <xdr:spPr>
        <a:xfrm>
          <a:off x="7810500" y="939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81094</xdr:rowOff>
    </xdr:from>
    <xdr:ext cx="534377" cy="259045"/>
    <xdr:sp macro="" textlink="">
      <xdr:nvSpPr>
        <xdr:cNvPr id="365" name="テキスト ボックス 364"/>
        <xdr:cNvSpPr txBox="1"/>
      </xdr:nvSpPr>
      <xdr:spPr>
        <a:xfrm>
          <a:off x="7594111" y="916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8344</xdr:rowOff>
    </xdr:from>
    <xdr:to>
      <xdr:col>36</xdr:col>
      <xdr:colOff>165100</xdr:colOff>
      <xdr:row>54</xdr:row>
      <xdr:rowOff>109944</xdr:rowOff>
    </xdr:to>
    <xdr:sp macro="" textlink="">
      <xdr:nvSpPr>
        <xdr:cNvPr id="366" name="フローチャート: 判断 365"/>
        <xdr:cNvSpPr/>
      </xdr:nvSpPr>
      <xdr:spPr>
        <a:xfrm>
          <a:off x="6921500" y="92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101071</xdr:rowOff>
    </xdr:from>
    <xdr:ext cx="534377" cy="259045"/>
    <xdr:sp macro="" textlink="">
      <xdr:nvSpPr>
        <xdr:cNvPr id="367" name="テキスト ボックス 366"/>
        <xdr:cNvSpPr txBox="1"/>
      </xdr:nvSpPr>
      <xdr:spPr>
        <a:xfrm>
          <a:off x="6705111" y="935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111861</xdr:rowOff>
    </xdr:from>
    <xdr:to>
      <xdr:col>55</xdr:col>
      <xdr:colOff>50800</xdr:colOff>
      <xdr:row>57</xdr:row>
      <xdr:rowOff>42011</xdr:rowOff>
    </xdr:to>
    <xdr:sp macro="" textlink="">
      <xdr:nvSpPr>
        <xdr:cNvPr id="373" name="楕円 372"/>
        <xdr:cNvSpPr/>
      </xdr:nvSpPr>
      <xdr:spPr>
        <a:xfrm>
          <a:off x="10426700" y="971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90288</xdr:rowOff>
    </xdr:from>
    <xdr:ext cx="534377" cy="259045"/>
    <xdr:sp macro="" textlink="">
      <xdr:nvSpPr>
        <xdr:cNvPr id="374" name="普通建設事業費該当値テキスト"/>
        <xdr:cNvSpPr txBox="1"/>
      </xdr:nvSpPr>
      <xdr:spPr>
        <a:xfrm>
          <a:off x="10528300" y="969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106172</xdr:rowOff>
    </xdr:from>
    <xdr:to>
      <xdr:col>50</xdr:col>
      <xdr:colOff>165100</xdr:colOff>
      <xdr:row>57</xdr:row>
      <xdr:rowOff>36322</xdr:rowOff>
    </xdr:to>
    <xdr:sp macro="" textlink="">
      <xdr:nvSpPr>
        <xdr:cNvPr id="375" name="楕円 374"/>
        <xdr:cNvSpPr/>
      </xdr:nvSpPr>
      <xdr:spPr>
        <a:xfrm>
          <a:off x="9588500" y="970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27449</xdr:rowOff>
    </xdr:from>
    <xdr:ext cx="534377" cy="259045"/>
    <xdr:sp macro="" textlink="">
      <xdr:nvSpPr>
        <xdr:cNvPr id="376" name="テキスト ボックス 375"/>
        <xdr:cNvSpPr txBox="1"/>
      </xdr:nvSpPr>
      <xdr:spPr>
        <a:xfrm>
          <a:off x="9372111" y="980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146317</xdr:rowOff>
    </xdr:from>
    <xdr:to>
      <xdr:col>46</xdr:col>
      <xdr:colOff>38100</xdr:colOff>
      <xdr:row>56</xdr:row>
      <xdr:rowOff>76467</xdr:rowOff>
    </xdr:to>
    <xdr:sp macro="" textlink="">
      <xdr:nvSpPr>
        <xdr:cNvPr id="377" name="楕円 376"/>
        <xdr:cNvSpPr/>
      </xdr:nvSpPr>
      <xdr:spPr>
        <a:xfrm>
          <a:off x="8699500" y="957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67594</xdr:rowOff>
    </xdr:from>
    <xdr:ext cx="534377" cy="259045"/>
    <xdr:sp macro="" textlink="">
      <xdr:nvSpPr>
        <xdr:cNvPr id="378" name="テキスト ボックス 377"/>
        <xdr:cNvSpPr txBox="1"/>
      </xdr:nvSpPr>
      <xdr:spPr>
        <a:xfrm>
          <a:off x="8483111" y="966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101930</xdr:rowOff>
    </xdr:from>
    <xdr:to>
      <xdr:col>41</xdr:col>
      <xdr:colOff>101600</xdr:colOff>
      <xdr:row>56</xdr:row>
      <xdr:rowOff>32080</xdr:rowOff>
    </xdr:to>
    <xdr:sp macro="" textlink="">
      <xdr:nvSpPr>
        <xdr:cNvPr id="379" name="楕円 378"/>
        <xdr:cNvSpPr/>
      </xdr:nvSpPr>
      <xdr:spPr>
        <a:xfrm>
          <a:off x="7810500" y="95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23207</xdr:rowOff>
    </xdr:from>
    <xdr:ext cx="534377" cy="259045"/>
    <xdr:sp macro="" textlink="">
      <xdr:nvSpPr>
        <xdr:cNvPr id="380" name="テキスト ボックス 379"/>
        <xdr:cNvSpPr txBox="1"/>
      </xdr:nvSpPr>
      <xdr:spPr>
        <a:xfrm>
          <a:off x="7594111" y="962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135534</xdr:rowOff>
    </xdr:from>
    <xdr:to>
      <xdr:col>36</xdr:col>
      <xdr:colOff>165100</xdr:colOff>
      <xdr:row>52</xdr:row>
      <xdr:rowOff>65684</xdr:rowOff>
    </xdr:to>
    <xdr:sp macro="" textlink="">
      <xdr:nvSpPr>
        <xdr:cNvPr id="381" name="楕円 380"/>
        <xdr:cNvSpPr/>
      </xdr:nvSpPr>
      <xdr:spPr>
        <a:xfrm>
          <a:off x="6921500" y="887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82211</xdr:rowOff>
    </xdr:from>
    <xdr:ext cx="534377" cy="259045"/>
    <xdr:sp macro="" textlink="">
      <xdr:nvSpPr>
        <xdr:cNvPr id="382" name="テキスト ボックス 381"/>
        <xdr:cNvSpPr txBox="1"/>
      </xdr:nvSpPr>
      <xdr:spPr>
        <a:xfrm>
          <a:off x="6705111" y="86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157302</xdr:rowOff>
    </xdr:from>
    <xdr:to>
      <xdr:col>54</xdr:col>
      <xdr:colOff>189865</xdr:colOff>
      <xdr:row>78</xdr:row>
      <xdr:rowOff>136958</xdr:rowOff>
    </xdr:to>
    <xdr:cxnSp macro="">
      <xdr:nvCxnSpPr>
        <xdr:cNvPr id="404" name="直線コネクタ 403"/>
        <xdr:cNvCxnSpPr/>
      </xdr:nvCxnSpPr>
      <xdr:spPr>
        <a:xfrm flipV="1">
          <a:off x="10475595" y="12330252"/>
          <a:ext cx="1270" cy="117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140785</xdr:rowOff>
    </xdr:from>
    <xdr:ext cx="378565" cy="259045"/>
    <xdr:sp macro="" textlink="">
      <xdr:nvSpPr>
        <xdr:cNvPr id="405" name="普通建設事業費 （ うち新規整備　）最小値テキスト"/>
        <xdr:cNvSpPr txBox="1"/>
      </xdr:nvSpPr>
      <xdr:spPr>
        <a:xfrm>
          <a:off x="10528300" y="13513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136958</xdr:rowOff>
    </xdr:from>
    <xdr:to>
      <xdr:col>55</xdr:col>
      <xdr:colOff>88900</xdr:colOff>
      <xdr:row>78</xdr:row>
      <xdr:rowOff>136958</xdr:rowOff>
    </xdr:to>
    <xdr:cxnSp macro="">
      <xdr:nvCxnSpPr>
        <xdr:cNvPr id="406" name="直線コネクタ 405"/>
        <xdr:cNvCxnSpPr/>
      </xdr:nvCxnSpPr>
      <xdr:spPr>
        <a:xfrm>
          <a:off x="10388600" y="1351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103979</xdr:rowOff>
    </xdr:from>
    <xdr:ext cx="534377" cy="259045"/>
    <xdr:sp macro="" textlink="">
      <xdr:nvSpPr>
        <xdr:cNvPr id="407" name="普通建設事業費 （ うち新規整備　）最大値テキスト"/>
        <xdr:cNvSpPr txBox="1"/>
      </xdr:nvSpPr>
      <xdr:spPr>
        <a:xfrm>
          <a:off x="10528300" y="1210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157302</xdr:rowOff>
    </xdr:from>
    <xdr:to>
      <xdr:col>55</xdr:col>
      <xdr:colOff>88900</xdr:colOff>
      <xdr:row>71</xdr:row>
      <xdr:rowOff>157302</xdr:rowOff>
    </xdr:to>
    <xdr:cxnSp macro="">
      <xdr:nvCxnSpPr>
        <xdr:cNvPr id="408" name="直線コネクタ 407"/>
        <xdr:cNvCxnSpPr/>
      </xdr:nvCxnSpPr>
      <xdr:spPr>
        <a:xfrm>
          <a:off x="10388600" y="123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56445</xdr:rowOff>
    </xdr:from>
    <xdr:to>
      <xdr:col>55</xdr:col>
      <xdr:colOff>0</xdr:colOff>
      <xdr:row>77</xdr:row>
      <xdr:rowOff>146146</xdr:rowOff>
    </xdr:to>
    <xdr:cxnSp macro="">
      <xdr:nvCxnSpPr>
        <xdr:cNvPr id="409" name="直線コネクタ 408"/>
        <xdr:cNvCxnSpPr/>
      </xdr:nvCxnSpPr>
      <xdr:spPr>
        <a:xfrm>
          <a:off x="9639300" y="13258095"/>
          <a:ext cx="838200" cy="8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16268</xdr:rowOff>
    </xdr:from>
    <xdr:ext cx="534377" cy="259045"/>
    <xdr:sp macro="" textlink="">
      <xdr:nvSpPr>
        <xdr:cNvPr id="410" name="普通建設事業費 （ うち新規整備　）平均値テキスト"/>
        <xdr:cNvSpPr txBox="1"/>
      </xdr:nvSpPr>
      <xdr:spPr>
        <a:xfrm>
          <a:off x="10528300" y="13046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164841</xdr:rowOff>
    </xdr:from>
    <xdr:to>
      <xdr:col>55</xdr:col>
      <xdr:colOff>50800</xdr:colOff>
      <xdr:row>77</xdr:row>
      <xdr:rowOff>94991</xdr:rowOff>
    </xdr:to>
    <xdr:sp macro="" textlink="">
      <xdr:nvSpPr>
        <xdr:cNvPr id="411" name="フローチャート: 判断 410"/>
        <xdr:cNvSpPr/>
      </xdr:nvSpPr>
      <xdr:spPr>
        <a:xfrm>
          <a:off x="10426700" y="1319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144844</xdr:rowOff>
    </xdr:from>
    <xdr:to>
      <xdr:col>50</xdr:col>
      <xdr:colOff>114300</xdr:colOff>
      <xdr:row>77</xdr:row>
      <xdr:rowOff>56445</xdr:rowOff>
    </xdr:to>
    <xdr:cxnSp macro="">
      <xdr:nvCxnSpPr>
        <xdr:cNvPr id="412" name="直線コネクタ 411"/>
        <xdr:cNvCxnSpPr/>
      </xdr:nvCxnSpPr>
      <xdr:spPr>
        <a:xfrm>
          <a:off x="8750300" y="13175044"/>
          <a:ext cx="889000" cy="8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24617</xdr:rowOff>
    </xdr:from>
    <xdr:to>
      <xdr:col>50</xdr:col>
      <xdr:colOff>165100</xdr:colOff>
      <xdr:row>77</xdr:row>
      <xdr:rowOff>126217</xdr:rowOff>
    </xdr:to>
    <xdr:sp macro="" textlink="">
      <xdr:nvSpPr>
        <xdr:cNvPr id="413" name="フローチャート: 判断 412"/>
        <xdr:cNvSpPr/>
      </xdr:nvSpPr>
      <xdr:spPr>
        <a:xfrm>
          <a:off x="9588500" y="1322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117344</xdr:rowOff>
    </xdr:from>
    <xdr:ext cx="534377" cy="259045"/>
    <xdr:sp macro="" textlink="">
      <xdr:nvSpPr>
        <xdr:cNvPr id="414" name="テキスト ボックス 413"/>
        <xdr:cNvSpPr txBox="1"/>
      </xdr:nvSpPr>
      <xdr:spPr>
        <a:xfrm>
          <a:off x="9372111" y="1331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134556</xdr:rowOff>
    </xdr:from>
    <xdr:to>
      <xdr:col>45</xdr:col>
      <xdr:colOff>177800</xdr:colOff>
      <xdr:row>76</xdr:row>
      <xdr:rowOff>144844</xdr:rowOff>
    </xdr:to>
    <xdr:cxnSp macro="">
      <xdr:nvCxnSpPr>
        <xdr:cNvPr id="415" name="直線コネクタ 414"/>
        <xdr:cNvCxnSpPr/>
      </xdr:nvCxnSpPr>
      <xdr:spPr>
        <a:xfrm>
          <a:off x="7861300" y="13164756"/>
          <a:ext cx="8890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164429</xdr:rowOff>
    </xdr:from>
    <xdr:to>
      <xdr:col>46</xdr:col>
      <xdr:colOff>38100</xdr:colOff>
      <xdr:row>77</xdr:row>
      <xdr:rowOff>94579</xdr:rowOff>
    </xdr:to>
    <xdr:sp macro="" textlink="">
      <xdr:nvSpPr>
        <xdr:cNvPr id="416" name="フローチャート: 判断 415"/>
        <xdr:cNvSpPr/>
      </xdr:nvSpPr>
      <xdr:spPr>
        <a:xfrm>
          <a:off x="8699500" y="1319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85706</xdr:rowOff>
    </xdr:from>
    <xdr:ext cx="534377" cy="259045"/>
    <xdr:sp macro="" textlink="">
      <xdr:nvSpPr>
        <xdr:cNvPr id="417" name="テキスト ボックス 416"/>
        <xdr:cNvSpPr txBox="1"/>
      </xdr:nvSpPr>
      <xdr:spPr>
        <a:xfrm>
          <a:off x="8483111" y="1328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134556</xdr:rowOff>
    </xdr:from>
    <xdr:to>
      <xdr:col>41</xdr:col>
      <xdr:colOff>50800</xdr:colOff>
      <xdr:row>77</xdr:row>
      <xdr:rowOff>91991</xdr:rowOff>
    </xdr:to>
    <xdr:cxnSp macro="">
      <xdr:nvCxnSpPr>
        <xdr:cNvPr id="418" name="直線コネクタ 417"/>
        <xdr:cNvCxnSpPr/>
      </xdr:nvCxnSpPr>
      <xdr:spPr>
        <a:xfrm flipV="1">
          <a:off x="6972300" y="13164756"/>
          <a:ext cx="889000" cy="12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71230</xdr:rowOff>
    </xdr:from>
    <xdr:to>
      <xdr:col>41</xdr:col>
      <xdr:colOff>101600</xdr:colOff>
      <xdr:row>77</xdr:row>
      <xdr:rowOff>1380</xdr:rowOff>
    </xdr:to>
    <xdr:sp macro="" textlink="">
      <xdr:nvSpPr>
        <xdr:cNvPr id="419" name="フローチャート: 判断 418"/>
        <xdr:cNvSpPr/>
      </xdr:nvSpPr>
      <xdr:spPr>
        <a:xfrm>
          <a:off x="7810500" y="1310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17906</xdr:rowOff>
    </xdr:from>
    <xdr:ext cx="534377" cy="259045"/>
    <xdr:sp macro="" textlink="">
      <xdr:nvSpPr>
        <xdr:cNvPr id="420" name="テキスト ボックス 419"/>
        <xdr:cNvSpPr txBox="1"/>
      </xdr:nvSpPr>
      <xdr:spPr>
        <a:xfrm>
          <a:off x="7594111" y="1287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49238</xdr:rowOff>
    </xdr:from>
    <xdr:to>
      <xdr:col>36</xdr:col>
      <xdr:colOff>165100</xdr:colOff>
      <xdr:row>75</xdr:row>
      <xdr:rowOff>150837</xdr:rowOff>
    </xdr:to>
    <xdr:sp macro="" textlink="">
      <xdr:nvSpPr>
        <xdr:cNvPr id="421" name="フローチャート: 判断 420"/>
        <xdr:cNvSpPr/>
      </xdr:nvSpPr>
      <xdr:spPr>
        <a:xfrm>
          <a:off x="6921500" y="129079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167365</xdr:rowOff>
    </xdr:from>
    <xdr:ext cx="534377" cy="259045"/>
    <xdr:sp macro="" textlink="">
      <xdr:nvSpPr>
        <xdr:cNvPr id="422" name="テキスト ボックス 421"/>
        <xdr:cNvSpPr txBox="1"/>
      </xdr:nvSpPr>
      <xdr:spPr>
        <a:xfrm>
          <a:off x="6705111" y="1268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95346</xdr:rowOff>
    </xdr:from>
    <xdr:to>
      <xdr:col>55</xdr:col>
      <xdr:colOff>50800</xdr:colOff>
      <xdr:row>78</xdr:row>
      <xdr:rowOff>25496</xdr:rowOff>
    </xdr:to>
    <xdr:sp macro="" textlink="">
      <xdr:nvSpPr>
        <xdr:cNvPr id="428" name="楕円 427"/>
        <xdr:cNvSpPr/>
      </xdr:nvSpPr>
      <xdr:spPr>
        <a:xfrm>
          <a:off x="10426700" y="1329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73773</xdr:rowOff>
    </xdr:from>
    <xdr:ext cx="469744" cy="259045"/>
    <xdr:sp macro="" textlink="">
      <xdr:nvSpPr>
        <xdr:cNvPr id="429" name="普通建設事業費 （ うち新規整備　）該当値テキスト"/>
        <xdr:cNvSpPr txBox="1"/>
      </xdr:nvSpPr>
      <xdr:spPr>
        <a:xfrm>
          <a:off x="10528300" y="13275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5645</xdr:rowOff>
    </xdr:from>
    <xdr:to>
      <xdr:col>50</xdr:col>
      <xdr:colOff>165100</xdr:colOff>
      <xdr:row>77</xdr:row>
      <xdr:rowOff>107245</xdr:rowOff>
    </xdr:to>
    <xdr:sp macro="" textlink="">
      <xdr:nvSpPr>
        <xdr:cNvPr id="430" name="楕円 429"/>
        <xdr:cNvSpPr/>
      </xdr:nvSpPr>
      <xdr:spPr>
        <a:xfrm>
          <a:off x="9588500" y="132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123772</xdr:rowOff>
    </xdr:from>
    <xdr:ext cx="534377" cy="259045"/>
    <xdr:sp macro="" textlink="">
      <xdr:nvSpPr>
        <xdr:cNvPr id="431" name="テキスト ボックス 430"/>
        <xdr:cNvSpPr txBox="1"/>
      </xdr:nvSpPr>
      <xdr:spPr>
        <a:xfrm>
          <a:off x="9372111" y="1298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94044</xdr:rowOff>
    </xdr:from>
    <xdr:to>
      <xdr:col>46</xdr:col>
      <xdr:colOff>38100</xdr:colOff>
      <xdr:row>77</xdr:row>
      <xdr:rowOff>24194</xdr:rowOff>
    </xdr:to>
    <xdr:sp macro="" textlink="">
      <xdr:nvSpPr>
        <xdr:cNvPr id="432" name="楕円 431"/>
        <xdr:cNvSpPr/>
      </xdr:nvSpPr>
      <xdr:spPr>
        <a:xfrm>
          <a:off x="8699500" y="1312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40721</xdr:rowOff>
    </xdr:from>
    <xdr:ext cx="534377" cy="259045"/>
    <xdr:sp macro="" textlink="">
      <xdr:nvSpPr>
        <xdr:cNvPr id="433" name="テキスト ボックス 432"/>
        <xdr:cNvSpPr txBox="1"/>
      </xdr:nvSpPr>
      <xdr:spPr>
        <a:xfrm>
          <a:off x="8483111" y="1289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83756</xdr:rowOff>
    </xdr:from>
    <xdr:to>
      <xdr:col>41</xdr:col>
      <xdr:colOff>101600</xdr:colOff>
      <xdr:row>77</xdr:row>
      <xdr:rowOff>13906</xdr:rowOff>
    </xdr:to>
    <xdr:sp macro="" textlink="">
      <xdr:nvSpPr>
        <xdr:cNvPr id="434" name="楕円 433"/>
        <xdr:cNvSpPr/>
      </xdr:nvSpPr>
      <xdr:spPr>
        <a:xfrm>
          <a:off x="7810500" y="1311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5033</xdr:rowOff>
    </xdr:from>
    <xdr:ext cx="534377" cy="259045"/>
    <xdr:sp macro="" textlink="">
      <xdr:nvSpPr>
        <xdr:cNvPr id="435" name="テキスト ボックス 434"/>
        <xdr:cNvSpPr txBox="1"/>
      </xdr:nvSpPr>
      <xdr:spPr>
        <a:xfrm>
          <a:off x="7594111" y="1320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41191</xdr:rowOff>
    </xdr:from>
    <xdr:to>
      <xdr:col>36</xdr:col>
      <xdr:colOff>165100</xdr:colOff>
      <xdr:row>77</xdr:row>
      <xdr:rowOff>142791</xdr:rowOff>
    </xdr:to>
    <xdr:sp macro="" textlink="">
      <xdr:nvSpPr>
        <xdr:cNvPr id="436" name="楕円 435"/>
        <xdr:cNvSpPr/>
      </xdr:nvSpPr>
      <xdr:spPr>
        <a:xfrm>
          <a:off x="6921500" y="1324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133918</xdr:rowOff>
    </xdr:from>
    <xdr:ext cx="469744" cy="259045"/>
    <xdr:sp macro="" textlink="">
      <xdr:nvSpPr>
        <xdr:cNvPr id="437" name="テキスト ボックス 436"/>
        <xdr:cNvSpPr txBox="1"/>
      </xdr:nvSpPr>
      <xdr:spPr>
        <a:xfrm>
          <a:off x="6737428" y="13335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131738</xdr:rowOff>
    </xdr:from>
    <xdr:to>
      <xdr:col>54</xdr:col>
      <xdr:colOff>189865</xdr:colOff>
      <xdr:row>98</xdr:row>
      <xdr:rowOff>96799</xdr:rowOff>
    </xdr:to>
    <xdr:cxnSp macro="">
      <xdr:nvCxnSpPr>
        <xdr:cNvPr id="461" name="直線コネクタ 460"/>
        <xdr:cNvCxnSpPr/>
      </xdr:nvCxnSpPr>
      <xdr:spPr>
        <a:xfrm flipV="1">
          <a:off x="10475595" y="15562238"/>
          <a:ext cx="1270" cy="13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100626</xdr:rowOff>
    </xdr:from>
    <xdr:ext cx="469744" cy="259045"/>
    <xdr:sp macro="" textlink="">
      <xdr:nvSpPr>
        <xdr:cNvPr id="462" name="普通建設事業費 （ うち更新整備　）最小値テキスト"/>
        <xdr:cNvSpPr txBox="1"/>
      </xdr:nvSpPr>
      <xdr:spPr>
        <a:xfrm>
          <a:off x="10528300" y="1690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96799</xdr:rowOff>
    </xdr:from>
    <xdr:to>
      <xdr:col>55</xdr:col>
      <xdr:colOff>88900</xdr:colOff>
      <xdr:row>98</xdr:row>
      <xdr:rowOff>96799</xdr:rowOff>
    </xdr:to>
    <xdr:cxnSp macro="">
      <xdr:nvCxnSpPr>
        <xdr:cNvPr id="463" name="直線コネクタ 462"/>
        <xdr:cNvCxnSpPr/>
      </xdr:nvCxnSpPr>
      <xdr:spPr>
        <a:xfrm>
          <a:off x="10388600" y="1689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78415</xdr:rowOff>
    </xdr:from>
    <xdr:ext cx="534377" cy="259045"/>
    <xdr:sp macro="" textlink="">
      <xdr:nvSpPr>
        <xdr:cNvPr id="464" name="普通建設事業費 （ うち更新整備　）最大値テキスト"/>
        <xdr:cNvSpPr txBox="1"/>
      </xdr:nvSpPr>
      <xdr:spPr>
        <a:xfrm>
          <a:off x="10528300" y="1533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131738</xdr:rowOff>
    </xdr:from>
    <xdr:to>
      <xdr:col>55</xdr:col>
      <xdr:colOff>88900</xdr:colOff>
      <xdr:row>90</xdr:row>
      <xdr:rowOff>131738</xdr:rowOff>
    </xdr:to>
    <xdr:cxnSp macro="">
      <xdr:nvCxnSpPr>
        <xdr:cNvPr id="465" name="直線コネクタ 464"/>
        <xdr:cNvCxnSpPr/>
      </xdr:nvCxnSpPr>
      <xdr:spPr>
        <a:xfrm>
          <a:off x="10388600" y="155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51155</xdr:rowOff>
    </xdr:from>
    <xdr:to>
      <xdr:col>55</xdr:col>
      <xdr:colOff>0</xdr:colOff>
      <xdr:row>97</xdr:row>
      <xdr:rowOff>67500</xdr:rowOff>
    </xdr:to>
    <xdr:cxnSp macro="">
      <xdr:nvCxnSpPr>
        <xdr:cNvPr id="466" name="直線コネクタ 465"/>
        <xdr:cNvCxnSpPr/>
      </xdr:nvCxnSpPr>
      <xdr:spPr>
        <a:xfrm flipV="1">
          <a:off x="9639300" y="16681805"/>
          <a:ext cx="8382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114977</xdr:rowOff>
    </xdr:from>
    <xdr:ext cx="534377" cy="259045"/>
    <xdr:sp macro="" textlink="">
      <xdr:nvSpPr>
        <xdr:cNvPr id="467" name="普通建設事業費 （ うち更新整備　）平均値テキスト"/>
        <xdr:cNvSpPr txBox="1"/>
      </xdr:nvSpPr>
      <xdr:spPr>
        <a:xfrm>
          <a:off x="10528300" y="16231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92100</xdr:rowOff>
    </xdr:from>
    <xdr:to>
      <xdr:col>55</xdr:col>
      <xdr:colOff>50800</xdr:colOff>
      <xdr:row>96</xdr:row>
      <xdr:rowOff>22250</xdr:rowOff>
    </xdr:to>
    <xdr:sp macro="" textlink="">
      <xdr:nvSpPr>
        <xdr:cNvPr id="468" name="フローチャート: 判断 467"/>
        <xdr:cNvSpPr/>
      </xdr:nvSpPr>
      <xdr:spPr>
        <a:xfrm>
          <a:off x="10426700" y="163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167723</xdr:rowOff>
    </xdr:from>
    <xdr:to>
      <xdr:col>50</xdr:col>
      <xdr:colOff>114300</xdr:colOff>
      <xdr:row>97</xdr:row>
      <xdr:rowOff>67500</xdr:rowOff>
    </xdr:to>
    <xdr:cxnSp macro="">
      <xdr:nvCxnSpPr>
        <xdr:cNvPr id="469" name="直線コネクタ 468"/>
        <xdr:cNvCxnSpPr/>
      </xdr:nvCxnSpPr>
      <xdr:spPr>
        <a:xfrm>
          <a:off x="8750300" y="16626923"/>
          <a:ext cx="889000" cy="7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114064</xdr:rowOff>
    </xdr:from>
    <xdr:to>
      <xdr:col>50</xdr:col>
      <xdr:colOff>165100</xdr:colOff>
      <xdr:row>96</xdr:row>
      <xdr:rowOff>44214</xdr:rowOff>
    </xdr:to>
    <xdr:sp macro="" textlink="">
      <xdr:nvSpPr>
        <xdr:cNvPr id="470" name="フローチャート: 判断 469"/>
        <xdr:cNvSpPr/>
      </xdr:nvSpPr>
      <xdr:spPr>
        <a:xfrm>
          <a:off x="9588500" y="1640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60741</xdr:rowOff>
    </xdr:from>
    <xdr:ext cx="534377" cy="259045"/>
    <xdr:sp macro="" textlink="">
      <xdr:nvSpPr>
        <xdr:cNvPr id="471" name="テキスト ボックス 470"/>
        <xdr:cNvSpPr txBox="1"/>
      </xdr:nvSpPr>
      <xdr:spPr>
        <a:xfrm>
          <a:off x="9372111" y="1617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65920</xdr:rowOff>
    </xdr:from>
    <xdr:to>
      <xdr:col>45</xdr:col>
      <xdr:colOff>177800</xdr:colOff>
      <xdr:row>96</xdr:row>
      <xdr:rowOff>167723</xdr:rowOff>
    </xdr:to>
    <xdr:cxnSp macro="">
      <xdr:nvCxnSpPr>
        <xdr:cNvPr id="472" name="直線コネクタ 471"/>
        <xdr:cNvCxnSpPr/>
      </xdr:nvCxnSpPr>
      <xdr:spPr>
        <a:xfrm>
          <a:off x="7861300" y="16525120"/>
          <a:ext cx="889000" cy="10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168948</xdr:rowOff>
    </xdr:from>
    <xdr:to>
      <xdr:col>46</xdr:col>
      <xdr:colOff>38100</xdr:colOff>
      <xdr:row>96</xdr:row>
      <xdr:rowOff>99098</xdr:rowOff>
    </xdr:to>
    <xdr:sp macro="" textlink="">
      <xdr:nvSpPr>
        <xdr:cNvPr id="473" name="フローチャート: 判断 472"/>
        <xdr:cNvSpPr/>
      </xdr:nvSpPr>
      <xdr:spPr>
        <a:xfrm>
          <a:off x="86995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115625</xdr:rowOff>
    </xdr:from>
    <xdr:ext cx="534377" cy="259045"/>
    <xdr:sp macro="" textlink="">
      <xdr:nvSpPr>
        <xdr:cNvPr id="474" name="テキスト ボックス 473"/>
        <xdr:cNvSpPr txBox="1"/>
      </xdr:nvSpPr>
      <xdr:spPr>
        <a:xfrm>
          <a:off x="8483111" y="1623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110934</xdr:rowOff>
    </xdr:from>
    <xdr:to>
      <xdr:col>41</xdr:col>
      <xdr:colOff>50800</xdr:colOff>
      <xdr:row>96</xdr:row>
      <xdr:rowOff>65920</xdr:rowOff>
    </xdr:to>
    <xdr:cxnSp macro="">
      <xdr:nvCxnSpPr>
        <xdr:cNvPr id="475" name="直線コネクタ 474"/>
        <xdr:cNvCxnSpPr/>
      </xdr:nvCxnSpPr>
      <xdr:spPr>
        <a:xfrm>
          <a:off x="6972300" y="15541434"/>
          <a:ext cx="889000" cy="98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77451</xdr:rowOff>
    </xdr:from>
    <xdr:to>
      <xdr:col>41</xdr:col>
      <xdr:colOff>101600</xdr:colOff>
      <xdr:row>96</xdr:row>
      <xdr:rowOff>7601</xdr:rowOff>
    </xdr:to>
    <xdr:sp macro="" textlink="">
      <xdr:nvSpPr>
        <xdr:cNvPr id="476" name="フローチャート: 判断 475"/>
        <xdr:cNvSpPr/>
      </xdr:nvSpPr>
      <xdr:spPr>
        <a:xfrm>
          <a:off x="7810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24128</xdr:rowOff>
    </xdr:from>
    <xdr:ext cx="534377" cy="259045"/>
    <xdr:sp macro="" textlink="">
      <xdr:nvSpPr>
        <xdr:cNvPr id="477" name="テキスト ボックス 476"/>
        <xdr:cNvSpPr txBox="1"/>
      </xdr:nvSpPr>
      <xdr:spPr>
        <a:xfrm>
          <a:off x="7594111" y="1614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156851</xdr:rowOff>
    </xdr:from>
    <xdr:to>
      <xdr:col>36</xdr:col>
      <xdr:colOff>165100</xdr:colOff>
      <xdr:row>96</xdr:row>
      <xdr:rowOff>87001</xdr:rowOff>
    </xdr:to>
    <xdr:sp macro="" textlink="">
      <xdr:nvSpPr>
        <xdr:cNvPr id="478" name="フローチャート: 判断 477"/>
        <xdr:cNvSpPr/>
      </xdr:nvSpPr>
      <xdr:spPr>
        <a:xfrm>
          <a:off x="6921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78128</xdr:rowOff>
    </xdr:from>
    <xdr:ext cx="534377" cy="259045"/>
    <xdr:sp macro="" textlink="">
      <xdr:nvSpPr>
        <xdr:cNvPr id="479" name="テキスト ボックス 478"/>
        <xdr:cNvSpPr txBox="1"/>
      </xdr:nvSpPr>
      <xdr:spPr>
        <a:xfrm>
          <a:off x="6705111" y="1653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355</xdr:rowOff>
    </xdr:from>
    <xdr:to>
      <xdr:col>55</xdr:col>
      <xdr:colOff>50800</xdr:colOff>
      <xdr:row>97</xdr:row>
      <xdr:rowOff>101955</xdr:rowOff>
    </xdr:to>
    <xdr:sp macro="" textlink="">
      <xdr:nvSpPr>
        <xdr:cNvPr id="485" name="楕円 484"/>
        <xdr:cNvSpPr/>
      </xdr:nvSpPr>
      <xdr:spPr>
        <a:xfrm>
          <a:off x="10426700" y="1663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150232</xdr:rowOff>
    </xdr:from>
    <xdr:ext cx="534377" cy="259045"/>
    <xdr:sp macro="" textlink="">
      <xdr:nvSpPr>
        <xdr:cNvPr id="486" name="普通建設事業費 （ うち更新整備　）該当値テキスト"/>
        <xdr:cNvSpPr txBox="1"/>
      </xdr:nvSpPr>
      <xdr:spPr>
        <a:xfrm>
          <a:off x="10528300" y="1660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16700</xdr:rowOff>
    </xdr:from>
    <xdr:to>
      <xdr:col>50</xdr:col>
      <xdr:colOff>165100</xdr:colOff>
      <xdr:row>97</xdr:row>
      <xdr:rowOff>118300</xdr:rowOff>
    </xdr:to>
    <xdr:sp macro="" textlink="">
      <xdr:nvSpPr>
        <xdr:cNvPr id="487" name="楕円 486"/>
        <xdr:cNvSpPr/>
      </xdr:nvSpPr>
      <xdr:spPr>
        <a:xfrm>
          <a:off x="9588500" y="1664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109427</xdr:rowOff>
    </xdr:from>
    <xdr:ext cx="534377" cy="259045"/>
    <xdr:sp macro="" textlink="">
      <xdr:nvSpPr>
        <xdr:cNvPr id="488" name="テキスト ボックス 487"/>
        <xdr:cNvSpPr txBox="1"/>
      </xdr:nvSpPr>
      <xdr:spPr>
        <a:xfrm>
          <a:off x="9372111" y="1674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116923</xdr:rowOff>
    </xdr:from>
    <xdr:to>
      <xdr:col>46</xdr:col>
      <xdr:colOff>38100</xdr:colOff>
      <xdr:row>97</xdr:row>
      <xdr:rowOff>47073</xdr:rowOff>
    </xdr:to>
    <xdr:sp macro="" textlink="">
      <xdr:nvSpPr>
        <xdr:cNvPr id="489" name="楕円 488"/>
        <xdr:cNvSpPr/>
      </xdr:nvSpPr>
      <xdr:spPr>
        <a:xfrm>
          <a:off x="8699500" y="1657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38200</xdr:rowOff>
    </xdr:from>
    <xdr:ext cx="534377" cy="259045"/>
    <xdr:sp macro="" textlink="">
      <xdr:nvSpPr>
        <xdr:cNvPr id="490" name="テキスト ボックス 489"/>
        <xdr:cNvSpPr txBox="1"/>
      </xdr:nvSpPr>
      <xdr:spPr>
        <a:xfrm>
          <a:off x="8483111" y="1666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15120</xdr:rowOff>
    </xdr:from>
    <xdr:to>
      <xdr:col>41</xdr:col>
      <xdr:colOff>101600</xdr:colOff>
      <xdr:row>96</xdr:row>
      <xdr:rowOff>116720</xdr:rowOff>
    </xdr:to>
    <xdr:sp macro="" textlink="">
      <xdr:nvSpPr>
        <xdr:cNvPr id="491" name="楕円 490"/>
        <xdr:cNvSpPr/>
      </xdr:nvSpPr>
      <xdr:spPr>
        <a:xfrm>
          <a:off x="7810500" y="1647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107847</xdr:rowOff>
    </xdr:from>
    <xdr:ext cx="534377" cy="259045"/>
    <xdr:sp macro="" textlink="">
      <xdr:nvSpPr>
        <xdr:cNvPr id="492" name="テキスト ボックス 491"/>
        <xdr:cNvSpPr txBox="1"/>
      </xdr:nvSpPr>
      <xdr:spPr>
        <a:xfrm>
          <a:off x="7594111" y="1656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60134</xdr:rowOff>
    </xdr:from>
    <xdr:to>
      <xdr:col>36</xdr:col>
      <xdr:colOff>165100</xdr:colOff>
      <xdr:row>90</xdr:row>
      <xdr:rowOff>161734</xdr:rowOff>
    </xdr:to>
    <xdr:sp macro="" textlink="">
      <xdr:nvSpPr>
        <xdr:cNvPr id="493" name="楕円 492"/>
        <xdr:cNvSpPr/>
      </xdr:nvSpPr>
      <xdr:spPr>
        <a:xfrm>
          <a:off x="6921500" y="1549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6811</xdr:rowOff>
    </xdr:from>
    <xdr:ext cx="534377" cy="259045"/>
    <xdr:sp macro="" textlink="">
      <xdr:nvSpPr>
        <xdr:cNvPr id="494" name="テキスト ボックス 493"/>
        <xdr:cNvSpPr txBox="1"/>
      </xdr:nvSpPr>
      <xdr:spPr>
        <a:xfrm>
          <a:off x="6705111" y="1526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36</xdr:row>
      <xdr:rowOff>3988</xdr:rowOff>
    </xdr:from>
    <xdr:to>
      <xdr:col>85</xdr:col>
      <xdr:colOff>126364</xdr:colOff>
      <xdr:row>39</xdr:row>
      <xdr:rowOff>44450</xdr:rowOff>
    </xdr:to>
    <xdr:cxnSp macro="">
      <xdr:nvCxnSpPr>
        <xdr:cNvPr id="518" name="直線コネクタ 517"/>
        <xdr:cNvCxnSpPr/>
      </xdr:nvCxnSpPr>
      <xdr:spPr>
        <a:xfrm flipV="1">
          <a:off x="16317595" y="6176188"/>
          <a:ext cx="1269" cy="554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122115</xdr:rowOff>
    </xdr:from>
    <xdr:ext cx="469744" cy="259045"/>
    <xdr:sp macro="" textlink="">
      <xdr:nvSpPr>
        <xdr:cNvPr id="521" name="災害復旧事業費最大値テキスト"/>
        <xdr:cNvSpPr txBox="1"/>
      </xdr:nvSpPr>
      <xdr:spPr>
        <a:xfrm>
          <a:off x="16370300" y="59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3988</xdr:rowOff>
    </xdr:from>
    <xdr:to>
      <xdr:col>86</xdr:col>
      <xdr:colOff>25400</xdr:colOff>
      <xdr:row>36</xdr:row>
      <xdr:rowOff>3988</xdr:rowOff>
    </xdr:to>
    <xdr:cxnSp macro="">
      <xdr:nvCxnSpPr>
        <xdr:cNvPr id="522" name="直線コネクタ 521"/>
        <xdr:cNvCxnSpPr/>
      </xdr:nvCxnSpPr>
      <xdr:spPr>
        <a:xfrm>
          <a:off x="16230600" y="6176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55880</xdr:rowOff>
    </xdr:from>
    <xdr:to>
      <xdr:col>85</xdr:col>
      <xdr:colOff>127000</xdr:colOff>
      <xdr:row>38</xdr:row>
      <xdr:rowOff>71425</xdr:rowOff>
    </xdr:to>
    <xdr:cxnSp macro="">
      <xdr:nvCxnSpPr>
        <xdr:cNvPr id="523" name="直線コネクタ 522"/>
        <xdr:cNvCxnSpPr/>
      </xdr:nvCxnSpPr>
      <xdr:spPr>
        <a:xfrm>
          <a:off x="15481300" y="6399530"/>
          <a:ext cx="838200" cy="18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20007</xdr:rowOff>
    </xdr:from>
    <xdr:ext cx="469744" cy="259045"/>
    <xdr:sp macro="" textlink="">
      <xdr:nvSpPr>
        <xdr:cNvPr id="524" name="災害復旧事業費平均値テキスト"/>
        <xdr:cNvSpPr txBox="1"/>
      </xdr:nvSpPr>
      <xdr:spPr>
        <a:xfrm>
          <a:off x="16370300" y="6535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41580</xdr:rowOff>
    </xdr:from>
    <xdr:to>
      <xdr:col>85</xdr:col>
      <xdr:colOff>177800</xdr:colOff>
      <xdr:row>38</xdr:row>
      <xdr:rowOff>143180</xdr:rowOff>
    </xdr:to>
    <xdr:sp macro="" textlink="">
      <xdr:nvSpPr>
        <xdr:cNvPr id="525" name="フローチャート: 判断 524"/>
        <xdr:cNvSpPr/>
      </xdr:nvSpPr>
      <xdr:spPr>
        <a:xfrm>
          <a:off x="16268700" y="65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137871</xdr:rowOff>
    </xdr:from>
    <xdr:to>
      <xdr:col>81</xdr:col>
      <xdr:colOff>50800</xdr:colOff>
      <xdr:row>37</xdr:row>
      <xdr:rowOff>55880</xdr:rowOff>
    </xdr:to>
    <xdr:cxnSp macro="">
      <xdr:nvCxnSpPr>
        <xdr:cNvPr id="526" name="直線コネクタ 525"/>
        <xdr:cNvCxnSpPr/>
      </xdr:nvCxnSpPr>
      <xdr:spPr>
        <a:xfrm>
          <a:off x="14592300" y="6138621"/>
          <a:ext cx="889000" cy="26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36399</xdr:rowOff>
    </xdr:from>
    <xdr:to>
      <xdr:col>81</xdr:col>
      <xdr:colOff>101600</xdr:colOff>
      <xdr:row>38</xdr:row>
      <xdr:rowOff>137999</xdr:rowOff>
    </xdr:to>
    <xdr:sp macro="" textlink="">
      <xdr:nvSpPr>
        <xdr:cNvPr id="527" name="フローチャート: 判断 526"/>
        <xdr:cNvSpPr/>
      </xdr:nvSpPr>
      <xdr:spPr>
        <a:xfrm>
          <a:off x="15430500" y="655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129126</xdr:rowOff>
    </xdr:from>
    <xdr:ext cx="469744" cy="259045"/>
    <xdr:sp macro="" textlink="">
      <xdr:nvSpPr>
        <xdr:cNvPr id="528" name="テキスト ボックス 527"/>
        <xdr:cNvSpPr txBox="1"/>
      </xdr:nvSpPr>
      <xdr:spPr>
        <a:xfrm>
          <a:off x="15246428" y="664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145796</xdr:rowOff>
    </xdr:from>
    <xdr:to>
      <xdr:col>76</xdr:col>
      <xdr:colOff>114300</xdr:colOff>
      <xdr:row>35</xdr:row>
      <xdr:rowOff>137871</xdr:rowOff>
    </xdr:to>
    <xdr:cxnSp macro="">
      <xdr:nvCxnSpPr>
        <xdr:cNvPr id="529" name="直線コネクタ 528"/>
        <xdr:cNvCxnSpPr/>
      </xdr:nvCxnSpPr>
      <xdr:spPr>
        <a:xfrm>
          <a:off x="13703300" y="5460746"/>
          <a:ext cx="889000" cy="67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110617</xdr:rowOff>
    </xdr:from>
    <xdr:to>
      <xdr:col>76</xdr:col>
      <xdr:colOff>165100</xdr:colOff>
      <xdr:row>39</xdr:row>
      <xdr:rowOff>40767</xdr:rowOff>
    </xdr:to>
    <xdr:sp macro="" textlink="">
      <xdr:nvSpPr>
        <xdr:cNvPr id="530" name="フローチャート: 判断 529"/>
        <xdr:cNvSpPr/>
      </xdr:nvSpPr>
      <xdr:spPr>
        <a:xfrm>
          <a:off x="14541500" y="66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31894</xdr:rowOff>
    </xdr:from>
    <xdr:ext cx="378565" cy="259045"/>
    <xdr:sp macro="" textlink="">
      <xdr:nvSpPr>
        <xdr:cNvPr id="531" name="テキスト ボックス 530"/>
        <xdr:cNvSpPr txBox="1"/>
      </xdr:nvSpPr>
      <xdr:spPr>
        <a:xfrm>
          <a:off x="14403017" y="6718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145796</xdr:rowOff>
    </xdr:from>
    <xdr:to>
      <xdr:col>71</xdr:col>
      <xdr:colOff>177800</xdr:colOff>
      <xdr:row>32</xdr:row>
      <xdr:rowOff>55956</xdr:rowOff>
    </xdr:to>
    <xdr:cxnSp macro="">
      <xdr:nvCxnSpPr>
        <xdr:cNvPr id="532" name="直線コネクタ 531"/>
        <xdr:cNvCxnSpPr/>
      </xdr:nvCxnSpPr>
      <xdr:spPr>
        <a:xfrm flipV="1">
          <a:off x="12814300" y="5460746"/>
          <a:ext cx="889000" cy="8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30607</xdr:rowOff>
    </xdr:from>
    <xdr:to>
      <xdr:col>72</xdr:col>
      <xdr:colOff>38100</xdr:colOff>
      <xdr:row>38</xdr:row>
      <xdr:rowOff>132207</xdr:rowOff>
    </xdr:to>
    <xdr:sp macro="" textlink="">
      <xdr:nvSpPr>
        <xdr:cNvPr id="533" name="フローチャート: 判断 532"/>
        <xdr:cNvSpPr/>
      </xdr:nvSpPr>
      <xdr:spPr>
        <a:xfrm>
          <a:off x="13652500" y="654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123334</xdr:rowOff>
    </xdr:from>
    <xdr:ext cx="469744" cy="259045"/>
    <xdr:sp macro="" textlink="">
      <xdr:nvSpPr>
        <xdr:cNvPr id="534" name="テキスト ボックス 533"/>
        <xdr:cNvSpPr txBox="1"/>
      </xdr:nvSpPr>
      <xdr:spPr>
        <a:xfrm>
          <a:off x="13468428" y="663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1956</xdr:rowOff>
    </xdr:from>
    <xdr:to>
      <xdr:col>67</xdr:col>
      <xdr:colOff>101600</xdr:colOff>
      <xdr:row>36</xdr:row>
      <xdr:rowOff>103556</xdr:rowOff>
    </xdr:to>
    <xdr:sp macro="" textlink="">
      <xdr:nvSpPr>
        <xdr:cNvPr id="535" name="フローチャート: 判断 534"/>
        <xdr:cNvSpPr/>
      </xdr:nvSpPr>
      <xdr:spPr>
        <a:xfrm>
          <a:off x="12763500" y="617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94683</xdr:rowOff>
    </xdr:from>
    <xdr:ext cx="469744" cy="259045"/>
    <xdr:sp macro="" textlink="">
      <xdr:nvSpPr>
        <xdr:cNvPr id="536" name="テキスト ボックス 535"/>
        <xdr:cNvSpPr txBox="1"/>
      </xdr:nvSpPr>
      <xdr:spPr>
        <a:xfrm>
          <a:off x="12579428" y="6266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20625</xdr:rowOff>
    </xdr:from>
    <xdr:to>
      <xdr:col>85</xdr:col>
      <xdr:colOff>177800</xdr:colOff>
      <xdr:row>38</xdr:row>
      <xdr:rowOff>122225</xdr:rowOff>
    </xdr:to>
    <xdr:sp macro="" textlink="">
      <xdr:nvSpPr>
        <xdr:cNvPr id="542" name="楕円 541"/>
        <xdr:cNvSpPr/>
      </xdr:nvSpPr>
      <xdr:spPr>
        <a:xfrm>
          <a:off x="16268700" y="65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43502</xdr:rowOff>
    </xdr:from>
    <xdr:ext cx="469744" cy="259045"/>
    <xdr:sp macro="" textlink="">
      <xdr:nvSpPr>
        <xdr:cNvPr id="543" name="災害復旧事業費該当値テキスト"/>
        <xdr:cNvSpPr txBox="1"/>
      </xdr:nvSpPr>
      <xdr:spPr>
        <a:xfrm>
          <a:off x="16370300" y="638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5080</xdr:rowOff>
    </xdr:from>
    <xdr:to>
      <xdr:col>81</xdr:col>
      <xdr:colOff>101600</xdr:colOff>
      <xdr:row>37</xdr:row>
      <xdr:rowOff>106680</xdr:rowOff>
    </xdr:to>
    <xdr:sp macro="" textlink="">
      <xdr:nvSpPr>
        <xdr:cNvPr id="544" name="楕円 543"/>
        <xdr:cNvSpPr/>
      </xdr:nvSpPr>
      <xdr:spPr>
        <a:xfrm>
          <a:off x="15430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123207</xdr:rowOff>
    </xdr:from>
    <xdr:ext cx="469744" cy="259045"/>
    <xdr:sp macro="" textlink="">
      <xdr:nvSpPr>
        <xdr:cNvPr id="545" name="テキスト ボックス 544"/>
        <xdr:cNvSpPr txBox="1"/>
      </xdr:nvSpPr>
      <xdr:spPr>
        <a:xfrm>
          <a:off x="15246428" y="612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87071</xdr:rowOff>
    </xdr:from>
    <xdr:to>
      <xdr:col>76</xdr:col>
      <xdr:colOff>165100</xdr:colOff>
      <xdr:row>36</xdr:row>
      <xdr:rowOff>17221</xdr:rowOff>
    </xdr:to>
    <xdr:sp macro="" textlink="">
      <xdr:nvSpPr>
        <xdr:cNvPr id="546" name="楕円 545"/>
        <xdr:cNvSpPr/>
      </xdr:nvSpPr>
      <xdr:spPr>
        <a:xfrm>
          <a:off x="14541500" y="608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33748</xdr:rowOff>
    </xdr:from>
    <xdr:ext cx="469744" cy="259045"/>
    <xdr:sp macro="" textlink="">
      <xdr:nvSpPr>
        <xdr:cNvPr id="547" name="テキスト ボックス 546"/>
        <xdr:cNvSpPr txBox="1"/>
      </xdr:nvSpPr>
      <xdr:spPr>
        <a:xfrm>
          <a:off x="14357428" y="586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94996</xdr:rowOff>
    </xdr:from>
    <xdr:to>
      <xdr:col>72</xdr:col>
      <xdr:colOff>38100</xdr:colOff>
      <xdr:row>32</xdr:row>
      <xdr:rowOff>25146</xdr:rowOff>
    </xdr:to>
    <xdr:sp macro="" textlink="">
      <xdr:nvSpPr>
        <xdr:cNvPr id="548" name="楕円 547"/>
        <xdr:cNvSpPr/>
      </xdr:nvSpPr>
      <xdr:spPr>
        <a:xfrm>
          <a:off x="13652500" y="540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41673</xdr:rowOff>
    </xdr:from>
    <xdr:ext cx="534377" cy="259045"/>
    <xdr:sp macro="" textlink="">
      <xdr:nvSpPr>
        <xdr:cNvPr id="549" name="テキスト ボックス 548"/>
        <xdr:cNvSpPr txBox="1"/>
      </xdr:nvSpPr>
      <xdr:spPr>
        <a:xfrm>
          <a:off x="13436111" y="518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5156</xdr:rowOff>
    </xdr:from>
    <xdr:to>
      <xdr:col>67</xdr:col>
      <xdr:colOff>101600</xdr:colOff>
      <xdr:row>32</xdr:row>
      <xdr:rowOff>106756</xdr:rowOff>
    </xdr:to>
    <xdr:sp macro="" textlink="">
      <xdr:nvSpPr>
        <xdr:cNvPr id="550" name="楕円 549"/>
        <xdr:cNvSpPr/>
      </xdr:nvSpPr>
      <xdr:spPr>
        <a:xfrm>
          <a:off x="12763500" y="549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123283</xdr:rowOff>
    </xdr:from>
    <xdr:ext cx="534377" cy="259045"/>
    <xdr:sp macro="" textlink="">
      <xdr:nvSpPr>
        <xdr:cNvPr id="551" name="テキスト ボックス 550"/>
        <xdr:cNvSpPr txBox="1"/>
      </xdr:nvSpPr>
      <xdr:spPr>
        <a:xfrm>
          <a:off x="12547111" y="526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131775</xdr:rowOff>
    </xdr:from>
    <xdr:to>
      <xdr:col>85</xdr:col>
      <xdr:colOff>126364</xdr:colOff>
      <xdr:row>78</xdr:row>
      <xdr:rowOff>71958</xdr:rowOff>
    </xdr:to>
    <xdr:cxnSp macro="">
      <xdr:nvCxnSpPr>
        <xdr:cNvPr id="624" name="直線コネクタ 623"/>
        <xdr:cNvCxnSpPr/>
      </xdr:nvCxnSpPr>
      <xdr:spPr>
        <a:xfrm flipV="1">
          <a:off x="16317595" y="12304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75785</xdr:rowOff>
    </xdr:from>
    <xdr:ext cx="469744" cy="259045"/>
    <xdr:sp macro="" textlink="">
      <xdr:nvSpPr>
        <xdr:cNvPr id="625" name="公債費最小値テキスト"/>
        <xdr:cNvSpPr txBox="1"/>
      </xdr:nvSpPr>
      <xdr:spPr>
        <a:xfrm>
          <a:off x="16370300" y="1344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71958</xdr:rowOff>
    </xdr:from>
    <xdr:to>
      <xdr:col>86</xdr:col>
      <xdr:colOff>25400</xdr:colOff>
      <xdr:row>78</xdr:row>
      <xdr:rowOff>71958</xdr:rowOff>
    </xdr:to>
    <xdr:cxnSp macro="">
      <xdr:nvCxnSpPr>
        <xdr:cNvPr id="626" name="直線コネクタ 625"/>
        <xdr:cNvCxnSpPr/>
      </xdr:nvCxnSpPr>
      <xdr:spPr>
        <a:xfrm>
          <a:off x="16230600" y="13445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78452</xdr:rowOff>
    </xdr:from>
    <xdr:ext cx="534377" cy="259045"/>
    <xdr:sp macro="" textlink="">
      <xdr:nvSpPr>
        <xdr:cNvPr id="627" name="公債費最大値テキスト"/>
        <xdr:cNvSpPr txBox="1"/>
      </xdr:nvSpPr>
      <xdr:spPr>
        <a:xfrm>
          <a:off x="16370300" y="120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131775</xdr:rowOff>
    </xdr:from>
    <xdr:to>
      <xdr:col>86</xdr:col>
      <xdr:colOff>25400</xdr:colOff>
      <xdr:row>71</xdr:row>
      <xdr:rowOff>131775</xdr:rowOff>
    </xdr:to>
    <xdr:cxnSp macro="">
      <xdr:nvCxnSpPr>
        <xdr:cNvPr id="628" name="直線コネクタ 627"/>
        <xdr:cNvCxnSpPr/>
      </xdr:nvCxnSpPr>
      <xdr:spPr>
        <a:xfrm>
          <a:off x="16230600" y="1230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3359</xdr:rowOff>
    </xdr:from>
    <xdr:to>
      <xdr:col>85</xdr:col>
      <xdr:colOff>127000</xdr:colOff>
      <xdr:row>72</xdr:row>
      <xdr:rowOff>52927</xdr:rowOff>
    </xdr:to>
    <xdr:cxnSp macro="">
      <xdr:nvCxnSpPr>
        <xdr:cNvPr id="629" name="直線コネクタ 628"/>
        <xdr:cNvCxnSpPr/>
      </xdr:nvCxnSpPr>
      <xdr:spPr>
        <a:xfrm flipV="1">
          <a:off x="15481300" y="12347759"/>
          <a:ext cx="838200" cy="4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91806</xdr:rowOff>
    </xdr:from>
    <xdr:ext cx="534377" cy="259045"/>
    <xdr:sp macro="" textlink="">
      <xdr:nvSpPr>
        <xdr:cNvPr id="630" name="公債費平均値テキスト"/>
        <xdr:cNvSpPr txBox="1"/>
      </xdr:nvSpPr>
      <xdr:spPr>
        <a:xfrm>
          <a:off x="16370300" y="12779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113379</xdr:rowOff>
    </xdr:from>
    <xdr:to>
      <xdr:col>85</xdr:col>
      <xdr:colOff>177800</xdr:colOff>
      <xdr:row>75</xdr:row>
      <xdr:rowOff>43529</xdr:rowOff>
    </xdr:to>
    <xdr:sp macro="" textlink="">
      <xdr:nvSpPr>
        <xdr:cNvPr id="631" name="フローチャート: 判断 630"/>
        <xdr:cNvSpPr/>
      </xdr:nvSpPr>
      <xdr:spPr>
        <a:xfrm>
          <a:off x="162687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52927</xdr:rowOff>
    </xdr:from>
    <xdr:to>
      <xdr:col>81</xdr:col>
      <xdr:colOff>50800</xdr:colOff>
      <xdr:row>72</xdr:row>
      <xdr:rowOff>118364</xdr:rowOff>
    </xdr:to>
    <xdr:cxnSp macro="">
      <xdr:nvCxnSpPr>
        <xdr:cNvPr id="632" name="直線コネクタ 631"/>
        <xdr:cNvCxnSpPr/>
      </xdr:nvCxnSpPr>
      <xdr:spPr>
        <a:xfrm flipV="1">
          <a:off x="14592300" y="12397327"/>
          <a:ext cx="889000" cy="6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112522</xdr:rowOff>
    </xdr:from>
    <xdr:to>
      <xdr:col>81</xdr:col>
      <xdr:colOff>101600</xdr:colOff>
      <xdr:row>75</xdr:row>
      <xdr:rowOff>42672</xdr:rowOff>
    </xdr:to>
    <xdr:sp macro="" textlink="">
      <xdr:nvSpPr>
        <xdr:cNvPr id="633" name="フローチャート: 判断 632"/>
        <xdr:cNvSpPr/>
      </xdr:nvSpPr>
      <xdr:spPr>
        <a:xfrm>
          <a:off x="15430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33799</xdr:rowOff>
    </xdr:from>
    <xdr:ext cx="534377" cy="259045"/>
    <xdr:sp macro="" textlink="">
      <xdr:nvSpPr>
        <xdr:cNvPr id="634" name="テキスト ボックス 633"/>
        <xdr:cNvSpPr txBox="1"/>
      </xdr:nvSpPr>
      <xdr:spPr>
        <a:xfrm>
          <a:off x="15214111" y="128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118364</xdr:rowOff>
    </xdr:from>
    <xdr:to>
      <xdr:col>76</xdr:col>
      <xdr:colOff>114300</xdr:colOff>
      <xdr:row>73</xdr:row>
      <xdr:rowOff>33077</xdr:rowOff>
    </xdr:to>
    <xdr:cxnSp macro="">
      <xdr:nvCxnSpPr>
        <xdr:cNvPr id="635" name="直線コネクタ 634"/>
        <xdr:cNvCxnSpPr/>
      </xdr:nvCxnSpPr>
      <xdr:spPr>
        <a:xfrm flipV="1">
          <a:off x="13703300" y="12462764"/>
          <a:ext cx="889000" cy="8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113455</xdr:rowOff>
    </xdr:from>
    <xdr:to>
      <xdr:col>76</xdr:col>
      <xdr:colOff>165100</xdr:colOff>
      <xdr:row>75</xdr:row>
      <xdr:rowOff>43605</xdr:rowOff>
    </xdr:to>
    <xdr:sp macro="" textlink="">
      <xdr:nvSpPr>
        <xdr:cNvPr id="636" name="フローチャート: 判断 635"/>
        <xdr:cNvSpPr/>
      </xdr:nvSpPr>
      <xdr:spPr>
        <a:xfrm>
          <a:off x="14541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34732</xdr:rowOff>
    </xdr:from>
    <xdr:ext cx="534377" cy="259045"/>
    <xdr:sp macro="" textlink="">
      <xdr:nvSpPr>
        <xdr:cNvPr id="637" name="テキスト ボックス 636"/>
        <xdr:cNvSpPr txBox="1"/>
      </xdr:nvSpPr>
      <xdr:spPr>
        <a:xfrm>
          <a:off x="14325111" y="128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33077</xdr:rowOff>
    </xdr:from>
    <xdr:to>
      <xdr:col>71</xdr:col>
      <xdr:colOff>177800</xdr:colOff>
      <xdr:row>73</xdr:row>
      <xdr:rowOff>68587</xdr:rowOff>
    </xdr:to>
    <xdr:cxnSp macro="">
      <xdr:nvCxnSpPr>
        <xdr:cNvPr id="638" name="直線コネクタ 637"/>
        <xdr:cNvCxnSpPr/>
      </xdr:nvCxnSpPr>
      <xdr:spPr>
        <a:xfrm flipV="1">
          <a:off x="12814300" y="12548927"/>
          <a:ext cx="889000" cy="3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157328</xdr:rowOff>
    </xdr:from>
    <xdr:to>
      <xdr:col>72</xdr:col>
      <xdr:colOff>38100</xdr:colOff>
      <xdr:row>75</xdr:row>
      <xdr:rowOff>87478</xdr:rowOff>
    </xdr:to>
    <xdr:sp macro="" textlink="">
      <xdr:nvSpPr>
        <xdr:cNvPr id="639" name="フローチャート: 判断 638"/>
        <xdr:cNvSpPr/>
      </xdr:nvSpPr>
      <xdr:spPr>
        <a:xfrm>
          <a:off x="13652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78605</xdr:rowOff>
    </xdr:from>
    <xdr:ext cx="534377" cy="259045"/>
    <xdr:sp macro="" textlink="">
      <xdr:nvSpPr>
        <xdr:cNvPr id="640" name="テキスト ボックス 639"/>
        <xdr:cNvSpPr txBox="1"/>
      </xdr:nvSpPr>
      <xdr:spPr>
        <a:xfrm>
          <a:off x="13436111" y="129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168510</xdr:rowOff>
    </xdr:from>
    <xdr:to>
      <xdr:col>67</xdr:col>
      <xdr:colOff>101600</xdr:colOff>
      <xdr:row>75</xdr:row>
      <xdr:rowOff>98660</xdr:rowOff>
    </xdr:to>
    <xdr:sp macro="" textlink="">
      <xdr:nvSpPr>
        <xdr:cNvPr id="641" name="フローチャート: 判断 640"/>
        <xdr:cNvSpPr/>
      </xdr:nvSpPr>
      <xdr:spPr>
        <a:xfrm>
          <a:off x="12763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89787</xdr:rowOff>
    </xdr:from>
    <xdr:ext cx="534377" cy="259045"/>
    <xdr:sp macro="" textlink="">
      <xdr:nvSpPr>
        <xdr:cNvPr id="642" name="テキスト ボックス 641"/>
        <xdr:cNvSpPr txBox="1"/>
      </xdr:nvSpPr>
      <xdr:spPr>
        <a:xfrm>
          <a:off x="12547111" y="1294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124009</xdr:rowOff>
    </xdr:from>
    <xdr:to>
      <xdr:col>85</xdr:col>
      <xdr:colOff>177800</xdr:colOff>
      <xdr:row>72</xdr:row>
      <xdr:rowOff>54159</xdr:rowOff>
    </xdr:to>
    <xdr:sp macro="" textlink="">
      <xdr:nvSpPr>
        <xdr:cNvPr id="648" name="楕円 647"/>
        <xdr:cNvSpPr/>
      </xdr:nvSpPr>
      <xdr:spPr>
        <a:xfrm>
          <a:off x="16268700" y="1229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38936</xdr:rowOff>
    </xdr:from>
    <xdr:ext cx="534377" cy="259045"/>
    <xdr:sp macro="" textlink="">
      <xdr:nvSpPr>
        <xdr:cNvPr id="649" name="公債費該当値テキスト"/>
        <xdr:cNvSpPr txBox="1"/>
      </xdr:nvSpPr>
      <xdr:spPr>
        <a:xfrm>
          <a:off x="16370300" y="1221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2127</xdr:rowOff>
    </xdr:from>
    <xdr:to>
      <xdr:col>81</xdr:col>
      <xdr:colOff>101600</xdr:colOff>
      <xdr:row>72</xdr:row>
      <xdr:rowOff>103727</xdr:rowOff>
    </xdr:to>
    <xdr:sp macro="" textlink="">
      <xdr:nvSpPr>
        <xdr:cNvPr id="650" name="楕円 649"/>
        <xdr:cNvSpPr/>
      </xdr:nvSpPr>
      <xdr:spPr>
        <a:xfrm>
          <a:off x="15430500" y="1234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120254</xdr:rowOff>
    </xdr:from>
    <xdr:ext cx="534377" cy="259045"/>
    <xdr:sp macro="" textlink="">
      <xdr:nvSpPr>
        <xdr:cNvPr id="651" name="テキスト ボックス 650"/>
        <xdr:cNvSpPr txBox="1"/>
      </xdr:nvSpPr>
      <xdr:spPr>
        <a:xfrm>
          <a:off x="15214111" y="1212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67564</xdr:rowOff>
    </xdr:from>
    <xdr:to>
      <xdr:col>76</xdr:col>
      <xdr:colOff>165100</xdr:colOff>
      <xdr:row>72</xdr:row>
      <xdr:rowOff>169164</xdr:rowOff>
    </xdr:to>
    <xdr:sp macro="" textlink="">
      <xdr:nvSpPr>
        <xdr:cNvPr id="652" name="楕円 651"/>
        <xdr:cNvSpPr/>
      </xdr:nvSpPr>
      <xdr:spPr>
        <a:xfrm>
          <a:off x="14541500" y="1241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14241</xdr:rowOff>
    </xdr:from>
    <xdr:ext cx="534377" cy="259045"/>
    <xdr:sp macro="" textlink="">
      <xdr:nvSpPr>
        <xdr:cNvPr id="653" name="テキスト ボックス 652"/>
        <xdr:cNvSpPr txBox="1"/>
      </xdr:nvSpPr>
      <xdr:spPr>
        <a:xfrm>
          <a:off x="14325111" y="1218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153727</xdr:rowOff>
    </xdr:from>
    <xdr:to>
      <xdr:col>72</xdr:col>
      <xdr:colOff>38100</xdr:colOff>
      <xdr:row>73</xdr:row>
      <xdr:rowOff>83877</xdr:rowOff>
    </xdr:to>
    <xdr:sp macro="" textlink="">
      <xdr:nvSpPr>
        <xdr:cNvPr id="654" name="楕円 653"/>
        <xdr:cNvSpPr/>
      </xdr:nvSpPr>
      <xdr:spPr>
        <a:xfrm>
          <a:off x="13652500" y="1249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100404</xdr:rowOff>
    </xdr:from>
    <xdr:ext cx="534377" cy="259045"/>
    <xdr:sp macro="" textlink="">
      <xdr:nvSpPr>
        <xdr:cNvPr id="655" name="テキスト ボックス 654"/>
        <xdr:cNvSpPr txBox="1"/>
      </xdr:nvSpPr>
      <xdr:spPr>
        <a:xfrm>
          <a:off x="13436111" y="1227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17787</xdr:rowOff>
    </xdr:from>
    <xdr:to>
      <xdr:col>67</xdr:col>
      <xdr:colOff>101600</xdr:colOff>
      <xdr:row>73</xdr:row>
      <xdr:rowOff>119387</xdr:rowOff>
    </xdr:to>
    <xdr:sp macro="" textlink="">
      <xdr:nvSpPr>
        <xdr:cNvPr id="656" name="楕円 655"/>
        <xdr:cNvSpPr/>
      </xdr:nvSpPr>
      <xdr:spPr>
        <a:xfrm>
          <a:off x="12763500" y="1253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135914</xdr:rowOff>
    </xdr:from>
    <xdr:ext cx="534377" cy="259045"/>
    <xdr:sp macro="" textlink="">
      <xdr:nvSpPr>
        <xdr:cNvPr id="657" name="テキスト ボックス 656"/>
        <xdr:cNvSpPr txBox="1"/>
      </xdr:nvSpPr>
      <xdr:spPr>
        <a:xfrm>
          <a:off x="12547111" y="1230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138215</xdr:rowOff>
    </xdr:from>
    <xdr:to>
      <xdr:col>85</xdr:col>
      <xdr:colOff>126364</xdr:colOff>
      <xdr:row>98</xdr:row>
      <xdr:rowOff>140900</xdr:rowOff>
    </xdr:to>
    <xdr:cxnSp macro="">
      <xdr:nvCxnSpPr>
        <xdr:cNvPr id="681" name="直線コネクタ 680"/>
        <xdr:cNvCxnSpPr/>
      </xdr:nvCxnSpPr>
      <xdr:spPr>
        <a:xfrm flipV="1">
          <a:off x="16317595" y="15397265"/>
          <a:ext cx="1269" cy="154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144727</xdr:rowOff>
    </xdr:from>
    <xdr:ext cx="469744" cy="259045"/>
    <xdr:sp macro="" textlink="">
      <xdr:nvSpPr>
        <xdr:cNvPr id="682" name="積立金最小値テキスト"/>
        <xdr:cNvSpPr txBox="1"/>
      </xdr:nvSpPr>
      <xdr:spPr>
        <a:xfrm>
          <a:off x="16370300" y="169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140900</xdr:rowOff>
    </xdr:from>
    <xdr:to>
      <xdr:col>86</xdr:col>
      <xdr:colOff>25400</xdr:colOff>
      <xdr:row>98</xdr:row>
      <xdr:rowOff>140900</xdr:rowOff>
    </xdr:to>
    <xdr:cxnSp macro="">
      <xdr:nvCxnSpPr>
        <xdr:cNvPr id="683" name="直線コネクタ 682"/>
        <xdr:cNvCxnSpPr/>
      </xdr:nvCxnSpPr>
      <xdr:spPr>
        <a:xfrm>
          <a:off x="16230600" y="169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84892</xdr:rowOff>
    </xdr:from>
    <xdr:ext cx="534377" cy="259045"/>
    <xdr:sp macro="" textlink="">
      <xdr:nvSpPr>
        <xdr:cNvPr id="684" name="積立金最大値テキスト"/>
        <xdr:cNvSpPr txBox="1"/>
      </xdr:nvSpPr>
      <xdr:spPr>
        <a:xfrm>
          <a:off x="16370300" y="1517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138215</xdr:rowOff>
    </xdr:from>
    <xdr:to>
      <xdr:col>86</xdr:col>
      <xdr:colOff>25400</xdr:colOff>
      <xdr:row>89</xdr:row>
      <xdr:rowOff>138215</xdr:rowOff>
    </xdr:to>
    <xdr:cxnSp macro="">
      <xdr:nvCxnSpPr>
        <xdr:cNvPr id="685" name="直線コネクタ 684"/>
        <xdr:cNvCxnSpPr/>
      </xdr:nvCxnSpPr>
      <xdr:spPr>
        <a:xfrm>
          <a:off x="16230600" y="1539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111964</xdr:rowOff>
    </xdr:from>
    <xdr:to>
      <xdr:col>85</xdr:col>
      <xdr:colOff>127000</xdr:colOff>
      <xdr:row>97</xdr:row>
      <xdr:rowOff>170238</xdr:rowOff>
    </xdr:to>
    <xdr:cxnSp macro="">
      <xdr:nvCxnSpPr>
        <xdr:cNvPr id="686" name="直線コネクタ 685"/>
        <xdr:cNvCxnSpPr/>
      </xdr:nvCxnSpPr>
      <xdr:spPr>
        <a:xfrm>
          <a:off x="15481300" y="16742614"/>
          <a:ext cx="838200" cy="5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116215</xdr:rowOff>
    </xdr:from>
    <xdr:ext cx="534377" cy="259045"/>
    <xdr:sp macro="" textlink="">
      <xdr:nvSpPr>
        <xdr:cNvPr id="687" name="積立金平均値テキスト"/>
        <xdr:cNvSpPr txBox="1"/>
      </xdr:nvSpPr>
      <xdr:spPr>
        <a:xfrm>
          <a:off x="16370300" y="16403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93338</xdr:rowOff>
    </xdr:from>
    <xdr:to>
      <xdr:col>85</xdr:col>
      <xdr:colOff>177800</xdr:colOff>
      <xdr:row>97</xdr:row>
      <xdr:rowOff>23488</xdr:rowOff>
    </xdr:to>
    <xdr:sp macro="" textlink="">
      <xdr:nvSpPr>
        <xdr:cNvPr id="688" name="フローチャート: 判断 687"/>
        <xdr:cNvSpPr/>
      </xdr:nvSpPr>
      <xdr:spPr>
        <a:xfrm>
          <a:off x="16268700" y="165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103333</xdr:rowOff>
    </xdr:from>
    <xdr:to>
      <xdr:col>81</xdr:col>
      <xdr:colOff>50800</xdr:colOff>
      <xdr:row>97</xdr:row>
      <xdr:rowOff>111964</xdr:rowOff>
    </xdr:to>
    <xdr:cxnSp macro="">
      <xdr:nvCxnSpPr>
        <xdr:cNvPr id="689" name="直線コネクタ 688"/>
        <xdr:cNvCxnSpPr/>
      </xdr:nvCxnSpPr>
      <xdr:spPr>
        <a:xfrm>
          <a:off x="14592300" y="16562533"/>
          <a:ext cx="889000" cy="18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79451</xdr:rowOff>
    </xdr:from>
    <xdr:to>
      <xdr:col>81</xdr:col>
      <xdr:colOff>101600</xdr:colOff>
      <xdr:row>97</xdr:row>
      <xdr:rowOff>9601</xdr:rowOff>
    </xdr:to>
    <xdr:sp macro="" textlink="">
      <xdr:nvSpPr>
        <xdr:cNvPr id="690" name="フローチャート: 判断 689"/>
        <xdr:cNvSpPr/>
      </xdr:nvSpPr>
      <xdr:spPr>
        <a:xfrm>
          <a:off x="154305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26128</xdr:rowOff>
    </xdr:from>
    <xdr:ext cx="534377" cy="259045"/>
    <xdr:sp macro="" textlink="">
      <xdr:nvSpPr>
        <xdr:cNvPr id="691" name="テキスト ボックス 690"/>
        <xdr:cNvSpPr txBox="1"/>
      </xdr:nvSpPr>
      <xdr:spPr>
        <a:xfrm>
          <a:off x="15214111" y="1631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103333</xdr:rowOff>
    </xdr:from>
    <xdr:to>
      <xdr:col>76</xdr:col>
      <xdr:colOff>114300</xdr:colOff>
      <xdr:row>98</xdr:row>
      <xdr:rowOff>85255</xdr:rowOff>
    </xdr:to>
    <xdr:cxnSp macro="">
      <xdr:nvCxnSpPr>
        <xdr:cNvPr id="692" name="直線コネクタ 691"/>
        <xdr:cNvCxnSpPr/>
      </xdr:nvCxnSpPr>
      <xdr:spPr>
        <a:xfrm flipV="1">
          <a:off x="13703300" y="16562533"/>
          <a:ext cx="889000" cy="32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63545</xdr:rowOff>
    </xdr:from>
    <xdr:to>
      <xdr:col>76</xdr:col>
      <xdr:colOff>165100</xdr:colOff>
      <xdr:row>96</xdr:row>
      <xdr:rowOff>165145</xdr:rowOff>
    </xdr:to>
    <xdr:sp macro="" textlink="">
      <xdr:nvSpPr>
        <xdr:cNvPr id="693" name="フローチャート: 判断 692"/>
        <xdr:cNvSpPr/>
      </xdr:nvSpPr>
      <xdr:spPr>
        <a:xfrm>
          <a:off x="14541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156272</xdr:rowOff>
    </xdr:from>
    <xdr:ext cx="534377" cy="259045"/>
    <xdr:sp macro="" textlink="">
      <xdr:nvSpPr>
        <xdr:cNvPr id="694" name="テキスト ボックス 693"/>
        <xdr:cNvSpPr txBox="1"/>
      </xdr:nvSpPr>
      <xdr:spPr>
        <a:xfrm>
          <a:off x="14325111" y="1661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85255</xdr:rowOff>
    </xdr:from>
    <xdr:to>
      <xdr:col>71</xdr:col>
      <xdr:colOff>177800</xdr:colOff>
      <xdr:row>98</xdr:row>
      <xdr:rowOff>159111</xdr:rowOff>
    </xdr:to>
    <xdr:cxnSp macro="">
      <xdr:nvCxnSpPr>
        <xdr:cNvPr id="695" name="直線コネクタ 694"/>
        <xdr:cNvCxnSpPr/>
      </xdr:nvCxnSpPr>
      <xdr:spPr>
        <a:xfrm flipV="1">
          <a:off x="12814300" y="16887355"/>
          <a:ext cx="889000" cy="7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88348</xdr:rowOff>
    </xdr:from>
    <xdr:to>
      <xdr:col>72</xdr:col>
      <xdr:colOff>38100</xdr:colOff>
      <xdr:row>98</xdr:row>
      <xdr:rowOff>18498</xdr:rowOff>
    </xdr:to>
    <xdr:sp macro="" textlink="">
      <xdr:nvSpPr>
        <xdr:cNvPr id="696" name="フローチャート: 判断 695"/>
        <xdr:cNvSpPr/>
      </xdr:nvSpPr>
      <xdr:spPr>
        <a:xfrm>
          <a:off x="13652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35025</xdr:rowOff>
    </xdr:from>
    <xdr:ext cx="534377" cy="259045"/>
    <xdr:sp macro="" textlink="">
      <xdr:nvSpPr>
        <xdr:cNvPr id="697" name="テキスト ボックス 696"/>
        <xdr:cNvSpPr txBox="1"/>
      </xdr:nvSpPr>
      <xdr:spPr>
        <a:xfrm>
          <a:off x="13436111" y="1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72689</xdr:rowOff>
    </xdr:from>
    <xdr:to>
      <xdr:col>67</xdr:col>
      <xdr:colOff>101600</xdr:colOff>
      <xdr:row>97</xdr:row>
      <xdr:rowOff>2839</xdr:rowOff>
    </xdr:to>
    <xdr:sp macro="" textlink="">
      <xdr:nvSpPr>
        <xdr:cNvPr id="698" name="フローチャート: 判断 697"/>
        <xdr:cNvSpPr/>
      </xdr:nvSpPr>
      <xdr:spPr>
        <a:xfrm>
          <a:off x="12763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19366</xdr:rowOff>
    </xdr:from>
    <xdr:ext cx="534377" cy="259045"/>
    <xdr:sp macro="" textlink="">
      <xdr:nvSpPr>
        <xdr:cNvPr id="699" name="テキスト ボックス 698"/>
        <xdr:cNvSpPr txBox="1"/>
      </xdr:nvSpPr>
      <xdr:spPr>
        <a:xfrm>
          <a:off x="12547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119438</xdr:rowOff>
    </xdr:from>
    <xdr:to>
      <xdr:col>85</xdr:col>
      <xdr:colOff>177800</xdr:colOff>
      <xdr:row>98</xdr:row>
      <xdr:rowOff>49588</xdr:rowOff>
    </xdr:to>
    <xdr:sp macro="" textlink="">
      <xdr:nvSpPr>
        <xdr:cNvPr id="705" name="楕円 704"/>
        <xdr:cNvSpPr/>
      </xdr:nvSpPr>
      <xdr:spPr>
        <a:xfrm>
          <a:off x="16268700" y="1675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97865</xdr:rowOff>
    </xdr:from>
    <xdr:ext cx="534377" cy="259045"/>
    <xdr:sp macro="" textlink="">
      <xdr:nvSpPr>
        <xdr:cNvPr id="706" name="積立金該当値テキスト"/>
        <xdr:cNvSpPr txBox="1"/>
      </xdr:nvSpPr>
      <xdr:spPr>
        <a:xfrm>
          <a:off x="16370300" y="1672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61164</xdr:rowOff>
    </xdr:from>
    <xdr:to>
      <xdr:col>81</xdr:col>
      <xdr:colOff>101600</xdr:colOff>
      <xdr:row>97</xdr:row>
      <xdr:rowOff>162764</xdr:rowOff>
    </xdr:to>
    <xdr:sp macro="" textlink="">
      <xdr:nvSpPr>
        <xdr:cNvPr id="707" name="楕円 706"/>
        <xdr:cNvSpPr/>
      </xdr:nvSpPr>
      <xdr:spPr>
        <a:xfrm>
          <a:off x="15430500" y="1669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153891</xdr:rowOff>
    </xdr:from>
    <xdr:ext cx="534377" cy="259045"/>
    <xdr:sp macro="" textlink="">
      <xdr:nvSpPr>
        <xdr:cNvPr id="708" name="テキスト ボックス 707"/>
        <xdr:cNvSpPr txBox="1"/>
      </xdr:nvSpPr>
      <xdr:spPr>
        <a:xfrm>
          <a:off x="15214111" y="1678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52533</xdr:rowOff>
    </xdr:from>
    <xdr:to>
      <xdr:col>76</xdr:col>
      <xdr:colOff>165100</xdr:colOff>
      <xdr:row>96</xdr:row>
      <xdr:rowOff>154133</xdr:rowOff>
    </xdr:to>
    <xdr:sp macro="" textlink="">
      <xdr:nvSpPr>
        <xdr:cNvPr id="709" name="楕円 708"/>
        <xdr:cNvSpPr/>
      </xdr:nvSpPr>
      <xdr:spPr>
        <a:xfrm>
          <a:off x="14541500" y="1651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170660</xdr:rowOff>
    </xdr:from>
    <xdr:ext cx="534377" cy="259045"/>
    <xdr:sp macro="" textlink="">
      <xdr:nvSpPr>
        <xdr:cNvPr id="710" name="テキスト ボックス 709"/>
        <xdr:cNvSpPr txBox="1"/>
      </xdr:nvSpPr>
      <xdr:spPr>
        <a:xfrm>
          <a:off x="14325111" y="1628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34455</xdr:rowOff>
    </xdr:from>
    <xdr:to>
      <xdr:col>72</xdr:col>
      <xdr:colOff>38100</xdr:colOff>
      <xdr:row>98</xdr:row>
      <xdr:rowOff>136055</xdr:rowOff>
    </xdr:to>
    <xdr:sp macro="" textlink="">
      <xdr:nvSpPr>
        <xdr:cNvPr id="711" name="楕円 710"/>
        <xdr:cNvSpPr/>
      </xdr:nvSpPr>
      <xdr:spPr>
        <a:xfrm>
          <a:off x="13652500" y="1683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127182</xdr:rowOff>
    </xdr:from>
    <xdr:ext cx="469744" cy="259045"/>
    <xdr:sp macro="" textlink="">
      <xdr:nvSpPr>
        <xdr:cNvPr id="712" name="テキスト ボックス 711"/>
        <xdr:cNvSpPr txBox="1"/>
      </xdr:nvSpPr>
      <xdr:spPr>
        <a:xfrm>
          <a:off x="13468428" y="1692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108311</xdr:rowOff>
    </xdr:from>
    <xdr:to>
      <xdr:col>67</xdr:col>
      <xdr:colOff>101600</xdr:colOff>
      <xdr:row>99</xdr:row>
      <xdr:rowOff>38461</xdr:rowOff>
    </xdr:to>
    <xdr:sp macro="" textlink="">
      <xdr:nvSpPr>
        <xdr:cNvPr id="713" name="楕円 712"/>
        <xdr:cNvSpPr/>
      </xdr:nvSpPr>
      <xdr:spPr>
        <a:xfrm>
          <a:off x="12763500" y="1691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29588</xdr:rowOff>
    </xdr:from>
    <xdr:ext cx="469744" cy="259045"/>
    <xdr:sp macro="" textlink="">
      <xdr:nvSpPr>
        <xdr:cNvPr id="714" name="テキスト ボックス 713"/>
        <xdr:cNvSpPr txBox="1"/>
      </xdr:nvSpPr>
      <xdr:spPr>
        <a:xfrm>
          <a:off x="12579428" y="1700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60833</xdr:rowOff>
    </xdr:from>
    <xdr:to>
      <xdr:col>116</xdr:col>
      <xdr:colOff>62864</xdr:colOff>
      <xdr:row>39</xdr:row>
      <xdr:rowOff>98878</xdr:rowOff>
    </xdr:to>
    <xdr:cxnSp macro="">
      <xdr:nvCxnSpPr>
        <xdr:cNvPr id="740" name="直線コネクタ 739"/>
        <xdr:cNvCxnSpPr/>
      </xdr:nvCxnSpPr>
      <xdr:spPr>
        <a:xfrm flipV="1">
          <a:off x="22159595" y="5375783"/>
          <a:ext cx="1269" cy="1409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7510</xdr:rowOff>
    </xdr:from>
    <xdr:ext cx="469744" cy="259045"/>
    <xdr:sp macro="" textlink="">
      <xdr:nvSpPr>
        <xdr:cNvPr id="743" name="投資及び出資金最大値テキスト"/>
        <xdr:cNvSpPr txBox="1"/>
      </xdr:nvSpPr>
      <xdr:spPr>
        <a:xfrm>
          <a:off x="22212300" y="515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60833</xdr:rowOff>
    </xdr:from>
    <xdr:to>
      <xdr:col>116</xdr:col>
      <xdr:colOff>152400</xdr:colOff>
      <xdr:row>31</xdr:row>
      <xdr:rowOff>60833</xdr:rowOff>
    </xdr:to>
    <xdr:cxnSp macro="">
      <xdr:nvCxnSpPr>
        <xdr:cNvPr id="744" name="直線コネクタ 743"/>
        <xdr:cNvCxnSpPr/>
      </xdr:nvCxnSpPr>
      <xdr:spPr>
        <a:xfrm>
          <a:off x="22072600" y="537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32584</xdr:rowOff>
    </xdr:from>
    <xdr:to>
      <xdr:col>116</xdr:col>
      <xdr:colOff>63500</xdr:colOff>
      <xdr:row>37</xdr:row>
      <xdr:rowOff>162397</xdr:rowOff>
    </xdr:to>
    <xdr:cxnSp macro="">
      <xdr:nvCxnSpPr>
        <xdr:cNvPr id="745" name="直線コネクタ 744"/>
        <xdr:cNvCxnSpPr/>
      </xdr:nvCxnSpPr>
      <xdr:spPr>
        <a:xfrm>
          <a:off x="21323300" y="6376234"/>
          <a:ext cx="838200" cy="12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77650</xdr:rowOff>
    </xdr:from>
    <xdr:ext cx="469744" cy="259045"/>
    <xdr:sp macro="" textlink="">
      <xdr:nvSpPr>
        <xdr:cNvPr id="746" name="投資及び出資金平均値テキスト"/>
        <xdr:cNvSpPr txBox="1"/>
      </xdr:nvSpPr>
      <xdr:spPr>
        <a:xfrm>
          <a:off x="22212300" y="6078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54773</xdr:rowOff>
    </xdr:from>
    <xdr:to>
      <xdr:col>116</xdr:col>
      <xdr:colOff>114300</xdr:colOff>
      <xdr:row>36</xdr:row>
      <xdr:rowOff>156373</xdr:rowOff>
    </xdr:to>
    <xdr:sp macro="" textlink="">
      <xdr:nvSpPr>
        <xdr:cNvPr id="747" name="フローチャート: 判断 746"/>
        <xdr:cNvSpPr/>
      </xdr:nvSpPr>
      <xdr:spPr>
        <a:xfrm>
          <a:off x="221107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157988</xdr:rowOff>
    </xdr:from>
    <xdr:to>
      <xdr:col>111</xdr:col>
      <xdr:colOff>177800</xdr:colOff>
      <xdr:row>37</xdr:row>
      <xdr:rowOff>32584</xdr:rowOff>
    </xdr:to>
    <xdr:cxnSp macro="">
      <xdr:nvCxnSpPr>
        <xdr:cNvPr id="748" name="直線コネクタ 747"/>
        <xdr:cNvCxnSpPr/>
      </xdr:nvCxnSpPr>
      <xdr:spPr>
        <a:xfrm>
          <a:off x="20434300" y="6330188"/>
          <a:ext cx="889000" cy="4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57712</xdr:rowOff>
    </xdr:from>
    <xdr:to>
      <xdr:col>112</xdr:col>
      <xdr:colOff>38100</xdr:colOff>
      <xdr:row>36</xdr:row>
      <xdr:rowOff>159312</xdr:rowOff>
    </xdr:to>
    <xdr:sp macro="" textlink="">
      <xdr:nvSpPr>
        <xdr:cNvPr id="749" name="フローチャート: 判断 748"/>
        <xdr:cNvSpPr/>
      </xdr:nvSpPr>
      <xdr:spPr>
        <a:xfrm>
          <a:off x="21272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4389</xdr:rowOff>
    </xdr:from>
    <xdr:ext cx="469744" cy="259045"/>
    <xdr:sp macro="" textlink="">
      <xdr:nvSpPr>
        <xdr:cNvPr id="750" name="テキスト ボックス 749"/>
        <xdr:cNvSpPr txBox="1"/>
      </xdr:nvSpPr>
      <xdr:spPr>
        <a:xfrm>
          <a:off x="21088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157988</xdr:rowOff>
    </xdr:from>
    <xdr:to>
      <xdr:col>107</xdr:col>
      <xdr:colOff>50800</xdr:colOff>
      <xdr:row>37</xdr:row>
      <xdr:rowOff>62139</xdr:rowOff>
    </xdr:to>
    <xdr:cxnSp macro="">
      <xdr:nvCxnSpPr>
        <xdr:cNvPr id="751" name="直線コネクタ 750"/>
        <xdr:cNvCxnSpPr/>
      </xdr:nvCxnSpPr>
      <xdr:spPr>
        <a:xfrm flipV="1">
          <a:off x="19545300" y="6330188"/>
          <a:ext cx="889000" cy="7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115352</xdr:rowOff>
    </xdr:from>
    <xdr:to>
      <xdr:col>107</xdr:col>
      <xdr:colOff>101600</xdr:colOff>
      <xdr:row>37</xdr:row>
      <xdr:rowOff>45502</xdr:rowOff>
    </xdr:to>
    <xdr:sp macro="" textlink="">
      <xdr:nvSpPr>
        <xdr:cNvPr id="752" name="フローチャート: 判断 751"/>
        <xdr:cNvSpPr/>
      </xdr:nvSpPr>
      <xdr:spPr>
        <a:xfrm>
          <a:off x="20383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36629</xdr:rowOff>
    </xdr:from>
    <xdr:ext cx="469744" cy="259045"/>
    <xdr:sp macro="" textlink="">
      <xdr:nvSpPr>
        <xdr:cNvPr id="753" name="テキスト ボックス 752"/>
        <xdr:cNvSpPr txBox="1"/>
      </xdr:nvSpPr>
      <xdr:spPr>
        <a:xfrm>
          <a:off x="20199428" y="638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62139</xdr:rowOff>
    </xdr:from>
    <xdr:to>
      <xdr:col>102</xdr:col>
      <xdr:colOff>114300</xdr:colOff>
      <xdr:row>38</xdr:row>
      <xdr:rowOff>22788</xdr:rowOff>
    </xdr:to>
    <xdr:cxnSp macro="">
      <xdr:nvCxnSpPr>
        <xdr:cNvPr id="754" name="直線コネクタ 753"/>
        <xdr:cNvCxnSpPr/>
      </xdr:nvCxnSpPr>
      <xdr:spPr>
        <a:xfrm flipV="1">
          <a:off x="18656300" y="6405789"/>
          <a:ext cx="889000" cy="13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137233</xdr:rowOff>
    </xdr:from>
    <xdr:to>
      <xdr:col>102</xdr:col>
      <xdr:colOff>165100</xdr:colOff>
      <xdr:row>37</xdr:row>
      <xdr:rowOff>67383</xdr:rowOff>
    </xdr:to>
    <xdr:sp macro="" textlink="">
      <xdr:nvSpPr>
        <xdr:cNvPr id="755" name="フローチャート: 判断 754"/>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83910</xdr:rowOff>
    </xdr:from>
    <xdr:ext cx="469744" cy="259045"/>
    <xdr:sp macro="" textlink="">
      <xdr:nvSpPr>
        <xdr:cNvPr id="756" name="テキスト ボックス 755"/>
        <xdr:cNvSpPr txBox="1"/>
      </xdr:nvSpPr>
      <xdr:spPr>
        <a:xfrm>
          <a:off x="19310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4481</xdr:rowOff>
    </xdr:from>
    <xdr:to>
      <xdr:col>98</xdr:col>
      <xdr:colOff>38100</xdr:colOff>
      <xdr:row>37</xdr:row>
      <xdr:rowOff>106081</xdr:rowOff>
    </xdr:to>
    <xdr:sp macro="" textlink="">
      <xdr:nvSpPr>
        <xdr:cNvPr id="757" name="フローチャート: 判断 756"/>
        <xdr:cNvSpPr/>
      </xdr:nvSpPr>
      <xdr:spPr>
        <a:xfrm>
          <a:off x="18605500" y="634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122608</xdr:rowOff>
    </xdr:from>
    <xdr:ext cx="469744" cy="259045"/>
    <xdr:sp macro="" textlink="">
      <xdr:nvSpPr>
        <xdr:cNvPr id="758" name="テキスト ボックス 757"/>
        <xdr:cNvSpPr txBox="1"/>
      </xdr:nvSpPr>
      <xdr:spPr>
        <a:xfrm>
          <a:off x="18421428" y="612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111597</xdr:rowOff>
    </xdr:from>
    <xdr:to>
      <xdr:col>116</xdr:col>
      <xdr:colOff>114300</xdr:colOff>
      <xdr:row>38</xdr:row>
      <xdr:rowOff>41746</xdr:rowOff>
    </xdr:to>
    <xdr:sp macro="" textlink="">
      <xdr:nvSpPr>
        <xdr:cNvPr id="764" name="楕円 763"/>
        <xdr:cNvSpPr/>
      </xdr:nvSpPr>
      <xdr:spPr>
        <a:xfrm>
          <a:off x="22110700" y="64552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90024</xdr:rowOff>
    </xdr:from>
    <xdr:ext cx="469744" cy="259045"/>
    <xdr:sp macro="" textlink="">
      <xdr:nvSpPr>
        <xdr:cNvPr id="765" name="投資及び出資金該当値テキスト"/>
        <xdr:cNvSpPr txBox="1"/>
      </xdr:nvSpPr>
      <xdr:spPr>
        <a:xfrm>
          <a:off x="22212300" y="643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153234</xdr:rowOff>
    </xdr:from>
    <xdr:to>
      <xdr:col>112</xdr:col>
      <xdr:colOff>38100</xdr:colOff>
      <xdr:row>37</xdr:row>
      <xdr:rowOff>83384</xdr:rowOff>
    </xdr:to>
    <xdr:sp macro="" textlink="">
      <xdr:nvSpPr>
        <xdr:cNvPr id="766" name="楕円 765"/>
        <xdr:cNvSpPr/>
      </xdr:nvSpPr>
      <xdr:spPr>
        <a:xfrm>
          <a:off x="21272500" y="632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74511</xdr:rowOff>
    </xdr:from>
    <xdr:ext cx="469744" cy="259045"/>
    <xdr:sp macro="" textlink="">
      <xdr:nvSpPr>
        <xdr:cNvPr id="767" name="テキスト ボックス 766"/>
        <xdr:cNvSpPr txBox="1"/>
      </xdr:nvSpPr>
      <xdr:spPr>
        <a:xfrm>
          <a:off x="21088428" y="641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107188</xdr:rowOff>
    </xdr:from>
    <xdr:to>
      <xdr:col>107</xdr:col>
      <xdr:colOff>101600</xdr:colOff>
      <xdr:row>37</xdr:row>
      <xdr:rowOff>37338</xdr:rowOff>
    </xdr:to>
    <xdr:sp macro="" textlink="">
      <xdr:nvSpPr>
        <xdr:cNvPr id="768" name="楕円 767"/>
        <xdr:cNvSpPr/>
      </xdr:nvSpPr>
      <xdr:spPr>
        <a:xfrm>
          <a:off x="20383500" y="627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53865</xdr:rowOff>
    </xdr:from>
    <xdr:ext cx="469744" cy="259045"/>
    <xdr:sp macro="" textlink="">
      <xdr:nvSpPr>
        <xdr:cNvPr id="769" name="テキスト ボックス 768"/>
        <xdr:cNvSpPr txBox="1"/>
      </xdr:nvSpPr>
      <xdr:spPr>
        <a:xfrm>
          <a:off x="20199428" y="6054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11339</xdr:rowOff>
    </xdr:from>
    <xdr:to>
      <xdr:col>102</xdr:col>
      <xdr:colOff>165100</xdr:colOff>
      <xdr:row>37</xdr:row>
      <xdr:rowOff>112939</xdr:rowOff>
    </xdr:to>
    <xdr:sp macro="" textlink="">
      <xdr:nvSpPr>
        <xdr:cNvPr id="770" name="楕円 769"/>
        <xdr:cNvSpPr/>
      </xdr:nvSpPr>
      <xdr:spPr>
        <a:xfrm>
          <a:off x="19494500" y="63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104066</xdr:rowOff>
    </xdr:from>
    <xdr:ext cx="469744" cy="259045"/>
    <xdr:sp macro="" textlink="">
      <xdr:nvSpPr>
        <xdr:cNvPr id="771" name="テキスト ボックス 770"/>
        <xdr:cNvSpPr txBox="1"/>
      </xdr:nvSpPr>
      <xdr:spPr>
        <a:xfrm>
          <a:off x="19310428" y="644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143437</xdr:rowOff>
    </xdr:from>
    <xdr:to>
      <xdr:col>98</xdr:col>
      <xdr:colOff>38100</xdr:colOff>
      <xdr:row>38</xdr:row>
      <xdr:rowOff>73588</xdr:rowOff>
    </xdr:to>
    <xdr:sp macro="" textlink="">
      <xdr:nvSpPr>
        <xdr:cNvPr id="772" name="楕円 771"/>
        <xdr:cNvSpPr/>
      </xdr:nvSpPr>
      <xdr:spPr>
        <a:xfrm>
          <a:off x="18605500" y="64870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64715</xdr:rowOff>
    </xdr:from>
    <xdr:ext cx="469744" cy="259045"/>
    <xdr:sp macro="" textlink="">
      <xdr:nvSpPr>
        <xdr:cNvPr id="773" name="テキスト ボックス 772"/>
        <xdr:cNvSpPr txBox="1"/>
      </xdr:nvSpPr>
      <xdr:spPr>
        <a:xfrm>
          <a:off x="18421428" y="657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4" name="直線コネクタ 783"/>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5" name="テキスト ボックス 784"/>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8" name="直線コネクタ 787"/>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9" name="テキスト ボックス 788"/>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38659</xdr:rowOff>
    </xdr:from>
    <xdr:to>
      <xdr:col>116</xdr:col>
      <xdr:colOff>62864</xdr:colOff>
      <xdr:row>58</xdr:row>
      <xdr:rowOff>25000</xdr:rowOff>
    </xdr:to>
    <xdr:cxnSp macro="">
      <xdr:nvCxnSpPr>
        <xdr:cNvPr id="793" name="直線コネクタ 792"/>
        <xdr:cNvCxnSpPr/>
      </xdr:nvCxnSpPr>
      <xdr:spPr>
        <a:xfrm flipV="1">
          <a:off x="22159595" y="8782609"/>
          <a:ext cx="1269" cy="1186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28827</xdr:rowOff>
    </xdr:from>
    <xdr:ext cx="249299" cy="259045"/>
    <xdr:sp macro="" textlink="">
      <xdr:nvSpPr>
        <xdr:cNvPr id="794" name="貸付金最小値テキスト"/>
        <xdr:cNvSpPr txBox="1"/>
      </xdr:nvSpPr>
      <xdr:spPr>
        <a:xfrm>
          <a:off x="22212300" y="99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25000</xdr:rowOff>
    </xdr:from>
    <xdr:to>
      <xdr:col>116</xdr:col>
      <xdr:colOff>152400</xdr:colOff>
      <xdr:row>58</xdr:row>
      <xdr:rowOff>25000</xdr:rowOff>
    </xdr:to>
    <xdr:cxnSp macro="">
      <xdr:nvCxnSpPr>
        <xdr:cNvPr id="795" name="直線コネクタ 794"/>
        <xdr:cNvCxnSpPr/>
      </xdr:nvCxnSpPr>
      <xdr:spPr>
        <a:xfrm>
          <a:off x="22072600" y="99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156786</xdr:rowOff>
    </xdr:from>
    <xdr:ext cx="534377" cy="259045"/>
    <xdr:sp macro="" textlink="">
      <xdr:nvSpPr>
        <xdr:cNvPr id="796" name="貸付金最大値テキスト"/>
        <xdr:cNvSpPr txBox="1"/>
      </xdr:nvSpPr>
      <xdr:spPr>
        <a:xfrm>
          <a:off x="22212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38659</xdr:rowOff>
    </xdr:from>
    <xdr:to>
      <xdr:col>116</xdr:col>
      <xdr:colOff>152400</xdr:colOff>
      <xdr:row>51</xdr:row>
      <xdr:rowOff>38659</xdr:rowOff>
    </xdr:to>
    <xdr:cxnSp macro="">
      <xdr:nvCxnSpPr>
        <xdr:cNvPr id="797" name="直線コネクタ 796"/>
        <xdr:cNvCxnSpPr/>
      </xdr:nvCxnSpPr>
      <xdr:spPr>
        <a:xfrm>
          <a:off x="22072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87408</xdr:rowOff>
    </xdr:from>
    <xdr:to>
      <xdr:col>116</xdr:col>
      <xdr:colOff>63500</xdr:colOff>
      <xdr:row>55</xdr:row>
      <xdr:rowOff>87637</xdr:rowOff>
    </xdr:to>
    <xdr:cxnSp macro="">
      <xdr:nvCxnSpPr>
        <xdr:cNvPr id="798" name="直線コネクタ 797"/>
        <xdr:cNvCxnSpPr/>
      </xdr:nvCxnSpPr>
      <xdr:spPr>
        <a:xfrm>
          <a:off x="21323300" y="9517158"/>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17149</xdr:rowOff>
    </xdr:from>
    <xdr:ext cx="469744" cy="259045"/>
    <xdr:sp macro="" textlink="">
      <xdr:nvSpPr>
        <xdr:cNvPr id="799" name="貸付金平均値テキスト"/>
        <xdr:cNvSpPr txBox="1"/>
      </xdr:nvSpPr>
      <xdr:spPr>
        <a:xfrm>
          <a:off x="22212300" y="9618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38722</xdr:rowOff>
    </xdr:from>
    <xdr:to>
      <xdr:col>116</xdr:col>
      <xdr:colOff>114300</xdr:colOff>
      <xdr:row>56</xdr:row>
      <xdr:rowOff>140322</xdr:rowOff>
    </xdr:to>
    <xdr:sp macro="" textlink="">
      <xdr:nvSpPr>
        <xdr:cNvPr id="800" name="フローチャート: 判断 799"/>
        <xdr:cNvSpPr/>
      </xdr:nvSpPr>
      <xdr:spPr>
        <a:xfrm>
          <a:off x="22110700" y="96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87408</xdr:rowOff>
    </xdr:from>
    <xdr:to>
      <xdr:col>111</xdr:col>
      <xdr:colOff>177800</xdr:colOff>
      <xdr:row>55</xdr:row>
      <xdr:rowOff>131185</xdr:rowOff>
    </xdr:to>
    <xdr:cxnSp macro="">
      <xdr:nvCxnSpPr>
        <xdr:cNvPr id="801" name="直線コネクタ 800"/>
        <xdr:cNvCxnSpPr/>
      </xdr:nvCxnSpPr>
      <xdr:spPr>
        <a:xfrm flipV="1">
          <a:off x="20434300" y="9517158"/>
          <a:ext cx="889000" cy="4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30721</xdr:rowOff>
    </xdr:from>
    <xdr:to>
      <xdr:col>112</xdr:col>
      <xdr:colOff>38100</xdr:colOff>
      <xdr:row>56</xdr:row>
      <xdr:rowOff>132321</xdr:rowOff>
    </xdr:to>
    <xdr:sp macro="" textlink="">
      <xdr:nvSpPr>
        <xdr:cNvPr id="802" name="フローチャート: 判断 801"/>
        <xdr:cNvSpPr/>
      </xdr:nvSpPr>
      <xdr:spPr>
        <a:xfrm>
          <a:off x="212725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123448</xdr:rowOff>
    </xdr:from>
    <xdr:ext cx="469744" cy="259045"/>
    <xdr:sp macro="" textlink="">
      <xdr:nvSpPr>
        <xdr:cNvPr id="803" name="テキスト ボックス 802"/>
        <xdr:cNvSpPr txBox="1"/>
      </xdr:nvSpPr>
      <xdr:spPr>
        <a:xfrm>
          <a:off x="21088428" y="972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4940</xdr:rowOff>
    </xdr:from>
    <xdr:to>
      <xdr:col>107</xdr:col>
      <xdr:colOff>50800</xdr:colOff>
      <xdr:row>55</xdr:row>
      <xdr:rowOff>131185</xdr:rowOff>
    </xdr:to>
    <xdr:cxnSp macro="">
      <xdr:nvCxnSpPr>
        <xdr:cNvPr id="804" name="直線コネクタ 803"/>
        <xdr:cNvCxnSpPr/>
      </xdr:nvCxnSpPr>
      <xdr:spPr>
        <a:xfrm>
          <a:off x="19545300" y="9434690"/>
          <a:ext cx="889000" cy="12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29064</xdr:rowOff>
    </xdr:from>
    <xdr:to>
      <xdr:col>107</xdr:col>
      <xdr:colOff>101600</xdr:colOff>
      <xdr:row>56</xdr:row>
      <xdr:rowOff>130664</xdr:rowOff>
    </xdr:to>
    <xdr:sp macro="" textlink="">
      <xdr:nvSpPr>
        <xdr:cNvPr id="805" name="フローチャート: 判断 804"/>
        <xdr:cNvSpPr/>
      </xdr:nvSpPr>
      <xdr:spPr>
        <a:xfrm>
          <a:off x="20383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121791</xdr:rowOff>
    </xdr:from>
    <xdr:ext cx="469744" cy="259045"/>
    <xdr:sp macro="" textlink="">
      <xdr:nvSpPr>
        <xdr:cNvPr id="806" name="テキスト ボックス 805"/>
        <xdr:cNvSpPr txBox="1"/>
      </xdr:nvSpPr>
      <xdr:spPr>
        <a:xfrm>
          <a:off x="20199428" y="97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95923</xdr:rowOff>
    </xdr:from>
    <xdr:to>
      <xdr:col>102</xdr:col>
      <xdr:colOff>114300</xdr:colOff>
      <xdr:row>55</xdr:row>
      <xdr:rowOff>4940</xdr:rowOff>
    </xdr:to>
    <xdr:cxnSp macro="">
      <xdr:nvCxnSpPr>
        <xdr:cNvPr id="807" name="直線コネクタ 806"/>
        <xdr:cNvCxnSpPr/>
      </xdr:nvCxnSpPr>
      <xdr:spPr>
        <a:xfrm>
          <a:off x="18656300" y="9354223"/>
          <a:ext cx="889000" cy="8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31521</xdr:rowOff>
    </xdr:from>
    <xdr:to>
      <xdr:col>102</xdr:col>
      <xdr:colOff>165100</xdr:colOff>
      <xdr:row>56</xdr:row>
      <xdr:rowOff>133121</xdr:rowOff>
    </xdr:to>
    <xdr:sp macro="" textlink="">
      <xdr:nvSpPr>
        <xdr:cNvPr id="808" name="フローチャート: 判断 807"/>
        <xdr:cNvSpPr/>
      </xdr:nvSpPr>
      <xdr:spPr>
        <a:xfrm>
          <a:off x="19494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124248</xdr:rowOff>
    </xdr:from>
    <xdr:ext cx="469744" cy="259045"/>
    <xdr:sp macro="" textlink="">
      <xdr:nvSpPr>
        <xdr:cNvPr id="809" name="テキスト ボックス 808"/>
        <xdr:cNvSpPr txBox="1"/>
      </xdr:nvSpPr>
      <xdr:spPr>
        <a:xfrm>
          <a:off x="19310428" y="972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47752</xdr:rowOff>
    </xdr:from>
    <xdr:to>
      <xdr:col>98</xdr:col>
      <xdr:colOff>38100</xdr:colOff>
      <xdr:row>56</xdr:row>
      <xdr:rowOff>149352</xdr:rowOff>
    </xdr:to>
    <xdr:sp macro="" textlink="">
      <xdr:nvSpPr>
        <xdr:cNvPr id="810" name="フローチャート: 判断 809"/>
        <xdr:cNvSpPr/>
      </xdr:nvSpPr>
      <xdr:spPr>
        <a:xfrm>
          <a:off x="18605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140479</xdr:rowOff>
    </xdr:from>
    <xdr:ext cx="469744" cy="259045"/>
    <xdr:sp macro="" textlink="">
      <xdr:nvSpPr>
        <xdr:cNvPr id="811" name="テキスト ボックス 810"/>
        <xdr:cNvSpPr txBox="1"/>
      </xdr:nvSpPr>
      <xdr:spPr>
        <a:xfrm>
          <a:off x="18421428" y="974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36837</xdr:rowOff>
    </xdr:from>
    <xdr:to>
      <xdr:col>116</xdr:col>
      <xdr:colOff>114300</xdr:colOff>
      <xdr:row>55</xdr:row>
      <xdr:rowOff>138437</xdr:rowOff>
    </xdr:to>
    <xdr:sp macro="" textlink="">
      <xdr:nvSpPr>
        <xdr:cNvPr id="817" name="楕円 816"/>
        <xdr:cNvSpPr/>
      </xdr:nvSpPr>
      <xdr:spPr>
        <a:xfrm>
          <a:off x="22110700" y="946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59714</xdr:rowOff>
    </xdr:from>
    <xdr:ext cx="469744" cy="259045"/>
    <xdr:sp macro="" textlink="">
      <xdr:nvSpPr>
        <xdr:cNvPr id="818" name="貸付金該当値テキスト"/>
        <xdr:cNvSpPr txBox="1"/>
      </xdr:nvSpPr>
      <xdr:spPr>
        <a:xfrm>
          <a:off x="22212300" y="931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36608</xdr:rowOff>
    </xdr:from>
    <xdr:to>
      <xdr:col>112</xdr:col>
      <xdr:colOff>38100</xdr:colOff>
      <xdr:row>55</xdr:row>
      <xdr:rowOff>138208</xdr:rowOff>
    </xdr:to>
    <xdr:sp macro="" textlink="">
      <xdr:nvSpPr>
        <xdr:cNvPr id="819" name="楕円 818"/>
        <xdr:cNvSpPr/>
      </xdr:nvSpPr>
      <xdr:spPr>
        <a:xfrm>
          <a:off x="21272500" y="946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154735</xdr:rowOff>
    </xdr:from>
    <xdr:ext cx="469744" cy="259045"/>
    <xdr:sp macro="" textlink="">
      <xdr:nvSpPr>
        <xdr:cNvPr id="820" name="テキスト ボックス 819"/>
        <xdr:cNvSpPr txBox="1"/>
      </xdr:nvSpPr>
      <xdr:spPr>
        <a:xfrm>
          <a:off x="21088428" y="924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80385</xdr:rowOff>
    </xdr:from>
    <xdr:to>
      <xdr:col>107</xdr:col>
      <xdr:colOff>101600</xdr:colOff>
      <xdr:row>56</xdr:row>
      <xdr:rowOff>10535</xdr:rowOff>
    </xdr:to>
    <xdr:sp macro="" textlink="">
      <xdr:nvSpPr>
        <xdr:cNvPr id="821" name="楕円 820"/>
        <xdr:cNvSpPr/>
      </xdr:nvSpPr>
      <xdr:spPr>
        <a:xfrm>
          <a:off x="20383500" y="95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27062</xdr:rowOff>
    </xdr:from>
    <xdr:ext cx="469744" cy="259045"/>
    <xdr:sp macro="" textlink="">
      <xdr:nvSpPr>
        <xdr:cNvPr id="822" name="テキスト ボックス 821"/>
        <xdr:cNvSpPr txBox="1"/>
      </xdr:nvSpPr>
      <xdr:spPr>
        <a:xfrm>
          <a:off x="20199428" y="928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125590</xdr:rowOff>
    </xdr:from>
    <xdr:to>
      <xdr:col>102</xdr:col>
      <xdr:colOff>165100</xdr:colOff>
      <xdr:row>55</xdr:row>
      <xdr:rowOff>55740</xdr:rowOff>
    </xdr:to>
    <xdr:sp macro="" textlink="">
      <xdr:nvSpPr>
        <xdr:cNvPr id="823" name="楕円 822"/>
        <xdr:cNvSpPr/>
      </xdr:nvSpPr>
      <xdr:spPr>
        <a:xfrm>
          <a:off x="19494500" y="938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72267</xdr:rowOff>
    </xdr:from>
    <xdr:ext cx="469744" cy="259045"/>
    <xdr:sp macro="" textlink="">
      <xdr:nvSpPr>
        <xdr:cNvPr id="824" name="テキスト ボックス 823"/>
        <xdr:cNvSpPr txBox="1"/>
      </xdr:nvSpPr>
      <xdr:spPr>
        <a:xfrm>
          <a:off x="19310428" y="915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45123</xdr:rowOff>
    </xdr:from>
    <xdr:to>
      <xdr:col>98</xdr:col>
      <xdr:colOff>38100</xdr:colOff>
      <xdr:row>54</xdr:row>
      <xdr:rowOff>146723</xdr:rowOff>
    </xdr:to>
    <xdr:sp macro="" textlink="">
      <xdr:nvSpPr>
        <xdr:cNvPr id="825" name="楕円 824"/>
        <xdr:cNvSpPr/>
      </xdr:nvSpPr>
      <xdr:spPr>
        <a:xfrm>
          <a:off x="18605500" y="930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163250</xdr:rowOff>
    </xdr:from>
    <xdr:ext cx="534377" cy="259045"/>
    <xdr:sp macro="" textlink="">
      <xdr:nvSpPr>
        <xdr:cNvPr id="826" name="テキスト ボックス 825"/>
        <xdr:cNvSpPr txBox="1"/>
      </xdr:nvSpPr>
      <xdr:spPr>
        <a:xfrm>
          <a:off x="18389111" y="907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19045</xdr:rowOff>
    </xdr:from>
    <xdr:to>
      <xdr:col>116</xdr:col>
      <xdr:colOff>62864</xdr:colOff>
      <xdr:row>77</xdr:row>
      <xdr:rowOff>64901</xdr:rowOff>
    </xdr:to>
    <xdr:cxnSp macro="">
      <xdr:nvCxnSpPr>
        <xdr:cNvPr id="849" name="直線コネクタ 848"/>
        <xdr:cNvCxnSpPr/>
      </xdr:nvCxnSpPr>
      <xdr:spPr>
        <a:xfrm flipV="1">
          <a:off x="22159595" y="12020545"/>
          <a:ext cx="1269" cy="1246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68728</xdr:rowOff>
    </xdr:from>
    <xdr:ext cx="534377" cy="259045"/>
    <xdr:sp macro="" textlink="">
      <xdr:nvSpPr>
        <xdr:cNvPr id="850" name="繰出金最小値テキスト"/>
        <xdr:cNvSpPr txBox="1"/>
      </xdr:nvSpPr>
      <xdr:spPr>
        <a:xfrm>
          <a:off x="22212300" y="1327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64901</xdr:rowOff>
    </xdr:from>
    <xdr:to>
      <xdr:col>116</xdr:col>
      <xdr:colOff>152400</xdr:colOff>
      <xdr:row>77</xdr:row>
      <xdr:rowOff>64901</xdr:rowOff>
    </xdr:to>
    <xdr:cxnSp macro="">
      <xdr:nvCxnSpPr>
        <xdr:cNvPr id="851" name="直線コネクタ 850"/>
        <xdr:cNvCxnSpPr/>
      </xdr:nvCxnSpPr>
      <xdr:spPr>
        <a:xfrm>
          <a:off x="22072600" y="1326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137172</xdr:rowOff>
    </xdr:from>
    <xdr:ext cx="534377" cy="259045"/>
    <xdr:sp macro="" textlink="">
      <xdr:nvSpPr>
        <xdr:cNvPr id="852" name="繰出金最大値テキスト"/>
        <xdr:cNvSpPr txBox="1"/>
      </xdr:nvSpPr>
      <xdr:spPr>
        <a:xfrm>
          <a:off x="22212300" y="1179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19045</xdr:rowOff>
    </xdr:from>
    <xdr:to>
      <xdr:col>116</xdr:col>
      <xdr:colOff>152400</xdr:colOff>
      <xdr:row>70</xdr:row>
      <xdr:rowOff>19045</xdr:rowOff>
    </xdr:to>
    <xdr:cxnSp macro="">
      <xdr:nvCxnSpPr>
        <xdr:cNvPr id="853" name="直線コネクタ 852"/>
        <xdr:cNvCxnSpPr/>
      </xdr:nvCxnSpPr>
      <xdr:spPr>
        <a:xfrm>
          <a:off x="22072600" y="1202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58547</xdr:rowOff>
    </xdr:from>
    <xdr:to>
      <xdr:col>116</xdr:col>
      <xdr:colOff>63500</xdr:colOff>
      <xdr:row>71</xdr:row>
      <xdr:rowOff>22016</xdr:rowOff>
    </xdr:to>
    <xdr:cxnSp macro="">
      <xdr:nvCxnSpPr>
        <xdr:cNvPr id="854" name="直線コネクタ 853"/>
        <xdr:cNvCxnSpPr/>
      </xdr:nvCxnSpPr>
      <xdr:spPr>
        <a:xfrm flipV="1">
          <a:off x="21323300" y="12060047"/>
          <a:ext cx="838200" cy="13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115059</xdr:rowOff>
    </xdr:from>
    <xdr:ext cx="534377" cy="259045"/>
    <xdr:sp macro="" textlink="">
      <xdr:nvSpPr>
        <xdr:cNvPr id="855" name="繰出金平均値テキスト"/>
        <xdr:cNvSpPr txBox="1"/>
      </xdr:nvSpPr>
      <xdr:spPr>
        <a:xfrm>
          <a:off x="22212300" y="12630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136632</xdr:rowOff>
    </xdr:from>
    <xdr:to>
      <xdr:col>116</xdr:col>
      <xdr:colOff>114300</xdr:colOff>
      <xdr:row>74</xdr:row>
      <xdr:rowOff>66782</xdr:rowOff>
    </xdr:to>
    <xdr:sp macro="" textlink="">
      <xdr:nvSpPr>
        <xdr:cNvPr id="856" name="フローチャート: 判断 855"/>
        <xdr:cNvSpPr/>
      </xdr:nvSpPr>
      <xdr:spPr>
        <a:xfrm>
          <a:off x="221107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22016</xdr:rowOff>
    </xdr:from>
    <xdr:to>
      <xdr:col>111</xdr:col>
      <xdr:colOff>177800</xdr:colOff>
      <xdr:row>71</xdr:row>
      <xdr:rowOff>44968</xdr:rowOff>
    </xdr:to>
    <xdr:cxnSp macro="">
      <xdr:nvCxnSpPr>
        <xdr:cNvPr id="857" name="直線コネクタ 856"/>
        <xdr:cNvCxnSpPr/>
      </xdr:nvCxnSpPr>
      <xdr:spPr>
        <a:xfrm flipV="1">
          <a:off x="20434300" y="12194966"/>
          <a:ext cx="889000" cy="2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32299</xdr:rowOff>
    </xdr:from>
    <xdr:to>
      <xdr:col>112</xdr:col>
      <xdr:colOff>38100</xdr:colOff>
      <xdr:row>74</xdr:row>
      <xdr:rowOff>133899</xdr:rowOff>
    </xdr:to>
    <xdr:sp macro="" textlink="">
      <xdr:nvSpPr>
        <xdr:cNvPr id="858" name="フローチャート: 判断 857"/>
        <xdr:cNvSpPr/>
      </xdr:nvSpPr>
      <xdr:spPr>
        <a:xfrm>
          <a:off x="21272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125026</xdr:rowOff>
    </xdr:from>
    <xdr:ext cx="534377" cy="259045"/>
    <xdr:sp macro="" textlink="">
      <xdr:nvSpPr>
        <xdr:cNvPr id="859" name="テキスト ボックス 858"/>
        <xdr:cNvSpPr txBox="1"/>
      </xdr:nvSpPr>
      <xdr:spPr>
        <a:xfrm>
          <a:off x="21056111" y="1281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44968</xdr:rowOff>
    </xdr:from>
    <xdr:to>
      <xdr:col>107</xdr:col>
      <xdr:colOff>50800</xdr:colOff>
      <xdr:row>71</xdr:row>
      <xdr:rowOff>63119</xdr:rowOff>
    </xdr:to>
    <xdr:cxnSp macro="">
      <xdr:nvCxnSpPr>
        <xdr:cNvPr id="860" name="直線コネクタ 859"/>
        <xdr:cNvCxnSpPr/>
      </xdr:nvCxnSpPr>
      <xdr:spPr>
        <a:xfrm flipV="1">
          <a:off x="19545300" y="12217918"/>
          <a:ext cx="8890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63388</xdr:rowOff>
    </xdr:from>
    <xdr:to>
      <xdr:col>107</xdr:col>
      <xdr:colOff>101600</xdr:colOff>
      <xdr:row>74</xdr:row>
      <xdr:rowOff>164988</xdr:rowOff>
    </xdr:to>
    <xdr:sp macro="" textlink="">
      <xdr:nvSpPr>
        <xdr:cNvPr id="861" name="フローチャート: 判断 860"/>
        <xdr:cNvSpPr/>
      </xdr:nvSpPr>
      <xdr:spPr>
        <a:xfrm>
          <a:off x="20383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156115</xdr:rowOff>
    </xdr:from>
    <xdr:ext cx="534377" cy="259045"/>
    <xdr:sp macro="" textlink="">
      <xdr:nvSpPr>
        <xdr:cNvPr id="862" name="テキスト ボックス 861"/>
        <xdr:cNvSpPr txBox="1"/>
      </xdr:nvSpPr>
      <xdr:spPr>
        <a:xfrm>
          <a:off x="20167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63119</xdr:rowOff>
    </xdr:from>
    <xdr:to>
      <xdr:col>102</xdr:col>
      <xdr:colOff>114300</xdr:colOff>
      <xdr:row>71</xdr:row>
      <xdr:rowOff>148250</xdr:rowOff>
    </xdr:to>
    <xdr:cxnSp macro="">
      <xdr:nvCxnSpPr>
        <xdr:cNvPr id="863" name="直線コネクタ 862"/>
        <xdr:cNvCxnSpPr/>
      </xdr:nvCxnSpPr>
      <xdr:spPr>
        <a:xfrm flipV="1">
          <a:off x="18656300" y="12236069"/>
          <a:ext cx="889000" cy="8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122641</xdr:rowOff>
    </xdr:from>
    <xdr:to>
      <xdr:col>102</xdr:col>
      <xdr:colOff>165100</xdr:colOff>
      <xdr:row>75</xdr:row>
      <xdr:rowOff>52791</xdr:rowOff>
    </xdr:to>
    <xdr:sp macro="" textlink="">
      <xdr:nvSpPr>
        <xdr:cNvPr id="864" name="フローチャート: 判断 863"/>
        <xdr:cNvSpPr/>
      </xdr:nvSpPr>
      <xdr:spPr>
        <a:xfrm>
          <a:off x="19494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43918</xdr:rowOff>
    </xdr:from>
    <xdr:ext cx="534377" cy="259045"/>
    <xdr:sp macro="" textlink="">
      <xdr:nvSpPr>
        <xdr:cNvPr id="865" name="テキスト ボックス 864"/>
        <xdr:cNvSpPr txBox="1"/>
      </xdr:nvSpPr>
      <xdr:spPr>
        <a:xfrm>
          <a:off x="19278111" y="129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64577</xdr:rowOff>
    </xdr:from>
    <xdr:to>
      <xdr:col>98</xdr:col>
      <xdr:colOff>38100</xdr:colOff>
      <xdr:row>71</xdr:row>
      <xdr:rowOff>166177</xdr:rowOff>
    </xdr:to>
    <xdr:sp macro="" textlink="">
      <xdr:nvSpPr>
        <xdr:cNvPr id="866" name="フローチャート: 判断 865"/>
        <xdr:cNvSpPr/>
      </xdr:nvSpPr>
      <xdr:spPr>
        <a:xfrm>
          <a:off x="18605500" y="1223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11254</xdr:rowOff>
    </xdr:from>
    <xdr:ext cx="534377" cy="259045"/>
    <xdr:sp macro="" textlink="">
      <xdr:nvSpPr>
        <xdr:cNvPr id="867" name="テキスト ボックス 866"/>
        <xdr:cNvSpPr txBox="1"/>
      </xdr:nvSpPr>
      <xdr:spPr>
        <a:xfrm>
          <a:off x="18389111" y="120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7747</xdr:rowOff>
    </xdr:from>
    <xdr:to>
      <xdr:col>116</xdr:col>
      <xdr:colOff>114300</xdr:colOff>
      <xdr:row>70</xdr:row>
      <xdr:rowOff>109347</xdr:rowOff>
    </xdr:to>
    <xdr:sp macro="" textlink="">
      <xdr:nvSpPr>
        <xdr:cNvPr id="873" name="楕円 872"/>
        <xdr:cNvSpPr/>
      </xdr:nvSpPr>
      <xdr:spPr>
        <a:xfrm>
          <a:off x="22110700" y="1200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94124</xdr:rowOff>
    </xdr:from>
    <xdr:ext cx="534377" cy="259045"/>
    <xdr:sp macro="" textlink="">
      <xdr:nvSpPr>
        <xdr:cNvPr id="874" name="繰出金該当値テキスト"/>
        <xdr:cNvSpPr txBox="1"/>
      </xdr:nvSpPr>
      <xdr:spPr>
        <a:xfrm>
          <a:off x="22212300" y="1192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142666</xdr:rowOff>
    </xdr:from>
    <xdr:to>
      <xdr:col>112</xdr:col>
      <xdr:colOff>38100</xdr:colOff>
      <xdr:row>71</xdr:row>
      <xdr:rowOff>72816</xdr:rowOff>
    </xdr:to>
    <xdr:sp macro="" textlink="">
      <xdr:nvSpPr>
        <xdr:cNvPr id="875" name="楕円 874"/>
        <xdr:cNvSpPr/>
      </xdr:nvSpPr>
      <xdr:spPr>
        <a:xfrm>
          <a:off x="21272500" y="1214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89343</xdr:rowOff>
    </xdr:from>
    <xdr:ext cx="534377" cy="259045"/>
    <xdr:sp macro="" textlink="">
      <xdr:nvSpPr>
        <xdr:cNvPr id="876" name="テキスト ボックス 875"/>
        <xdr:cNvSpPr txBox="1"/>
      </xdr:nvSpPr>
      <xdr:spPr>
        <a:xfrm>
          <a:off x="21056111" y="1191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165618</xdr:rowOff>
    </xdr:from>
    <xdr:to>
      <xdr:col>107</xdr:col>
      <xdr:colOff>101600</xdr:colOff>
      <xdr:row>71</xdr:row>
      <xdr:rowOff>95768</xdr:rowOff>
    </xdr:to>
    <xdr:sp macro="" textlink="">
      <xdr:nvSpPr>
        <xdr:cNvPr id="877" name="楕円 876"/>
        <xdr:cNvSpPr/>
      </xdr:nvSpPr>
      <xdr:spPr>
        <a:xfrm>
          <a:off x="20383500" y="1216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112295</xdr:rowOff>
    </xdr:from>
    <xdr:ext cx="534377" cy="259045"/>
    <xdr:sp macro="" textlink="">
      <xdr:nvSpPr>
        <xdr:cNvPr id="878" name="テキスト ボックス 877"/>
        <xdr:cNvSpPr txBox="1"/>
      </xdr:nvSpPr>
      <xdr:spPr>
        <a:xfrm>
          <a:off x="20167111" y="1194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12319</xdr:rowOff>
    </xdr:from>
    <xdr:to>
      <xdr:col>102</xdr:col>
      <xdr:colOff>165100</xdr:colOff>
      <xdr:row>71</xdr:row>
      <xdr:rowOff>113919</xdr:rowOff>
    </xdr:to>
    <xdr:sp macro="" textlink="">
      <xdr:nvSpPr>
        <xdr:cNvPr id="879" name="楕円 878"/>
        <xdr:cNvSpPr/>
      </xdr:nvSpPr>
      <xdr:spPr>
        <a:xfrm>
          <a:off x="19494500" y="1218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130446</xdr:rowOff>
    </xdr:from>
    <xdr:ext cx="534377" cy="259045"/>
    <xdr:sp macro="" textlink="">
      <xdr:nvSpPr>
        <xdr:cNvPr id="880" name="テキスト ボックス 879"/>
        <xdr:cNvSpPr txBox="1"/>
      </xdr:nvSpPr>
      <xdr:spPr>
        <a:xfrm>
          <a:off x="19278111" y="1196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97450</xdr:rowOff>
    </xdr:from>
    <xdr:to>
      <xdr:col>98</xdr:col>
      <xdr:colOff>38100</xdr:colOff>
      <xdr:row>72</xdr:row>
      <xdr:rowOff>27600</xdr:rowOff>
    </xdr:to>
    <xdr:sp macro="" textlink="">
      <xdr:nvSpPr>
        <xdr:cNvPr id="881" name="楕円 880"/>
        <xdr:cNvSpPr/>
      </xdr:nvSpPr>
      <xdr:spPr>
        <a:xfrm>
          <a:off x="18605500" y="122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18727</xdr:rowOff>
    </xdr:from>
    <xdr:ext cx="534377" cy="259045"/>
    <xdr:sp macro="" textlink="">
      <xdr:nvSpPr>
        <xdr:cNvPr id="882" name="テキスト ボックス 881"/>
        <xdr:cNvSpPr txBox="1"/>
      </xdr:nvSpPr>
      <xdr:spPr>
        <a:xfrm>
          <a:off x="18389111" y="1236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508,153</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75,353</a:t>
          </a:r>
          <a:r>
            <a:rPr kumimoji="1" lang="ja-JP" altLang="en-US" sz="1300">
              <a:latin typeface="ＭＳ Ｐゴシック" panose="020B0600070205080204" pitchFamily="50" charset="-128"/>
              <a:ea typeface="ＭＳ Ｐゴシック" panose="020B0600070205080204" pitchFamily="50" charset="-128"/>
            </a:rPr>
            <a:t>円となっており、主な増加要因は、会計年度任用職員の給与改正による。合併を経て島しょ部や山間部を抱える地理条件、ごみ処理や消防など市単独実施事業が多いことなどから類似団体と比較して高い水準にあったが、職員数減により類似団体との差は縮小してきている。今後も定員適正化計画に沿った職員数の管理など、行財政改革を行っていく。</a:t>
          </a: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131,749</a:t>
          </a:r>
          <a:r>
            <a:rPr kumimoji="1" lang="ja-JP" altLang="en-US" sz="1300">
              <a:latin typeface="ＭＳ Ｐゴシック" panose="020B0600070205080204" pitchFamily="50" charset="-128"/>
              <a:ea typeface="ＭＳ Ｐゴシック" panose="020B0600070205080204" pitchFamily="50" charset="-128"/>
            </a:rPr>
            <a:t>円となっており、主な増加要因は、物価高騰対策として交付金を活用した低所得世帯応援給付金による。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65,157</a:t>
          </a:r>
          <a:r>
            <a:rPr kumimoji="1" lang="ja-JP" altLang="en-US" sz="1300">
              <a:latin typeface="ＭＳ Ｐゴシック" panose="020B0600070205080204" pitchFamily="50" charset="-128"/>
              <a:ea typeface="ＭＳ Ｐゴシック" panose="020B0600070205080204" pitchFamily="50" charset="-128"/>
            </a:rPr>
            <a:t>円となっており、主な増加要因は、デジタル防災無線システム整備事業、消防施設整備事業（消防団器具庫やポンプ車）など、緊急防災・減災事業債の償還開始が挙げられる。新市建設計画に伴う大型建設事業の償還開始によるピークは過ぎたため、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年度以降は減少を見込んでいる。類似団体と比較して高い水準で高止まりしており、交付税算入率の高い起債や事業の取捨選択により、改善への取組みを進めている。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128,324
124,641
284.89
65,958,296
65,208,220
246,420
36,742,876
63,873,838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100511</xdr:rowOff>
    </xdr:from>
    <xdr:to>
      <xdr:col>24</xdr:col>
      <xdr:colOff>62865</xdr:colOff>
      <xdr:row>39</xdr:row>
      <xdr:rowOff>16147</xdr:rowOff>
    </xdr:to>
    <xdr:cxnSp macro="">
      <xdr:nvCxnSpPr>
        <xdr:cNvPr id="58" name="直線コネクタ 57"/>
        <xdr:cNvCxnSpPr/>
      </xdr:nvCxnSpPr>
      <xdr:spPr>
        <a:xfrm flipV="1">
          <a:off x="4633595" y="5244011"/>
          <a:ext cx="127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19974</xdr:rowOff>
    </xdr:from>
    <xdr:ext cx="469744" cy="259045"/>
    <xdr:sp macro="" textlink="">
      <xdr:nvSpPr>
        <xdr:cNvPr id="59" name="議会費最小値テキスト"/>
        <xdr:cNvSpPr txBox="1"/>
      </xdr:nvSpPr>
      <xdr:spPr>
        <a:xfrm>
          <a:off x="4686300" y="670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16147</xdr:rowOff>
    </xdr:from>
    <xdr:to>
      <xdr:col>24</xdr:col>
      <xdr:colOff>152400</xdr:colOff>
      <xdr:row>39</xdr:row>
      <xdr:rowOff>16147</xdr:rowOff>
    </xdr:to>
    <xdr:cxnSp macro="">
      <xdr:nvCxnSpPr>
        <xdr:cNvPr id="60" name="直線コネクタ 59"/>
        <xdr:cNvCxnSpPr/>
      </xdr:nvCxnSpPr>
      <xdr:spPr>
        <a:xfrm>
          <a:off x="4546600" y="6702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47188</xdr:rowOff>
    </xdr:from>
    <xdr:ext cx="469744" cy="259045"/>
    <xdr:sp macro="" textlink="">
      <xdr:nvSpPr>
        <xdr:cNvPr id="61" name="議会費最大値テキスト"/>
        <xdr:cNvSpPr txBox="1"/>
      </xdr:nvSpPr>
      <xdr:spPr>
        <a:xfrm>
          <a:off x="4686300" y="501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100511</xdr:rowOff>
    </xdr:from>
    <xdr:to>
      <xdr:col>24</xdr:col>
      <xdr:colOff>152400</xdr:colOff>
      <xdr:row>30</xdr:row>
      <xdr:rowOff>100511</xdr:rowOff>
    </xdr:to>
    <xdr:cxnSp macro="">
      <xdr:nvCxnSpPr>
        <xdr:cNvPr id="62" name="直線コネクタ 61"/>
        <xdr:cNvCxnSpPr/>
      </xdr:nvCxnSpPr>
      <xdr:spPr>
        <a:xfrm>
          <a:off x="4546600" y="524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55336</xdr:rowOff>
    </xdr:from>
    <xdr:to>
      <xdr:col>24</xdr:col>
      <xdr:colOff>63500</xdr:colOff>
      <xdr:row>34</xdr:row>
      <xdr:rowOff>30843</xdr:rowOff>
    </xdr:to>
    <xdr:cxnSp macro="">
      <xdr:nvCxnSpPr>
        <xdr:cNvPr id="63" name="直線コネクタ 62"/>
        <xdr:cNvCxnSpPr/>
      </xdr:nvCxnSpPr>
      <xdr:spPr>
        <a:xfrm flipV="1">
          <a:off x="3797300" y="5713186"/>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110870</xdr:rowOff>
    </xdr:from>
    <xdr:ext cx="469744" cy="259045"/>
    <xdr:sp macro="" textlink="">
      <xdr:nvSpPr>
        <xdr:cNvPr id="64" name="議会費平均値テキスト"/>
        <xdr:cNvSpPr txBox="1"/>
      </xdr:nvSpPr>
      <xdr:spPr>
        <a:xfrm>
          <a:off x="4686300" y="5940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132443</xdr:rowOff>
    </xdr:from>
    <xdr:to>
      <xdr:col>24</xdr:col>
      <xdr:colOff>114300</xdr:colOff>
      <xdr:row>35</xdr:row>
      <xdr:rowOff>62593</xdr:rowOff>
    </xdr:to>
    <xdr:sp macro="" textlink="">
      <xdr:nvSpPr>
        <xdr:cNvPr id="65" name="フローチャート: 判断 64"/>
        <xdr:cNvSpPr/>
      </xdr:nvSpPr>
      <xdr:spPr>
        <a:xfrm>
          <a:off x="45847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127181</xdr:rowOff>
    </xdr:from>
    <xdr:to>
      <xdr:col>19</xdr:col>
      <xdr:colOff>177800</xdr:colOff>
      <xdr:row>34</xdr:row>
      <xdr:rowOff>30843</xdr:rowOff>
    </xdr:to>
    <xdr:cxnSp macro="">
      <xdr:nvCxnSpPr>
        <xdr:cNvPr id="66" name="直線コネクタ 65"/>
        <xdr:cNvCxnSpPr/>
      </xdr:nvCxnSpPr>
      <xdr:spPr>
        <a:xfrm>
          <a:off x="2908300" y="578503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168366</xdr:rowOff>
    </xdr:from>
    <xdr:to>
      <xdr:col>20</xdr:col>
      <xdr:colOff>38100</xdr:colOff>
      <xdr:row>35</xdr:row>
      <xdr:rowOff>98516</xdr:rowOff>
    </xdr:to>
    <xdr:sp macro="" textlink="">
      <xdr:nvSpPr>
        <xdr:cNvPr id="67" name="フローチャート: 判断 66"/>
        <xdr:cNvSpPr/>
      </xdr:nvSpPr>
      <xdr:spPr>
        <a:xfrm>
          <a:off x="3746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89643</xdr:rowOff>
    </xdr:from>
    <xdr:ext cx="469744" cy="259045"/>
    <xdr:sp macro="" textlink="">
      <xdr:nvSpPr>
        <xdr:cNvPr id="68" name="テキスト ボックス 67"/>
        <xdr:cNvSpPr txBox="1"/>
      </xdr:nvSpPr>
      <xdr:spPr>
        <a:xfrm>
          <a:off x="3562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127181</xdr:rowOff>
    </xdr:from>
    <xdr:to>
      <xdr:col>15</xdr:col>
      <xdr:colOff>50800</xdr:colOff>
      <xdr:row>34</xdr:row>
      <xdr:rowOff>46083</xdr:rowOff>
    </xdr:to>
    <xdr:cxnSp macro="">
      <xdr:nvCxnSpPr>
        <xdr:cNvPr id="69" name="直線コネクタ 68"/>
        <xdr:cNvCxnSpPr/>
      </xdr:nvCxnSpPr>
      <xdr:spPr>
        <a:xfrm flipV="1">
          <a:off x="2019300" y="5785031"/>
          <a:ext cx="889000" cy="9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29573</xdr:rowOff>
    </xdr:from>
    <xdr:to>
      <xdr:col>15</xdr:col>
      <xdr:colOff>101600</xdr:colOff>
      <xdr:row>35</xdr:row>
      <xdr:rowOff>131173</xdr:rowOff>
    </xdr:to>
    <xdr:sp macro="" textlink="">
      <xdr:nvSpPr>
        <xdr:cNvPr id="70" name="フローチャート: 判断 69"/>
        <xdr:cNvSpPr/>
      </xdr:nvSpPr>
      <xdr:spPr>
        <a:xfrm>
          <a:off x="2857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122300</xdr:rowOff>
    </xdr:from>
    <xdr:ext cx="469744" cy="259045"/>
    <xdr:sp macro="" textlink="">
      <xdr:nvSpPr>
        <xdr:cNvPr id="71" name="テキスト ボックス 70"/>
        <xdr:cNvSpPr txBox="1"/>
      </xdr:nvSpPr>
      <xdr:spPr>
        <a:xfrm>
          <a:off x="2673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117384</xdr:rowOff>
    </xdr:from>
    <xdr:to>
      <xdr:col>10</xdr:col>
      <xdr:colOff>114300</xdr:colOff>
      <xdr:row>34</xdr:row>
      <xdr:rowOff>46083</xdr:rowOff>
    </xdr:to>
    <xdr:cxnSp macro="">
      <xdr:nvCxnSpPr>
        <xdr:cNvPr id="72" name="直線コネクタ 71"/>
        <xdr:cNvCxnSpPr/>
      </xdr:nvCxnSpPr>
      <xdr:spPr>
        <a:xfrm>
          <a:off x="1130300" y="5775234"/>
          <a:ext cx="889000" cy="10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81824</xdr:rowOff>
    </xdr:from>
    <xdr:to>
      <xdr:col>10</xdr:col>
      <xdr:colOff>165100</xdr:colOff>
      <xdr:row>36</xdr:row>
      <xdr:rowOff>11974</xdr:rowOff>
    </xdr:to>
    <xdr:sp macro="" textlink="">
      <xdr:nvSpPr>
        <xdr:cNvPr id="73" name="フローチャート: 判断 72"/>
        <xdr:cNvSpPr/>
      </xdr:nvSpPr>
      <xdr:spPr>
        <a:xfrm>
          <a:off x="1968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3101</xdr:rowOff>
    </xdr:from>
    <xdr:ext cx="469744" cy="259045"/>
    <xdr:sp macro="" textlink="">
      <xdr:nvSpPr>
        <xdr:cNvPr id="74" name="テキスト ボックス 73"/>
        <xdr:cNvSpPr txBox="1"/>
      </xdr:nvSpPr>
      <xdr:spPr>
        <a:xfrm>
          <a:off x="1784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5" name="フローチャート: 判断 74"/>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78757</xdr:rowOff>
    </xdr:from>
    <xdr:ext cx="469744" cy="259045"/>
    <xdr:sp macro="" textlink="">
      <xdr:nvSpPr>
        <xdr:cNvPr id="76" name="テキスト ボックス 75"/>
        <xdr:cNvSpPr txBox="1"/>
      </xdr:nvSpPr>
      <xdr:spPr>
        <a:xfrm>
          <a:off x="895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4536</xdr:rowOff>
    </xdr:from>
    <xdr:to>
      <xdr:col>24</xdr:col>
      <xdr:colOff>114300</xdr:colOff>
      <xdr:row>33</xdr:row>
      <xdr:rowOff>106136</xdr:rowOff>
    </xdr:to>
    <xdr:sp macro="" textlink="">
      <xdr:nvSpPr>
        <xdr:cNvPr id="82" name="楕円 81"/>
        <xdr:cNvSpPr/>
      </xdr:nvSpPr>
      <xdr:spPr>
        <a:xfrm>
          <a:off x="4584700" y="56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27413</xdr:rowOff>
    </xdr:from>
    <xdr:ext cx="469744" cy="259045"/>
    <xdr:sp macro="" textlink="">
      <xdr:nvSpPr>
        <xdr:cNvPr id="83" name="議会費該当値テキスト"/>
        <xdr:cNvSpPr txBox="1"/>
      </xdr:nvSpPr>
      <xdr:spPr>
        <a:xfrm>
          <a:off x="4686300" y="551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151493</xdr:rowOff>
    </xdr:from>
    <xdr:to>
      <xdr:col>20</xdr:col>
      <xdr:colOff>38100</xdr:colOff>
      <xdr:row>34</xdr:row>
      <xdr:rowOff>81643</xdr:rowOff>
    </xdr:to>
    <xdr:sp macro="" textlink="">
      <xdr:nvSpPr>
        <xdr:cNvPr id="84" name="楕円 83"/>
        <xdr:cNvSpPr/>
      </xdr:nvSpPr>
      <xdr:spPr>
        <a:xfrm>
          <a:off x="3746500" y="58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98170</xdr:rowOff>
    </xdr:from>
    <xdr:ext cx="469744" cy="259045"/>
    <xdr:sp macro="" textlink="">
      <xdr:nvSpPr>
        <xdr:cNvPr id="85" name="テキスト ボックス 84"/>
        <xdr:cNvSpPr txBox="1"/>
      </xdr:nvSpPr>
      <xdr:spPr>
        <a:xfrm>
          <a:off x="3562428" y="558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76381</xdr:rowOff>
    </xdr:from>
    <xdr:to>
      <xdr:col>15</xdr:col>
      <xdr:colOff>101600</xdr:colOff>
      <xdr:row>34</xdr:row>
      <xdr:rowOff>6531</xdr:rowOff>
    </xdr:to>
    <xdr:sp macro="" textlink="">
      <xdr:nvSpPr>
        <xdr:cNvPr id="86" name="楕円 85"/>
        <xdr:cNvSpPr/>
      </xdr:nvSpPr>
      <xdr:spPr>
        <a:xfrm>
          <a:off x="2857500" y="57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23058</xdr:rowOff>
    </xdr:from>
    <xdr:ext cx="469744" cy="259045"/>
    <xdr:sp macro="" textlink="">
      <xdr:nvSpPr>
        <xdr:cNvPr id="87" name="テキスト ボックス 86"/>
        <xdr:cNvSpPr txBox="1"/>
      </xdr:nvSpPr>
      <xdr:spPr>
        <a:xfrm>
          <a:off x="2673428" y="550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166733</xdr:rowOff>
    </xdr:from>
    <xdr:to>
      <xdr:col>10</xdr:col>
      <xdr:colOff>165100</xdr:colOff>
      <xdr:row>34</xdr:row>
      <xdr:rowOff>96883</xdr:rowOff>
    </xdr:to>
    <xdr:sp macro="" textlink="">
      <xdr:nvSpPr>
        <xdr:cNvPr id="88" name="楕円 87"/>
        <xdr:cNvSpPr/>
      </xdr:nvSpPr>
      <xdr:spPr>
        <a:xfrm>
          <a:off x="1968500" y="582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113410</xdr:rowOff>
    </xdr:from>
    <xdr:ext cx="469744" cy="259045"/>
    <xdr:sp macro="" textlink="">
      <xdr:nvSpPr>
        <xdr:cNvPr id="89" name="テキスト ボックス 88"/>
        <xdr:cNvSpPr txBox="1"/>
      </xdr:nvSpPr>
      <xdr:spPr>
        <a:xfrm>
          <a:off x="1784428" y="5599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66584</xdr:rowOff>
    </xdr:from>
    <xdr:to>
      <xdr:col>6</xdr:col>
      <xdr:colOff>38100</xdr:colOff>
      <xdr:row>33</xdr:row>
      <xdr:rowOff>168184</xdr:rowOff>
    </xdr:to>
    <xdr:sp macro="" textlink="">
      <xdr:nvSpPr>
        <xdr:cNvPr id="90" name="楕円 89"/>
        <xdr:cNvSpPr/>
      </xdr:nvSpPr>
      <xdr:spPr>
        <a:xfrm>
          <a:off x="1079500" y="57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13261</xdr:rowOff>
    </xdr:from>
    <xdr:ext cx="469744" cy="259045"/>
    <xdr:sp macro="" textlink="">
      <xdr:nvSpPr>
        <xdr:cNvPr id="91" name="テキスト ボックス 90"/>
        <xdr:cNvSpPr txBox="1"/>
      </xdr:nvSpPr>
      <xdr:spPr>
        <a:xfrm>
          <a:off x="895428" y="54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166713</xdr:rowOff>
    </xdr:from>
    <xdr:to>
      <xdr:col>24</xdr:col>
      <xdr:colOff>62865</xdr:colOff>
      <xdr:row>59</xdr:row>
      <xdr:rowOff>28169</xdr:rowOff>
    </xdr:to>
    <xdr:cxnSp macro="">
      <xdr:nvCxnSpPr>
        <xdr:cNvPr id="116" name="直線コネクタ 115"/>
        <xdr:cNvCxnSpPr/>
      </xdr:nvCxnSpPr>
      <xdr:spPr>
        <a:xfrm flipV="1">
          <a:off x="4633595" y="9253563"/>
          <a:ext cx="1270" cy="89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31996</xdr:rowOff>
    </xdr:from>
    <xdr:ext cx="534377" cy="259045"/>
    <xdr:sp macro="" textlink="">
      <xdr:nvSpPr>
        <xdr:cNvPr id="117" name="総務費最小値テキスト"/>
        <xdr:cNvSpPr txBox="1"/>
      </xdr:nvSpPr>
      <xdr:spPr>
        <a:xfrm>
          <a:off x="4686300" y="10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28169</xdr:rowOff>
    </xdr:from>
    <xdr:to>
      <xdr:col>24</xdr:col>
      <xdr:colOff>152400</xdr:colOff>
      <xdr:row>59</xdr:row>
      <xdr:rowOff>28169</xdr:rowOff>
    </xdr:to>
    <xdr:cxnSp macro="">
      <xdr:nvCxnSpPr>
        <xdr:cNvPr id="118" name="直線コネクタ 117"/>
        <xdr:cNvCxnSpPr/>
      </xdr:nvCxnSpPr>
      <xdr:spPr>
        <a:xfrm>
          <a:off x="4546600" y="10143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113390</xdr:rowOff>
    </xdr:from>
    <xdr:ext cx="599010" cy="259045"/>
    <xdr:sp macro="" textlink="">
      <xdr:nvSpPr>
        <xdr:cNvPr id="119" name="総務費最大値テキスト"/>
        <xdr:cNvSpPr txBox="1"/>
      </xdr:nvSpPr>
      <xdr:spPr>
        <a:xfrm>
          <a:off x="4686300" y="9028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166713</xdr:rowOff>
    </xdr:from>
    <xdr:to>
      <xdr:col>24</xdr:col>
      <xdr:colOff>152400</xdr:colOff>
      <xdr:row>53</xdr:row>
      <xdr:rowOff>166713</xdr:rowOff>
    </xdr:to>
    <xdr:cxnSp macro="">
      <xdr:nvCxnSpPr>
        <xdr:cNvPr id="120" name="直線コネクタ 119"/>
        <xdr:cNvCxnSpPr/>
      </xdr:nvCxnSpPr>
      <xdr:spPr>
        <a:xfrm>
          <a:off x="4546600" y="925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11836</xdr:rowOff>
    </xdr:from>
    <xdr:to>
      <xdr:col>24</xdr:col>
      <xdr:colOff>63500</xdr:colOff>
      <xdr:row>58</xdr:row>
      <xdr:rowOff>17869</xdr:rowOff>
    </xdr:to>
    <xdr:cxnSp macro="">
      <xdr:nvCxnSpPr>
        <xdr:cNvPr id="121" name="直線コネクタ 120"/>
        <xdr:cNvCxnSpPr/>
      </xdr:nvCxnSpPr>
      <xdr:spPr>
        <a:xfrm>
          <a:off x="3797300" y="9955936"/>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148048</xdr:rowOff>
    </xdr:from>
    <xdr:ext cx="534377" cy="259045"/>
    <xdr:sp macro="" textlink="">
      <xdr:nvSpPr>
        <xdr:cNvPr id="122" name="総務費平均値テキスト"/>
        <xdr:cNvSpPr txBox="1"/>
      </xdr:nvSpPr>
      <xdr:spPr>
        <a:xfrm>
          <a:off x="4686300" y="9577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125171</xdr:rowOff>
    </xdr:from>
    <xdr:to>
      <xdr:col>24</xdr:col>
      <xdr:colOff>114300</xdr:colOff>
      <xdr:row>57</xdr:row>
      <xdr:rowOff>55321</xdr:rowOff>
    </xdr:to>
    <xdr:sp macro="" textlink="">
      <xdr:nvSpPr>
        <xdr:cNvPr id="123" name="フローチャート: 判断 122"/>
        <xdr:cNvSpPr/>
      </xdr:nvSpPr>
      <xdr:spPr>
        <a:xfrm>
          <a:off x="45847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122517</xdr:rowOff>
    </xdr:from>
    <xdr:to>
      <xdr:col>19</xdr:col>
      <xdr:colOff>177800</xdr:colOff>
      <xdr:row>58</xdr:row>
      <xdr:rowOff>11836</xdr:rowOff>
    </xdr:to>
    <xdr:cxnSp macro="">
      <xdr:nvCxnSpPr>
        <xdr:cNvPr id="124" name="直線コネクタ 123"/>
        <xdr:cNvCxnSpPr/>
      </xdr:nvCxnSpPr>
      <xdr:spPr>
        <a:xfrm>
          <a:off x="2908300" y="9895167"/>
          <a:ext cx="889000" cy="6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121539</xdr:rowOff>
    </xdr:from>
    <xdr:to>
      <xdr:col>20</xdr:col>
      <xdr:colOff>38100</xdr:colOff>
      <xdr:row>57</xdr:row>
      <xdr:rowOff>51689</xdr:rowOff>
    </xdr:to>
    <xdr:sp macro="" textlink="">
      <xdr:nvSpPr>
        <xdr:cNvPr id="125" name="フローチャート: 判断 124"/>
        <xdr:cNvSpPr/>
      </xdr:nvSpPr>
      <xdr:spPr>
        <a:xfrm>
          <a:off x="3746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68216</xdr:rowOff>
    </xdr:from>
    <xdr:ext cx="534377" cy="259045"/>
    <xdr:sp macro="" textlink="">
      <xdr:nvSpPr>
        <xdr:cNvPr id="126" name="テキスト ボックス 125"/>
        <xdr:cNvSpPr txBox="1"/>
      </xdr:nvSpPr>
      <xdr:spPr>
        <a:xfrm>
          <a:off x="3530111" y="94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79908</xdr:rowOff>
    </xdr:from>
    <xdr:to>
      <xdr:col>15</xdr:col>
      <xdr:colOff>50800</xdr:colOff>
      <xdr:row>57</xdr:row>
      <xdr:rowOff>122517</xdr:rowOff>
    </xdr:to>
    <xdr:cxnSp macro="">
      <xdr:nvCxnSpPr>
        <xdr:cNvPr id="127" name="直線コネクタ 126"/>
        <xdr:cNvCxnSpPr/>
      </xdr:nvCxnSpPr>
      <xdr:spPr>
        <a:xfrm>
          <a:off x="2019300" y="8652408"/>
          <a:ext cx="889000" cy="124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99454</xdr:rowOff>
    </xdr:from>
    <xdr:to>
      <xdr:col>15</xdr:col>
      <xdr:colOff>101600</xdr:colOff>
      <xdr:row>57</xdr:row>
      <xdr:rowOff>29604</xdr:rowOff>
    </xdr:to>
    <xdr:sp macro="" textlink="">
      <xdr:nvSpPr>
        <xdr:cNvPr id="128" name="フローチャート: 判断 127"/>
        <xdr:cNvSpPr/>
      </xdr:nvSpPr>
      <xdr:spPr>
        <a:xfrm>
          <a:off x="2857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46131</xdr:rowOff>
    </xdr:from>
    <xdr:ext cx="534377" cy="259045"/>
    <xdr:sp macro="" textlink="">
      <xdr:nvSpPr>
        <xdr:cNvPr id="129" name="テキスト ボックス 128"/>
        <xdr:cNvSpPr txBox="1"/>
      </xdr:nvSpPr>
      <xdr:spPr>
        <a:xfrm>
          <a:off x="2641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79908</xdr:rowOff>
    </xdr:from>
    <xdr:to>
      <xdr:col>10</xdr:col>
      <xdr:colOff>114300</xdr:colOff>
      <xdr:row>54</xdr:row>
      <xdr:rowOff>160363</xdr:rowOff>
    </xdr:to>
    <xdr:cxnSp macro="">
      <xdr:nvCxnSpPr>
        <xdr:cNvPr id="130" name="直線コネクタ 129"/>
        <xdr:cNvCxnSpPr/>
      </xdr:nvCxnSpPr>
      <xdr:spPr>
        <a:xfrm flipV="1">
          <a:off x="1130300" y="8652408"/>
          <a:ext cx="889000" cy="76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49</xdr:row>
      <xdr:rowOff>139052</xdr:rowOff>
    </xdr:from>
    <xdr:to>
      <xdr:col>10</xdr:col>
      <xdr:colOff>165100</xdr:colOff>
      <xdr:row>50</xdr:row>
      <xdr:rowOff>69202</xdr:rowOff>
    </xdr:to>
    <xdr:sp macro="" textlink="">
      <xdr:nvSpPr>
        <xdr:cNvPr id="131" name="フローチャート: 判断 130"/>
        <xdr:cNvSpPr/>
      </xdr:nvSpPr>
      <xdr:spPr>
        <a:xfrm>
          <a:off x="1968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85729</xdr:rowOff>
    </xdr:from>
    <xdr:ext cx="599010" cy="259045"/>
    <xdr:sp macro="" textlink="">
      <xdr:nvSpPr>
        <xdr:cNvPr id="132" name="テキスト ボックス 131"/>
        <xdr:cNvSpPr txBox="1"/>
      </xdr:nvSpPr>
      <xdr:spPr>
        <a:xfrm>
          <a:off x="1719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137655</xdr:rowOff>
    </xdr:from>
    <xdr:to>
      <xdr:col>6</xdr:col>
      <xdr:colOff>38100</xdr:colOff>
      <xdr:row>57</xdr:row>
      <xdr:rowOff>67805</xdr:rowOff>
    </xdr:to>
    <xdr:sp macro="" textlink="">
      <xdr:nvSpPr>
        <xdr:cNvPr id="133" name="フローチャート: 判断 132"/>
        <xdr:cNvSpPr/>
      </xdr:nvSpPr>
      <xdr:spPr>
        <a:xfrm>
          <a:off x="1079500" y="97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58932</xdr:rowOff>
    </xdr:from>
    <xdr:ext cx="534377" cy="259045"/>
    <xdr:sp macro="" textlink="">
      <xdr:nvSpPr>
        <xdr:cNvPr id="134" name="テキスト ボックス 133"/>
        <xdr:cNvSpPr txBox="1"/>
      </xdr:nvSpPr>
      <xdr:spPr>
        <a:xfrm>
          <a:off x="863111" y="983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138519</xdr:rowOff>
    </xdr:from>
    <xdr:to>
      <xdr:col>24</xdr:col>
      <xdr:colOff>114300</xdr:colOff>
      <xdr:row>58</xdr:row>
      <xdr:rowOff>68669</xdr:rowOff>
    </xdr:to>
    <xdr:sp macro="" textlink="">
      <xdr:nvSpPr>
        <xdr:cNvPr id="140" name="楕円 139"/>
        <xdr:cNvSpPr/>
      </xdr:nvSpPr>
      <xdr:spPr>
        <a:xfrm>
          <a:off x="4584700" y="99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116946</xdr:rowOff>
    </xdr:from>
    <xdr:ext cx="534377" cy="259045"/>
    <xdr:sp macro="" textlink="">
      <xdr:nvSpPr>
        <xdr:cNvPr id="141" name="総務費該当値テキスト"/>
        <xdr:cNvSpPr txBox="1"/>
      </xdr:nvSpPr>
      <xdr:spPr>
        <a:xfrm>
          <a:off x="4686300" y="988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132486</xdr:rowOff>
    </xdr:from>
    <xdr:to>
      <xdr:col>20</xdr:col>
      <xdr:colOff>38100</xdr:colOff>
      <xdr:row>58</xdr:row>
      <xdr:rowOff>62636</xdr:rowOff>
    </xdr:to>
    <xdr:sp macro="" textlink="">
      <xdr:nvSpPr>
        <xdr:cNvPr id="142" name="楕円 141"/>
        <xdr:cNvSpPr/>
      </xdr:nvSpPr>
      <xdr:spPr>
        <a:xfrm>
          <a:off x="3746500" y="990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53763</xdr:rowOff>
    </xdr:from>
    <xdr:ext cx="534377" cy="259045"/>
    <xdr:sp macro="" textlink="">
      <xdr:nvSpPr>
        <xdr:cNvPr id="143" name="テキスト ボックス 142"/>
        <xdr:cNvSpPr txBox="1"/>
      </xdr:nvSpPr>
      <xdr:spPr>
        <a:xfrm>
          <a:off x="3530111" y="999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71717</xdr:rowOff>
    </xdr:from>
    <xdr:to>
      <xdr:col>15</xdr:col>
      <xdr:colOff>101600</xdr:colOff>
      <xdr:row>58</xdr:row>
      <xdr:rowOff>1867</xdr:rowOff>
    </xdr:to>
    <xdr:sp macro="" textlink="">
      <xdr:nvSpPr>
        <xdr:cNvPr id="144" name="楕円 143"/>
        <xdr:cNvSpPr/>
      </xdr:nvSpPr>
      <xdr:spPr>
        <a:xfrm>
          <a:off x="2857500" y="984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164444</xdr:rowOff>
    </xdr:from>
    <xdr:ext cx="534377" cy="259045"/>
    <xdr:sp macro="" textlink="">
      <xdr:nvSpPr>
        <xdr:cNvPr id="145" name="テキスト ボックス 144"/>
        <xdr:cNvSpPr txBox="1"/>
      </xdr:nvSpPr>
      <xdr:spPr>
        <a:xfrm>
          <a:off x="2641111" y="99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29108</xdr:rowOff>
    </xdr:from>
    <xdr:to>
      <xdr:col>10</xdr:col>
      <xdr:colOff>165100</xdr:colOff>
      <xdr:row>50</xdr:row>
      <xdr:rowOff>130708</xdr:rowOff>
    </xdr:to>
    <xdr:sp macro="" textlink="">
      <xdr:nvSpPr>
        <xdr:cNvPr id="146" name="楕円 145"/>
        <xdr:cNvSpPr/>
      </xdr:nvSpPr>
      <xdr:spPr>
        <a:xfrm>
          <a:off x="1968500" y="860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121835</xdr:rowOff>
    </xdr:from>
    <xdr:ext cx="599010" cy="259045"/>
    <xdr:sp macro="" textlink="">
      <xdr:nvSpPr>
        <xdr:cNvPr id="147" name="テキスト ボックス 146"/>
        <xdr:cNvSpPr txBox="1"/>
      </xdr:nvSpPr>
      <xdr:spPr>
        <a:xfrm>
          <a:off x="1719795" y="869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109563</xdr:rowOff>
    </xdr:from>
    <xdr:to>
      <xdr:col>6</xdr:col>
      <xdr:colOff>38100</xdr:colOff>
      <xdr:row>55</xdr:row>
      <xdr:rowOff>39713</xdr:rowOff>
    </xdr:to>
    <xdr:sp macro="" textlink="">
      <xdr:nvSpPr>
        <xdr:cNvPr id="148" name="楕円 147"/>
        <xdr:cNvSpPr/>
      </xdr:nvSpPr>
      <xdr:spPr>
        <a:xfrm>
          <a:off x="1079500" y="93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56240</xdr:rowOff>
    </xdr:from>
    <xdr:ext cx="534377" cy="259045"/>
    <xdr:sp macro="" textlink="">
      <xdr:nvSpPr>
        <xdr:cNvPr id="149" name="テキスト ボックス 148"/>
        <xdr:cNvSpPr txBox="1"/>
      </xdr:nvSpPr>
      <xdr:spPr>
        <a:xfrm>
          <a:off x="863111" y="914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106476</xdr:rowOff>
    </xdr:from>
    <xdr:to>
      <xdr:col>24</xdr:col>
      <xdr:colOff>62865</xdr:colOff>
      <xdr:row>79</xdr:row>
      <xdr:rowOff>45346</xdr:rowOff>
    </xdr:to>
    <xdr:cxnSp macro="">
      <xdr:nvCxnSpPr>
        <xdr:cNvPr id="174" name="直線コネクタ 173"/>
        <xdr:cNvCxnSpPr/>
      </xdr:nvCxnSpPr>
      <xdr:spPr>
        <a:xfrm flipV="1">
          <a:off x="4633595" y="12279426"/>
          <a:ext cx="1270" cy="131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49173</xdr:rowOff>
    </xdr:from>
    <xdr:ext cx="599010" cy="259045"/>
    <xdr:sp macro="" textlink="">
      <xdr:nvSpPr>
        <xdr:cNvPr id="175" name="民生費最小値テキスト"/>
        <xdr:cNvSpPr txBox="1"/>
      </xdr:nvSpPr>
      <xdr:spPr>
        <a:xfrm>
          <a:off x="4686300" y="1359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45346</xdr:rowOff>
    </xdr:from>
    <xdr:to>
      <xdr:col>24</xdr:col>
      <xdr:colOff>152400</xdr:colOff>
      <xdr:row>79</xdr:row>
      <xdr:rowOff>45346</xdr:rowOff>
    </xdr:to>
    <xdr:cxnSp macro="">
      <xdr:nvCxnSpPr>
        <xdr:cNvPr id="176" name="直線コネクタ 175"/>
        <xdr:cNvCxnSpPr/>
      </xdr:nvCxnSpPr>
      <xdr:spPr>
        <a:xfrm>
          <a:off x="4546600" y="1358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53153</xdr:rowOff>
    </xdr:from>
    <xdr:ext cx="599010" cy="259045"/>
    <xdr:sp macro="" textlink="">
      <xdr:nvSpPr>
        <xdr:cNvPr id="177" name="民生費最大値テキスト"/>
        <xdr:cNvSpPr txBox="1"/>
      </xdr:nvSpPr>
      <xdr:spPr>
        <a:xfrm>
          <a:off x="4686300" y="1205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106476</xdr:rowOff>
    </xdr:from>
    <xdr:to>
      <xdr:col>24</xdr:col>
      <xdr:colOff>152400</xdr:colOff>
      <xdr:row>71</xdr:row>
      <xdr:rowOff>106476</xdr:rowOff>
    </xdr:to>
    <xdr:cxnSp macro="">
      <xdr:nvCxnSpPr>
        <xdr:cNvPr id="178" name="直線コネクタ 177"/>
        <xdr:cNvCxnSpPr/>
      </xdr:nvCxnSpPr>
      <xdr:spPr>
        <a:xfrm>
          <a:off x="4546600" y="1227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106476</xdr:rowOff>
    </xdr:from>
    <xdr:to>
      <xdr:col>24</xdr:col>
      <xdr:colOff>63500</xdr:colOff>
      <xdr:row>73</xdr:row>
      <xdr:rowOff>68738</xdr:rowOff>
    </xdr:to>
    <xdr:cxnSp macro="">
      <xdr:nvCxnSpPr>
        <xdr:cNvPr id="179" name="直線コネクタ 178"/>
        <xdr:cNvCxnSpPr/>
      </xdr:nvCxnSpPr>
      <xdr:spPr>
        <a:xfrm flipV="1">
          <a:off x="3797300" y="12279426"/>
          <a:ext cx="838200" cy="30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85406</xdr:rowOff>
    </xdr:from>
    <xdr:ext cx="599010" cy="259045"/>
    <xdr:sp macro="" textlink="">
      <xdr:nvSpPr>
        <xdr:cNvPr id="180" name="民生費平均値テキスト"/>
        <xdr:cNvSpPr txBox="1"/>
      </xdr:nvSpPr>
      <xdr:spPr>
        <a:xfrm>
          <a:off x="4686300" y="12944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106979</xdr:rowOff>
    </xdr:from>
    <xdr:to>
      <xdr:col>24</xdr:col>
      <xdr:colOff>114300</xdr:colOff>
      <xdr:row>76</xdr:row>
      <xdr:rowOff>37130</xdr:rowOff>
    </xdr:to>
    <xdr:sp macro="" textlink="">
      <xdr:nvSpPr>
        <xdr:cNvPr id="181" name="フローチャート: 判断 180"/>
        <xdr:cNvSpPr/>
      </xdr:nvSpPr>
      <xdr:spPr>
        <a:xfrm>
          <a:off x="45847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80397</xdr:rowOff>
    </xdr:from>
    <xdr:to>
      <xdr:col>19</xdr:col>
      <xdr:colOff>177800</xdr:colOff>
      <xdr:row>73</xdr:row>
      <xdr:rowOff>68738</xdr:rowOff>
    </xdr:to>
    <xdr:cxnSp macro="">
      <xdr:nvCxnSpPr>
        <xdr:cNvPr id="182" name="直線コネクタ 181"/>
        <xdr:cNvCxnSpPr/>
      </xdr:nvCxnSpPr>
      <xdr:spPr>
        <a:xfrm>
          <a:off x="2908300" y="12424797"/>
          <a:ext cx="889000" cy="15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107017</xdr:rowOff>
    </xdr:from>
    <xdr:to>
      <xdr:col>20</xdr:col>
      <xdr:colOff>38100</xdr:colOff>
      <xdr:row>77</xdr:row>
      <xdr:rowOff>37167</xdr:rowOff>
    </xdr:to>
    <xdr:sp macro="" textlink="">
      <xdr:nvSpPr>
        <xdr:cNvPr id="183" name="フローチャート: 判断 182"/>
        <xdr:cNvSpPr/>
      </xdr:nvSpPr>
      <xdr:spPr>
        <a:xfrm>
          <a:off x="3746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28294</xdr:rowOff>
    </xdr:from>
    <xdr:ext cx="599010" cy="259045"/>
    <xdr:sp macro="" textlink="">
      <xdr:nvSpPr>
        <xdr:cNvPr id="184" name="テキスト ボックス 183"/>
        <xdr:cNvSpPr txBox="1"/>
      </xdr:nvSpPr>
      <xdr:spPr>
        <a:xfrm>
          <a:off x="3497795" y="132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80397</xdr:rowOff>
    </xdr:from>
    <xdr:to>
      <xdr:col>15</xdr:col>
      <xdr:colOff>50800</xdr:colOff>
      <xdr:row>76</xdr:row>
      <xdr:rowOff>46317</xdr:rowOff>
    </xdr:to>
    <xdr:cxnSp macro="">
      <xdr:nvCxnSpPr>
        <xdr:cNvPr id="185" name="直線コネクタ 184"/>
        <xdr:cNvCxnSpPr/>
      </xdr:nvCxnSpPr>
      <xdr:spPr>
        <a:xfrm flipV="1">
          <a:off x="2019300" y="12424797"/>
          <a:ext cx="889000" cy="65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110274</xdr:rowOff>
    </xdr:from>
    <xdr:to>
      <xdr:col>15</xdr:col>
      <xdr:colOff>101600</xdr:colOff>
      <xdr:row>76</xdr:row>
      <xdr:rowOff>40424</xdr:rowOff>
    </xdr:to>
    <xdr:sp macro="" textlink="">
      <xdr:nvSpPr>
        <xdr:cNvPr id="186" name="フローチャート: 判断 185"/>
        <xdr:cNvSpPr/>
      </xdr:nvSpPr>
      <xdr:spPr>
        <a:xfrm>
          <a:off x="2857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31551</xdr:rowOff>
    </xdr:from>
    <xdr:ext cx="599010" cy="259045"/>
    <xdr:sp macro="" textlink="">
      <xdr:nvSpPr>
        <xdr:cNvPr id="187" name="テキスト ボックス 186"/>
        <xdr:cNvSpPr txBox="1"/>
      </xdr:nvSpPr>
      <xdr:spPr>
        <a:xfrm>
          <a:off x="2608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46317</xdr:rowOff>
    </xdr:from>
    <xdr:to>
      <xdr:col>10</xdr:col>
      <xdr:colOff>114300</xdr:colOff>
      <xdr:row>76</xdr:row>
      <xdr:rowOff>106801</xdr:rowOff>
    </xdr:to>
    <xdr:cxnSp macro="">
      <xdr:nvCxnSpPr>
        <xdr:cNvPr id="188" name="直線コネクタ 187"/>
        <xdr:cNvCxnSpPr/>
      </xdr:nvCxnSpPr>
      <xdr:spPr>
        <a:xfrm flipV="1">
          <a:off x="1130300" y="13076517"/>
          <a:ext cx="889000" cy="6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57925</xdr:rowOff>
    </xdr:from>
    <xdr:to>
      <xdr:col>10</xdr:col>
      <xdr:colOff>165100</xdr:colOff>
      <xdr:row>78</xdr:row>
      <xdr:rowOff>159525</xdr:rowOff>
    </xdr:to>
    <xdr:sp macro="" textlink="">
      <xdr:nvSpPr>
        <xdr:cNvPr id="189" name="フローチャート: 判断 188"/>
        <xdr:cNvSpPr/>
      </xdr:nvSpPr>
      <xdr:spPr>
        <a:xfrm>
          <a:off x="1968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150652</xdr:rowOff>
    </xdr:from>
    <xdr:ext cx="599010" cy="259045"/>
    <xdr:sp macro="" textlink="">
      <xdr:nvSpPr>
        <xdr:cNvPr id="190" name="テキスト ボックス 189"/>
        <xdr:cNvSpPr txBox="1"/>
      </xdr:nvSpPr>
      <xdr:spPr>
        <a:xfrm>
          <a:off x="1719795" y="1352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153860</xdr:rowOff>
    </xdr:from>
    <xdr:to>
      <xdr:col>6</xdr:col>
      <xdr:colOff>38100</xdr:colOff>
      <xdr:row>79</xdr:row>
      <xdr:rowOff>84010</xdr:rowOff>
    </xdr:to>
    <xdr:sp macro="" textlink="">
      <xdr:nvSpPr>
        <xdr:cNvPr id="191" name="フローチャート: 判断 190"/>
        <xdr:cNvSpPr/>
      </xdr:nvSpPr>
      <xdr:spPr>
        <a:xfrm>
          <a:off x="1079500" y="1352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75137</xdr:rowOff>
    </xdr:from>
    <xdr:ext cx="599010" cy="259045"/>
    <xdr:sp macro="" textlink="">
      <xdr:nvSpPr>
        <xdr:cNvPr id="192" name="テキスト ボックス 191"/>
        <xdr:cNvSpPr txBox="1"/>
      </xdr:nvSpPr>
      <xdr:spPr>
        <a:xfrm>
          <a:off x="830795" y="1361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55676</xdr:rowOff>
    </xdr:from>
    <xdr:to>
      <xdr:col>24</xdr:col>
      <xdr:colOff>114300</xdr:colOff>
      <xdr:row>71</xdr:row>
      <xdr:rowOff>157276</xdr:rowOff>
    </xdr:to>
    <xdr:sp macro="" textlink="">
      <xdr:nvSpPr>
        <xdr:cNvPr id="198" name="楕円 197"/>
        <xdr:cNvSpPr/>
      </xdr:nvSpPr>
      <xdr:spPr>
        <a:xfrm>
          <a:off x="4584700" y="1222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8703</xdr:rowOff>
    </xdr:from>
    <xdr:ext cx="599010" cy="259045"/>
    <xdr:sp macro="" textlink="">
      <xdr:nvSpPr>
        <xdr:cNvPr id="199" name="民生費該当値テキスト"/>
        <xdr:cNvSpPr txBox="1"/>
      </xdr:nvSpPr>
      <xdr:spPr>
        <a:xfrm>
          <a:off x="4686300" y="1218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17938</xdr:rowOff>
    </xdr:from>
    <xdr:to>
      <xdr:col>20</xdr:col>
      <xdr:colOff>38100</xdr:colOff>
      <xdr:row>73</xdr:row>
      <xdr:rowOff>119538</xdr:rowOff>
    </xdr:to>
    <xdr:sp macro="" textlink="">
      <xdr:nvSpPr>
        <xdr:cNvPr id="200" name="楕円 199"/>
        <xdr:cNvSpPr/>
      </xdr:nvSpPr>
      <xdr:spPr>
        <a:xfrm>
          <a:off x="3746500" y="1253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136065</xdr:rowOff>
    </xdr:from>
    <xdr:ext cx="599010" cy="259045"/>
    <xdr:sp macro="" textlink="">
      <xdr:nvSpPr>
        <xdr:cNvPr id="201" name="テキスト ボックス 200"/>
        <xdr:cNvSpPr txBox="1"/>
      </xdr:nvSpPr>
      <xdr:spPr>
        <a:xfrm>
          <a:off x="3497795" y="12309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29597</xdr:rowOff>
    </xdr:from>
    <xdr:to>
      <xdr:col>15</xdr:col>
      <xdr:colOff>101600</xdr:colOff>
      <xdr:row>72</xdr:row>
      <xdr:rowOff>131197</xdr:rowOff>
    </xdr:to>
    <xdr:sp macro="" textlink="">
      <xdr:nvSpPr>
        <xdr:cNvPr id="202" name="楕円 201"/>
        <xdr:cNvSpPr/>
      </xdr:nvSpPr>
      <xdr:spPr>
        <a:xfrm>
          <a:off x="2857500" y="1237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147724</xdr:rowOff>
    </xdr:from>
    <xdr:ext cx="599010" cy="259045"/>
    <xdr:sp macro="" textlink="">
      <xdr:nvSpPr>
        <xdr:cNvPr id="203" name="テキスト ボックス 202"/>
        <xdr:cNvSpPr txBox="1"/>
      </xdr:nvSpPr>
      <xdr:spPr>
        <a:xfrm>
          <a:off x="2608795" y="1214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166967</xdr:rowOff>
    </xdr:from>
    <xdr:to>
      <xdr:col>10</xdr:col>
      <xdr:colOff>165100</xdr:colOff>
      <xdr:row>76</xdr:row>
      <xdr:rowOff>97117</xdr:rowOff>
    </xdr:to>
    <xdr:sp macro="" textlink="">
      <xdr:nvSpPr>
        <xdr:cNvPr id="204" name="楕円 203"/>
        <xdr:cNvSpPr/>
      </xdr:nvSpPr>
      <xdr:spPr>
        <a:xfrm>
          <a:off x="1968500" y="13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113644</xdr:rowOff>
    </xdr:from>
    <xdr:ext cx="599010" cy="259045"/>
    <xdr:sp macro="" textlink="">
      <xdr:nvSpPr>
        <xdr:cNvPr id="205" name="テキスト ボックス 204"/>
        <xdr:cNvSpPr txBox="1"/>
      </xdr:nvSpPr>
      <xdr:spPr>
        <a:xfrm>
          <a:off x="1719795" y="12800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56001</xdr:rowOff>
    </xdr:from>
    <xdr:to>
      <xdr:col>6</xdr:col>
      <xdr:colOff>38100</xdr:colOff>
      <xdr:row>76</xdr:row>
      <xdr:rowOff>157601</xdr:rowOff>
    </xdr:to>
    <xdr:sp macro="" textlink="">
      <xdr:nvSpPr>
        <xdr:cNvPr id="206" name="楕円 205"/>
        <xdr:cNvSpPr/>
      </xdr:nvSpPr>
      <xdr:spPr>
        <a:xfrm>
          <a:off x="1079500" y="1308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2677</xdr:rowOff>
    </xdr:from>
    <xdr:ext cx="599010" cy="259045"/>
    <xdr:sp macro="" textlink="">
      <xdr:nvSpPr>
        <xdr:cNvPr id="207" name="テキスト ボックス 206"/>
        <xdr:cNvSpPr txBox="1"/>
      </xdr:nvSpPr>
      <xdr:spPr>
        <a:xfrm>
          <a:off x="830795" y="12861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157302</xdr:rowOff>
    </xdr:from>
    <xdr:to>
      <xdr:col>24</xdr:col>
      <xdr:colOff>62865</xdr:colOff>
      <xdr:row>99</xdr:row>
      <xdr:rowOff>79084</xdr:rowOff>
    </xdr:to>
    <xdr:cxnSp macro="">
      <xdr:nvCxnSpPr>
        <xdr:cNvPr id="232" name="直線コネクタ 231"/>
        <xdr:cNvCxnSpPr/>
      </xdr:nvCxnSpPr>
      <xdr:spPr>
        <a:xfrm flipV="1">
          <a:off x="4633595" y="15587802"/>
          <a:ext cx="1270" cy="1464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82911</xdr:rowOff>
    </xdr:from>
    <xdr:ext cx="534377" cy="259045"/>
    <xdr:sp macro="" textlink="">
      <xdr:nvSpPr>
        <xdr:cNvPr id="233" name="衛生費最小値テキスト"/>
        <xdr:cNvSpPr txBox="1"/>
      </xdr:nvSpPr>
      <xdr:spPr>
        <a:xfrm>
          <a:off x="4686300" y="170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79084</xdr:rowOff>
    </xdr:from>
    <xdr:to>
      <xdr:col>24</xdr:col>
      <xdr:colOff>152400</xdr:colOff>
      <xdr:row>99</xdr:row>
      <xdr:rowOff>79084</xdr:rowOff>
    </xdr:to>
    <xdr:cxnSp macro="">
      <xdr:nvCxnSpPr>
        <xdr:cNvPr id="234" name="直線コネクタ 233"/>
        <xdr:cNvCxnSpPr/>
      </xdr:nvCxnSpPr>
      <xdr:spPr>
        <a:xfrm>
          <a:off x="4546600" y="1705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103979</xdr:rowOff>
    </xdr:from>
    <xdr:ext cx="534377" cy="259045"/>
    <xdr:sp macro="" textlink="">
      <xdr:nvSpPr>
        <xdr:cNvPr id="235" name="衛生費最大値テキスト"/>
        <xdr:cNvSpPr txBox="1"/>
      </xdr:nvSpPr>
      <xdr:spPr>
        <a:xfrm>
          <a:off x="4686300" y="153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157302</xdr:rowOff>
    </xdr:from>
    <xdr:to>
      <xdr:col>24</xdr:col>
      <xdr:colOff>152400</xdr:colOff>
      <xdr:row>90</xdr:row>
      <xdr:rowOff>157302</xdr:rowOff>
    </xdr:to>
    <xdr:cxnSp macro="">
      <xdr:nvCxnSpPr>
        <xdr:cNvPr id="236" name="直線コネクタ 235"/>
        <xdr:cNvCxnSpPr/>
      </xdr:nvCxnSpPr>
      <xdr:spPr>
        <a:xfrm>
          <a:off x="4546600" y="15587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128423</xdr:rowOff>
    </xdr:from>
    <xdr:to>
      <xdr:col>24</xdr:col>
      <xdr:colOff>63500</xdr:colOff>
      <xdr:row>93</xdr:row>
      <xdr:rowOff>44945</xdr:rowOff>
    </xdr:to>
    <xdr:cxnSp macro="">
      <xdr:nvCxnSpPr>
        <xdr:cNvPr id="237" name="直線コネクタ 236"/>
        <xdr:cNvCxnSpPr/>
      </xdr:nvCxnSpPr>
      <xdr:spPr>
        <a:xfrm>
          <a:off x="3797300" y="15901823"/>
          <a:ext cx="838200" cy="8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118342</xdr:rowOff>
    </xdr:from>
    <xdr:ext cx="534377" cy="259045"/>
    <xdr:sp macro="" textlink="">
      <xdr:nvSpPr>
        <xdr:cNvPr id="238" name="衛生費平均値テキスト"/>
        <xdr:cNvSpPr txBox="1"/>
      </xdr:nvSpPr>
      <xdr:spPr>
        <a:xfrm>
          <a:off x="4686300" y="1640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139915</xdr:rowOff>
    </xdr:from>
    <xdr:to>
      <xdr:col>24</xdr:col>
      <xdr:colOff>114300</xdr:colOff>
      <xdr:row>96</xdr:row>
      <xdr:rowOff>70065</xdr:rowOff>
    </xdr:to>
    <xdr:sp macro="" textlink="">
      <xdr:nvSpPr>
        <xdr:cNvPr id="239" name="フローチャート: 判断 238"/>
        <xdr:cNvSpPr/>
      </xdr:nvSpPr>
      <xdr:spPr>
        <a:xfrm>
          <a:off x="4584700" y="164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128423</xdr:rowOff>
    </xdr:from>
    <xdr:to>
      <xdr:col>19</xdr:col>
      <xdr:colOff>177800</xdr:colOff>
      <xdr:row>92</xdr:row>
      <xdr:rowOff>142633</xdr:rowOff>
    </xdr:to>
    <xdr:cxnSp macro="">
      <xdr:nvCxnSpPr>
        <xdr:cNvPr id="240" name="直線コネクタ 239"/>
        <xdr:cNvCxnSpPr/>
      </xdr:nvCxnSpPr>
      <xdr:spPr>
        <a:xfrm flipV="1">
          <a:off x="2908300" y="15901823"/>
          <a:ext cx="889000" cy="1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118618</xdr:rowOff>
    </xdr:from>
    <xdr:to>
      <xdr:col>20</xdr:col>
      <xdr:colOff>38100</xdr:colOff>
      <xdr:row>96</xdr:row>
      <xdr:rowOff>48768</xdr:rowOff>
    </xdr:to>
    <xdr:sp macro="" textlink="">
      <xdr:nvSpPr>
        <xdr:cNvPr id="241" name="フローチャート: 判断 240"/>
        <xdr:cNvSpPr/>
      </xdr:nvSpPr>
      <xdr:spPr>
        <a:xfrm>
          <a:off x="3746500" y="164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39895</xdr:rowOff>
    </xdr:from>
    <xdr:ext cx="534377" cy="259045"/>
    <xdr:sp macro="" textlink="">
      <xdr:nvSpPr>
        <xdr:cNvPr id="242" name="テキスト ボックス 241"/>
        <xdr:cNvSpPr txBox="1"/>
      </xdr:nvSpPr>
      <xdr:spPr>
        <a:xfrm>
          <a:off x="3530111" y="1649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142633</xdr:rowOff>
    </xdr:from>
    <xdr:to>
      <xdr:col>15</xdr:col>
      <xdr:colOff>50800</xdr:colOff>
      <xdr:row>96</xdr:row>
      <xdr:rowOff>32144</xdr:rowOff>
    </xdr:to>
    <xdr:cxnSp macro="">
      <xdr:nvCxnSpPr>
        <xdr:cNvPr id="243" name="直線コネクタ 242"/>
        <xdr:cNvCxnSpPr/>
      </xdr:nvCxnSpPr>
      <xdr:spPr>
        <a:xfrm flipV="1">
          <a:off x="2019300" y="15916033"/>
          <a:ext cx="889000" cy="57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108789</xdr:rowOff>
    </xdr:from>
    <xdr:to>
      <xdr:col>15</xdr:col>
      <xdr:colOff>101600</xdr:colOff>
      <xdr:row>96</xdr:row>
      <xdr:rowOff>38939</xdr:rowOff>
    </xdr:to>
    <xdr:sp macro="" textlink="">
      <xdr:nvSpPr>
        <xdr:cNvPr id="244" name="フローチャート: 判断 243"/>
        <xdr:cNvSpPr/>
      </xdr:nvSpPr>
      <xdr:spPr>
        <a:xfrm>
          <a:off x="2857500" y="163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30066</xdr:rowOff>
    </xdr:from>
    <xdr:ext cx="534377" cy="259045"/>
    <xdr:sp macro="" textlink="">
      <xdr:nvSpPr>
        <xdr:cNvPr id="245" name="テキスト ボックス 244"/>
        <xdr:cNvSpPr txBox="1"/>
      </xdr:nvSpPr>
      <xdr:spPr>
        <a:xfrm>
          <a:off x="2641111" y="1648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78550</xdr:rowOff>
    </xdr:from>
    <xdr:to>
      <xdr:col>10</xdr:col>
      <xdr:colOff>114300</xdr:colOff>
      <xdr:row>96</xdr:row>
      <xdr:rowOff>32144</xdr:rowOff>
    </xdr:to>
    <xdr:cxnSp macro="">
      <xdr:nvCxnSpPr>
        <xdr:cNvPr id="246" name="直線コネクタ 245"/>
        <xdr:cNvCxnSpPr/>
      </xdr:nvCxnSpPr>
      <xdr:spPr>
        <a:xfrm>
          <a:off x="1130300" y="16194850"/>
          <a:ext cx="889000" cy="29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87300</xdr:rowOff>
    </xdr:from>
    <xdr:to>
      <xdr:col>10</xdr:col>
      <xdr:colOff>165100</xdr:colOff>
      <xdr:row>98</xdr:row>
      <xdr:rowOff>17450</xdr:rowOff>
    </xdr:to>
    <xdr:sp macro="" textlink="">
      <xdr:nvSpPr>
        <xdr:cNvPr id="247" name="フローチャート: 判断 246"/>
        <xdr:cNvSpPr/>
      </xdr:nvSpPr>
      <xdr:spPr>
        <a:xfrm>
          <a:off x="1968500" y="1671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8577</xdr:rowOff>
    </xdr:from>
    <xdr:ext cx="534377" cy="259045"/>
    <xdr:sp macro="" textlink="">
      <xdr:nvSpPr>
        <xdr:cNvPr id="248" name="テキスト ボックス 247"/>
        <xdr:cNvSpPr txBox="1"/>
      </xdr:nvSpPr>
      <xdr:spPr>
        <a:xfrm>
          <a:off x="1752111" y="1681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143726</xdr:rowOff>
    </xdr:from>
    <xdr:to>
      <xdr:col>6</xdr:col>
      <xdr:colOff>38100</xdr:colOff>
      <xdr:row>98</xdr:row>
      <xdr:rowOff>73876</xdr:rowOff>
    </xdr:to>
    <xdr:sp macro="" textlink="">
      <xdr:nvSpPr>
        <xdr:cNvPr id="249" name="フローチャート: 判断 248"/>
        <xdr:cNvSpPr/>
      </xdr:nvSpPr>
      <xdr:spPr>
        <a:xfrm>
          <a:off x="1079500" y="1677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65003</xdr:rowOff>
    </xdr:from>
    <xdr:ext cx="534377" cy="259045"/>
    <xdr:sp macro="" textlink="">
      <xdr:nvSpPr>
        <xdr:cNvPr id="250" name="テキスト ボックス 249"/>
        <xdr:cNvSpPr txBox="1"/>
      </xdr:nvSpPr>
      <xdr:spPr>
        <a:xfrm>
          <a:off x="863111" y="1686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165595</xdr:rowOff>
    </xdr:from>
    <xdr:to>
      <xdr:col>24</xdr:col>
      <xdr:colOff>114300</xdr:colOff>
      <xdr:row>93</xdr:row>
      <xdr:rowOff>95745</xdr:rowOff>
    </xdr:to>
    <xdr:sp macro="" textlink="">
      <xdr:nvSpPr>
        <xdr:cNvPr id="256" name="楕円 255"/>
        <xdr:cNvSpPr/>
      </xdr:nvSpPr>
      <xdr:spPr>
        <a:xfrm>
          <a:off x="4584700" y="159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17022</xdr:rowOff>
    </xdr:from>
    <xdr:ext cx="534377" cy="259045"/>
    <xdr:sp macro="" textlink="">
      <xdr:nvSpPr>
        <xdr:cNvPr id="257" name="衛生費該当値テキスト"/>
        <xdr:cNvSpPr txBox="1"/>
      </xdr:nvSpPr>
      <xdr:spPr>
        <a:xfrm>
          <a:off x="4686300" y="1579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77623</xdr:rowOff>
    </xdr:from>
    <xdr:to>
      <xdr:col>20</xdr:col>
      <xdr:colOff>38100</xdr:colOff>
      <xdr:row>93</xdr:row>
      <xdr:rowOff>7773</xdr:rowOff>
    </xdr:to>
    <xdr:sp macro="" textlink="">
      <xdr:nvSpPr>
        <xdr:cNvPr id="258" name="楕円 257"/>
        <xdr:cNvSpPr/>
      </xdr:nvSpPr>
      <xdr:spPr>
        <a:xfrm>
          <a:off x="3746500" y="1585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24300</xdr:rowOff>
    </xdr:from>
    <xdr:ext cx="534377" cy="259045"/>
    <xdr:sp macro="" textlink="">
      <xdr:nvSpPr>
        <xdr:cNvPr id="259" name="テキスト ボックス 258"/>
        <xdr:cNvSpPr txBox="1"/>
      </xdr:nvSpPr>
      <xdr:spPr>
        <a:xfrm>
          <a:off x="3530111" y="1562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91833</xdr:rowOff>
    </xdr:from>
    <xdr:to>
      <xdr:col>15</xdr:col>
      <xdr:colOff>101600</xdr:colOff>
      <xdr:row>93</xdr:row>
      <xdr:rowOff>21983</xdr:rowOff>
    </xdr:to>
    <xdr:sp macro="" textlink="">
      <xdr:nvSpPr>
        <xdr:cNvPr id="260" name="楕円 259"/>
        <xdr:cNvSpPr/>
      </xdr:nvSpPr>
      <xdr:spPr>
        <a:xfrm>
          <a:off x="2857500" y="1586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38510</xdr:rowOff>
    </xdr:from>
    <xdr:ext cx="534377" cy="259045"/>
    <xdr:sp macro="" textlink="">
      <xdr:nvSpPr>
        <xdr:cNvPr id="261" name="テキスト ボックス 260"/>
        <xdr:cNvSpPr txBox="1"/>
      </xdr:nvSpPr>
      <xdr:spPr>
        <a:xfrm>
          <a:off x="2641111" y="1564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152794</xdr:rowOff>
    </xdr:from>
    <xdr:to>
      <xdr:col>10</xdr:col>
      <xdr:colOff>165100</xdr:colOff>
      <xdr:row>96</xdr:row>
      <xdr:rowOff>82944</xdr:rowOff>
    </xdr:to>
    <xdr:sp macro="" textlink="">
      <xdr:nvSpPr>
        <xdr:cNvPr id="262" name="楕円 261"/>
        <xdr:cNvSpPr/>
      </xdr:nvSpPr>
      <xdr:spPr>
        <a:xfrm>
          <a:off x="1968500" y="1644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99471</xdr:rowOff>
    </xdr:from>
    <xdr:ext cx="534377" cy="259045"/>
    <xdr:sp macro="" textlink="">
      <xdr:nvSpPr>
        <xdr:cNvPr id="263" name="テキスト ボックス 262"/>
        <xdr:cNvSpPr txBox="1"/>
      </xdr:nvSpPr>
      <xdr:spPr>
        <a:xfrm>
          <a:off x="1752111" y="1621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27750</xdr:rowOff>
    </xdr:from>
    <xdr:to>
      <xdr:col>6</xdr:col>
      <xdr:colOff>38100</xdr:colOff>
      <xdr:row>94</xdr:row>
      <xdr:rowOff>129350</xdr:rowOff>
    </xdr:to>
    <xdr:sp macro="" textlink="">
      <xdr:nvSpPr>
        <xdr:cNvPr id="264" name="楕円 263"/>
        <xdr:cNvSpPr/>
      </xdr:nvSpPr>
      <xdr:spPr>
        <a:xfrm>
          <a:off x="1079500" y="161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145877</xdr:rowOff>
    </xdr:from>
    <xdr:ext cx="534377" cy="259045"/>
    <xdr:sp macro="" textlink="">
      <xdr:nvSpPr>
        <xdr:cNvPr id="265" name="テキスト ボックス 264"/>
        <xdr:cNvSpPr txBox="1"/>
      </xdr:nvSpPr>
      <xdr:spPr>
        <a:xfrm>
          <a:off x="863111" y="1591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1" name="テキスト ボックス 280"/>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3" name="テキスト ボックス 282"/>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69931</xdr:rowOff>
    </xdr:from>
    <xdr:to>
      <xdr:col>54</xdr:col>
      <xdr:colOff>189865</xdr:colOff>
      <xdr:row>38</xdr:row>
      <xdr:rowOff>131196</xdr:rowOff>
    </xdr:to>
    <xdr:cxnSp macro="">
      <xdr:nvCxnSpPr>
        <xdr:cNvPr id="287" name="直線コネクタ 286"/>
        <xdr:cNvCxnSpPr/>
      </xdr:nvCxnSpPr>
      <xdr:spPr>
        <a:xfrm flipV="1">
          <a:off x="10475595" y="5213431"/>
          <a:ext cx="1270" cy="143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135023</xdr:rowOff>
    </xdr:from>
    <xdr:ext cx="313932" cy="259045"/>
    <xdr:sp macro="" textlink="">
      <xdr:nvSpPr>
        <xdr:cNvPr id="288" name="労働費最小値テキスト"/>
        <xdr:cNvSpPr txBox="1"/>
      </xdr:nvSpPr>
      <xdr:spPr>
        <a:xfrm>
          <a:off x="10528300" y="6650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131196</xdr:rowOff>
    </xdr:from>
    <xdr:to>
      <xdr:col>55</xdr:col>
      <xdr:colOff>88900</xdr:colOff>
      <xdr:row>38</xdr:row>
      <xdr:rowOff>131196</xdr:rowOff>
    </xdr:to>
    <xdr:cxnSp macro="">
      <xdr:nvCxnSpPr>
        <xdr:cNvPr id="289" name="直線コネクタ 288"/>
        <xdr:cNvCxnSpPr/>
      </xdr:nvCxnSpPr>
      <xdr:spPr>
        <a:xfrm>
          <a:off x="10388600" y="664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16608</xdr:rowOff>
    </xdr:from>
    <xdr:ext cx="534377" cy="259045"/>
    <xdr:sp macro="" textlink="">
      <xdr:nvSpPr>
        <xdr:cNvPr id="290" name="労働費最大値テキスト"/>
        <xdr:cNvSpPr txBox="1"/>
      </xdr:nvSpPr>
      <xdr:spPr>
        <a:xfrm>
          <a:off x="10528300" y="498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69931</xdr:rowOff>
    </xdr:from>
    <xdr:to>
      <xdr:col>55</xdr:col>
      <xdr:colOff>88900</xdr:colOff>
      <xdr:row>30</xdr:row>
      <xdr:rowOff>69931</xdr:rowOff>
    </xdr:to>
    <xdr:cxnSp macro="">
      <xdr:nvCxnSpPr>
        <xdr:cNvPr id="291" name="直線コネクタ 290"/>
        <xdr:cNvCxnSpPr/>
      </xdr:nvCxnSpPr>
      <xdr:spPr>
        <a:xfrm>
          <a:off x="10388600" y="521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89774</xdr:rowOff>
    </xdr:from>
    <xdr:to>
      <xdr:col>55</xdr:col>
      <xdr:colOff>0</xdr:colOff>
      <xdr:row>37</xdr:row>
      <xdr:rowOff>91968</xdr:rowOff>
    </xdr:to>
    <xdr:cxnSp macro="">
      <xdr:nvCxnSpPr>
        <xdr:cNvPr id="292" name="直線コネクタ 291"/>
        <xdr:cNvCxnSpPr/>
      </xdr:nvCxnSpPr>
      <xdr:spPr>
        <a:xfrm flipV="1">
          <a:off x="9639300" y="6433424"/>
          <a:ext cx="8382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46204</xdr:rowOff>
    </xdr:from>
    <xdr:ext cx="469744" cy="259045"/>
    <xdr:sp macro="" textlink="">
      <xdr:nvSpPr>
        <xdr:cNvPr id="293" name="労働費平均値テキスト"/>
        <xdr:cNvSpPr txBox="1"/>
      </xdr:nvSpPr>
      <xdr:spPr>
        <a:xfrm>
          <a:off x="10528300" y="6389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67777</xdr:rowOff>
    </xdr:from>
    <xdr:to>
      <xdr:col>55</xdr:col>
      <xdr:colOff>50800</xdr:colOff>
      <xdr:row>37</xdr:row>
      <xdr:rowOff>169377</xdr:rowOff>
    </xdr:to>
    <xdr:sp macro="" textlink="">
      <xdr:nvSpPr>
        <xdr:cNvPr id="294" name="フローチャート: 判断 293"/>
        <xdr:cNvSpPr/>
      </xdr:nvSpPr>
      <xdr:spPr>
        <a:xfrm>
          <a:off x="104267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91968</xdr:rowOff>
    </xdr:from>
    <xdr:to>
      <xdr:col>50</xdr:col>
      <xdr:colOff>114300</xdr:colOff>
      <xdr:row>37</xdr:row>
      <xdr:rowOff>95169</xdr:rowOff>
    </xdr:to>
    <xdr:cxnSp macro="">
      <xdr:nvCxnSpPr>
        <xdr:cNvPr id="295" name="直線コネクタ 294"/>
        <xdr:cNvCxnSpPr/>
      </xdr:nvCxnSpPr>
      <xdr:spPr>
        <a:xfrm flipV="1">
          <a:off x="8750300" y="6435618"/>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69332</xdr:rowOff>
    </xdr:from>
    <xdr:to>
      <xdr:col>50</xdr:col>
      <xdr:colOff>165100</xdr:colOff>
      <xdr:row>37</xdr:row>
      <xdr:rowOff>170932</xdr:rowOff>
    </xdr:to>
    <xdr:sp macro="" textlink="">
      <xdr:nvSpPr>
        <xdr:cNvPr id="296" name="フローチャート: 判断 295"/>
        <xdr:cNvSpPr/>
      </xdr:nvSpPr>
      <xdr:spPr>
        <a:xfrm>
          <a:off x="9588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162059</xdr:rowOff>
    </xdr:from>
    <xdr:ext cx="469744" cy="259045"/>
    <xdr:sp macro="" textlink="">
      <xdr:nvSpPr>
        <xdr:cNvPr id="297" name="テキスト ボックス 296"/>
        <xdr:cNvSpPr txBox="1"/>
      </xdr:nvSpPr>
      <xdr:spPr>
        <a:xfrm>
          <a:off x="9404428" y="650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95169</xdr:rowOff>
    </xdr:from>
    <xdr:to>
      <xdr:col>45</xdr:col>
      <xdr:colOff>177800</xdr:colOff>
      <xdr:row>37</xdr:row>
      <xdr:rowOff>99741</xdr:rowOff>
    </xdr:to>
    <xdr:cxnSp macro="">
      <xdr:nvCxnSpPr>
        <xdr:cNvPr id="298" name="直線コネクタ 297"/>
        <xdr:cNvCxnSpPr/>
      </xdr:nvCxnSpPr>
      <xdr:spPr>
        <a:xfrm flipV="1">
          <a:off x="7861300" y="643881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65034</xdr:rowOff>
    </xdr:from>
    <xdr:to>
      <xdr:col>46</xdr:col>
      <xdr:colOff>38100</xdr:colOff>
      <xdr:row>37</xdr:row>
      <xdr:rowOff>166634</xdr:rowOff>
    </xdr:to>
    <xdr:sp macro="" textlink="">
      <xdr:nvSpPr>
        <xdr:cNvPr id="299" name="フローチャート: 判断 298"/>
        <xdr:cNvSpPr/>
      </xdr:nvSpPr>
      <xdr:spPr>
        <a:xfrm>
          <a:off x="8699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157761</xdr:rowOff>
    </xdr:from>
    <xdr:ext cx="469744" cy="259045"/>
    <xdr:sp macro="" textlink="">
      <xdr:nvSpPr>
        <xdr:cNvPr id="300" name="テキスト ボックス 299"/>
        <xdr:cNvSpPr txBox="1"/>
      </xdr:nvSpPr>
      <xdr:spPr>
        <a:xfrm>
          <a:off x="8515428" y="650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90871</xdr:rowOff>
    </xdr:from>
    <xdr:to>
      <xdr:col>41</xdr:col>
      <xdr:colOff>50800</xdr:colOff>
      <xdr:row>37</xdr:row>
      <xdr:rowOff>99741</xdr:rowOff>
    </xdr:to>
    <xdr:cxnSp macro="">
      <xdr:nvCxnSpPr>
        <xdr:cNvPr id="301" name="直線コネクタ 300"/>
        <xdr:cNvCxnSpPr/>
      </xdr:nvCxnSpPr>
      <xdr:spPr>
        <a:xfrm>
          <a:off x="6972300" y="6434521"/>
          <a:ext cx="8890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61651</xdr:rowOff>
    </xdr:from>
    <xdr:to>
      <xdr:col>41</xdr:col>
      <xdr:colOff>101600</xdr:colOff>
      <xdr:row>37</xdr:row>
      <xdr:rowOff>163251</xdr:rowOff>
    </xdr:to>
    <xdr:sp macro="" textlink="">
      <xdr:nvSpPr>
        <xdr:cNvPr id="302" name="フローチャート: 判断 301"/>
        <xdr:cNvSpPr/>
      </xdr:nvSpPr>
      <xdr:spPr>
        <a:xfrm>
          <a:off x="7810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154378</xdr:rowOff>
    </xdr:from>
    <xdr:ext cx="469744" cy="259045"/>
    <xdr:sp macro="" textlink="">
      <xdr:nvSpPr>
        <xdr:cNvPr id="303" name="テキスト ボックス 302"/>
        <xdr:cNvSpPr txBox="1"/>
      </xdr:nvSpPr>
      <xdr:spPr>
        <a:xfrm>
          <a:off x="7626428" y="649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43271</xdr:rowOff>
    </xdr:from>
    <xdr:to>
      <xdr:col>36</xdr:col>
      <xdr:colOff>165100</xdr:colOff>
      <xdr:row>37</xdr:row>
      <xdr:rowOff>144871</xdr:rowOff>
    </xdr:to>
    <xdr:sp macro="" textlink="">
      <xdr:nvSpPr>
        <xdr:cNvPr id="304" name="フローチャート: 判断 303"/>
        <xdr:cNvSpPr/>
      </xdr:nvSpPr>
      <xdr:spPr>
        <a:xfrm>
          <a:off x="6921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135999</xdr:rowOff>
    </xdr:from>
    <xdr:ext cx="469744" cy="259045"/>
    <xdr:sp macro="" textlink="">
      <xdr:nvSpPr>
        <xdr:cNvPr id="305" name="テキスト ボックス 304"/>
        <xdr:cNvSpPr txBox="1"/>
      </xdr:nvSpPr>
      <xdr:spPr>
        <a:xfrm>
          <a:off x="6737428" y="64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38974</xdr:rowOff>
    </xdr:from>
    <xdr:to>
      <xdr:col>55</xdr:col>
      <xdr:colOff>50800</xdr:colOff>
      <xdr:row>37</xdr:row>
      <xdr:rowOff>140574</xdr:rowOff>
    </xdr:to>
    <xdr:sp macro="" textlink="">
      <xdr:nvSpPr>
        <xdr:cNvPr id="311" name="楕円 310"/>
        <xdr:cNvSpPr/>
      </xdr:nvSpPr>
      <xdr:spPr>
        <a:xfrm>
          <a:off x="10426700" y="638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61851</xdr:rowOff>
    </xdr:from>
    <xdr:ext cx="469744" cy="259045"/>
    <xdr:sp macro="" textlink="">
      <xdr:nvSpPr>
        <xdr:cNvPr id="312" name="労働費該当値テキスト"/>
        <xdr:cNvSpPr txBox="1"/>
      </xdr:nvSpPr>
      <xdr:spPr>
        <a:xfrm>
          <a:off x="10528300" y="6234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41168</xdr:rowOff>
    </xdr:from>
    <xdr:to>
      <xdr:col>50</xdr:col>
      <xdr:colOff>165100</xdr:colOff>
      <xdr:row>37</xdr:row>
      <xdr:rowOff>142768</xdr:rowOff>
    </xdr:to>
    <xdr:sp macro="" textlink="">
      <xdr:nvSpPr>
        <xdr:cNvPr id="313" name="楕円 312"/>
        <xdr:cNvSpPr/>
      </xdr:nvSpPr>
      <xdr:spPr>
        <a:xfrm>
          <a:off x="9588500" y="638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159295</xdr:rowOff>
    </xdr:from>
    <xdr:ext cx="469744" cy="259045"/>
    <xdr:sp macro="" textlink="">
      <xdr:nvSpPr>
        <xdr:cNvPr id="314" name="テキスト ボックス 313"/>
        <xdr:cNvSpPr txBox="1"/>
      </xdr:nvSpPr>
      <xdr:spPr>
        <a:xfrm>
          <a:off x="9404428" y="616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44369</xdr:rowOff>
    </xdr:from>
    <xdr:to>
      <xdr:col>46</xdr:col>
      <xdr:colOff>38100</xdr:colOff>
      <xdr:row>37</xdr:row>
      <xdr:rowOff>145969</xdr:rowOff>
    </xdr:to>
    <xdr:sp macro="" textlink="">
      <xdr:nvSpPr>
        <xdr:cNvPr id="315" name="楕円 314"/>
        <xdr:cNvSpPr/>
      </xdr:nvSpPr>
      <xdr:spPr>
        <a:xfrm>
          <a:off x="8699500" y="638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162496</xdr:rowOff>
    </xdr:from>
    <xdr:ext cx="469744" cy="259045"/>
    <xdr:sp macro="" textlink="">
      <xdr:nvSpPr>
        <xdr:cNvPr id="316" name="テキスト ボックス 315"/>
        <xdr:cNvSpPr txBox="1"/>
      </xdr:nvSpPr>
      <xdr:spPr>
        <a:xfrm>
          <a:off x="8515428" y="616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48941</xdr:rowOff>
    </xdr:from>
    <xdr:to>
      <xdr:col>41</xdr:col>
      <xdr:colOff>101600</xdr:colOff>
      <xdr:row>37</xdr:row>
      <xdr:rowOff>150541</xdr:rowOff>
    </xdr:to>
    <xdr:sp macro="" textlink="">
      <xdr:nvSpPr>
        <xdr:cNvPr id="317" name="楕円 316"/>
        <xdr:cNvSpPr/>
      </xdr:nvSpPr>
      <xdr:spPr>
        <a:xfrm>
          <a:off x="7810500" y="6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167068</xdr:rowOff>
    </xdr:from>
    <xdr:ext cx="469744" cy="259045"/>
    <xdr:sp macro="" textlink="">
      <xdr:nvSpPr>
        <xdr:cNvPr id="318" name="テキスト ボックス 317"/>
        <xdr:cNvSpPr txBox="1"/>
      </xdr:nvSpPr>
      <xdr:spPr>
        <a:xfrm>
          <a:off x="7626428" y="616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40071</xdr:rowOff>
    </xdr:from>
    <xdr:to>
      <xdr:col>36</xdr:col>
      <xdr:colOff>165100</xdr:colOff>
      <xdr:row>37</xdr:row>
      <xdr:rowOff>141671</xdr:rowOff>
    </xdr:to>
    <xdr:sp macro="" textlink="">
      <xdr:nvSpPr>
        <xdr:cNvPr id="319" name="楕円 318"/>
        <xdr:cNvSpPr/>
      </xdr:nvSpPr>
      <xdr:spPr>
        <a:xfrm>
          <a:off x="6921500" y="638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158198</xdr:rowOff>
    </xdr:from>
    <xdr:ext cx="469744" cy="259045"/>
    <xdr:sp macro="" textlink="">
      <xdr:nvSpPr>
        <xdr:cNvPr id="320" name="テキスト ボックス 319"/>
        <xdr:cNvSpPr txBox="1"/>
      </xdr:nvSpPr>
      <xdr:spPr>
        <a:xfrm>
          <a:off x="6737428" y="615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6" name="テキスト ボックス 335"/>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104381</xdr:rowOff>
    </xdr:from>
    <xdr:to>
      <xdr:col>54</xdr:col>
      <xdr:colOff>189865</xdr:colOff>
      <xdr:row>57</xdr:row>
      <xdr:rowOff>109810</xdr:rowOff>
    </xdr:to>
    <xdr:cxnSp macro="">
      <xdr:nvCxnSpPr>
        <xdr:cNvPr id="340" name="直線コネクタ 339"/>
        <xdr:cNvCxnSpPr/>
      </xdr:nvCxnSpPr>
      <xdr:spPr>
        <a:xfrm flipV="1">
          <a:off x="10475595" y="8676881"/>
          <a:ext cx="1270" cy="120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113637</xdr:rowOff>
    </xdr:from>
    <xdr:ext cx="469744" cy="259045"/>
    <xdr:sp macro="" textlink="">
      <xdr:nvSpPr>
        <xdr:cNvPr id="341" name="農林水産業費最小値テキスト"/>
        <xdr:cNvSpPr txBox="1"/>
      </xdr:nvSpPr>
      <xdr:spPr>
        <a:xfrm>
          <a:off x="10528300" y="988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109810</xdr:rowOff>
    </xdr:from>
    <xdr:to>
      <xdr:col>55</xdr:col>
      <xdr:colOff>88900</xdr:colOff>
      <xdr:row>57</xdr:row>
      <xdr:rowOff>109810</xdr:rowOff>
    </xdr:to>
    <xdr:cxnSp macro="">
      <xdr:nvCxnSpPr>
        <xdr:cNvPr id="342" name="直線コネクタ 341"/>
        <xdr:cNvCxnSpPr/>
      </xdr:nvCxnSpPr>
      <xdr:spPr>
        <a:xfrm>
          <a:off x="10388600" y="988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51058</xdr:rowOff>
    </xdr:from>
    <xdr:ext cx="534377" cy="259045"/>
    <xdr:sp macro="" textlink="">
      <xdr:nvSpPr>
        <xdr:cNvPr id="343" name="農林水産業費最大値テキスト"/>
        <xdr:cNvSpPr txBox="1"/>
      </xdr:nvSpPr>
      <xdr:spPr>
        <a:xfrm>
          <a:off x="10528300" y="845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104381</xdr:rowOff>
    </xdr:from>
    <xdr:to>
      <xdr:col>55</xdr:col>
      <xdr:colOff>88900</xdr:colOff>
      <xdr:row>50</xdr:row>
      <xdr:rowOff>104381</xdr:rowOff>
    </xdr:to>
    <xdr:cxnSp macro="">
      <xdr:nvCxnSpPr>
        <xdr:cNvPr id="344" name="直線コネクタ 343"/>
        <xdr:cNvCxnSpPr/>
      </xdr:nvCxnSpPr>
      <xdr:spPr>
        <a:xfrm>
          <a:off x="10388600" y="867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8998</xdr:rowOff>
    </xdr:from>
    <xdr:to>
      <xdr:col>55</xdr:col>
      <xdr:colOff>0</xdr:colOff>
      <xdr:row>55</xdr:row>
      <xdr:rowOff>30143</xdr:rowOff>
    </xdr:to>
    <xdr:cxnSp macro="">
      <xdr:nvCxnSpPr>
        <xdr:cNvPr id="345" name="直線コネクタ 344"/>
        <xdr:cNvCxnSpPr/>
      </xdr:nvCxnSpPr>
      <xdr:spPr>
        <a:xfrm flipV="1">
          <a:off x="9639300" y="9438748"/>
          <a:ext cx="8382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122248</xdr:rowOff>
    </xdr:from>
    <xdr:ext cx="469744" cy="259045"/>
    <xdr:sp macro="" textlink="">
      <xdr:nvSpPr>
        <xdr:cNvPr id="346" name="農林水産業費平均値テキスト"/>
        <xdr:cNvSpPr txBox="1"/>
      </xdr:nvSpPr>
      <xdr:spPr>
        <a:xfrm>
          <a:off x="10528300" y="9380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143821</xdr:rowOff>
    </xdr:from>
    <xdr:to>
      <xdr:col>55</xdr:col>
      <xdr:colOff>50800</xdr:colOff>
      <xdr:row>55</xdr:row>
      <xdr:rowOff>73971</xdr:rowOff>
    </xdr:to>
    <xdr:sp macro="" textlink="">
      <xdr:nvSpPr>
        <xdr:cNvPr id="347" name="フローチャート: 判断 346"/>
        <xdr:cNvSpPr/>
      </xdr:nvSpPr>
      <xdr:spPr>
        <a:xfrm>
          <a:off x="10426700" y="940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30143</xdr:rowOff>
    </xdr:from>
    <xdr:to>
      <xdr:col>50</xdr:col>
      <xdr:colOff>114300</xdr:colOff>
      <xdr:row>55</xdr:row>
      <xdr:rowOff>65634</xdr:rowOff>
    </xdr:to>
    <xdr:cxnSp macro="">
      <xdr:nvCxnSpPr>
        <xdr:cNvPr id="348" name="直線コネクタ 347"/>
        <xdr:cNvCxnSpPr/>
      </xdr:nvCxnSpPr>
      <xdr:spPr>
        <a:xfrm flipV="1">
          <a:off x="8750300" y="9459893"/>
          <a:ext cx="889000" cy="3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137592</xdr:rowOff>
    </xdr:from>
    <xdr:to>
      <xdr:col>50</xdr:col>
      <xdr:colOff>165100</xdr:colOff>
      <xdr:row>55</xdr:row>
      <xdr:rowOff>67742</xdr:rowOff>
    </xdr:to>
    <xdr:sp macro="" textlink="">
      <xdr:nvSpPr>
        <xdr:cNvPr id="349" name="フローチャート: 判断 348"/>
        <xdr:cNvSpPr/>
      </xdr:nvSpPr>
      <xdr:spPr>
        <a:xfrm>
          <a:off x="9588500" y="939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84269</xdr:rowOff>
    </xdr:from>
    <xdr:ext cx="469744" cy="259045"/>
    <xdr:sp macro="" textlink="">
      <xdr:nvSpPr>
        <xdr:cNvPr id="350" name="テキスト ボックス 349"/>
        <xdr:cNvSpPr txBox="1"/>
      </xdr:nvSpPr>
      <xdr:spPr>
        <a:xfrm>
          <a:off x="9404428" y="917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45917</xdr:rowOff>
    </xdr:from>
    <xdr:to>
      <xdr:col>45</xdr:col>
      <xdr:colOff>177800</xdr:colOff>
      <xdr:row>55</xdr:row>
      <xdr:rowOff>65634</xdr:rowOff>
    </xdr:to>
    <xdr:cxnSp macro="">
      <xdr:nvCxnSpPr>
        <xdr:cNvPr id="351" name="直線コネクタ 350"/>
        <xdr:cNvCxnSpPr/>
      </xdr:nvCxnSpPr>
      <xdr:spPr>
        <a:xfrm>
          <a:off x="7861300" y="9475667"/>
          <a:ext cx="889000" cy="1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152622</xdr:rowOff>
    </xdr:from>
    <xdr:to>
      <xdr:col>46</xdr:col>
      <xdr:colOff>38100</xdr:colOff>
      <xdr:row>55</xdr:row>
      <xdr:rowOff>82772</xdr:rowOff>
    </xdr:to>
    <xdr:sp macro="" textlink="">
      <xdr:nvSpPr>
        <xdr:cNvPr id="352" name="フローチャート: 判断 351"/>
        <xdr:cNvSpPr/>
      </xdr:nvSpPr>
      <xdr:spPr>
        <a:xfrm>
          <a:off x="8699500" y="941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99299</xdr:rowOff>
    </xdr:from>
    <xdr:ext cx="469744" cy="259045"/>
    <xdr:sp macro="" textlink="">
      <xdr:nvSpPr>
        <xdr:cNvPr id="353" name="テキスト ボックス 352"/>
        <xdr:cNvSpPr txBox="1"/>
      </xdr:nvSpPr>
      <xdr:spPr>
        <a:xfrm>
          <a:off x="8515428" y="918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45917</xdr:rowOff>
    </xdr:from>
    <xdr:to>
      <xdr:col>41</xdr:col>
      <xdr:colOff>50800</xdr:colOff>
      <xdr:row>55</xdr:row>
      <xdr:rowOff>74492</xdr:rowOff>
    </xdr:to>
    <xdr:cxnSp macro="">
      <xdr:nvCxnSpPr>
        <xdr:cNvPr id="354" name="直線コネクタ 353"/>
        <xdr:cNvCxnSpPr/>
      </xdr:nvCxnSpPr>
      <xdr:spPr>
        <a:xfrm flipV="1">
          <a:off x="6972300" y="9475667"/>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40951</xdr:rowOff>
    </xdr:from>
    <xdr:to>
      <xdr:col>41</xdr:col>
      <xdr:colOff>101600</xdr:colOff>
      <xdr:row>55</xdr:row>
      <xdr:rowOff>142551</xdr:rowOff>
    </xdr:to>
    <xdr:sp macro="" textlink="">
      <xdr:nvSpPr>
        <xdr:cNvPr id="355" name="フローチャート: 判断 354"/>
        <xdr:cNvSpPr/>
      </xdr:nvSpPr>
      <xdr:spPr>
        <a:xfrm>
          <a:off x="7810500" y="947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133678</xdr:rowOff>
    </xdr:from>
    <xdr:ext cx="469744" cy="259045"/>
    <xdr:sp macro="" textlink="">
      <xdr:nvSpPr>
        <xdr:cNvPr id="356" name="テキスト ボックス 355"/>
        <xdr:cNvSpPr txBox="1"/>
      </xdr:nvSpPr>
      <xdr:spPr>
        <a:xfrm>
          <a:off x="7626428" y="956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77241</xdr:rowOff>
    </xdr:from>
    <xdr:to>
      <xdr:col>36</xdr:col>
      <xdr:colOff>165100</xdr:colOff>
      <xdr:row>55</xdr:row>
      <xdr:rowOff>7391</xdr:rowOff>
    </xdr:to>
    <xdr:sp macro="" textlink="">
      <xdr:nvSpPr>
        <xdr:cNvPr id="357" name="フローチャート: 判断 356"/>
        <xdr:cNvSpPr/>
      </xdr:nvSpPr>
      <xdr:spPr>
        <a:xfrm>
          <a:off x="6921500" y="93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23918</xdr:rowOff>
    </xdr:from>
    <xdr:ext cx="534377" cy="259045"/>
    <xdr:sp macro="" textlink="">
      <xdr:nvSpPr>
        <xdr:cNvPr id="358" name="テキスト ボックス 357"/>
        <xdr:cNvSpPr txBox="1"/>
      </xdr:nvSpPr>
      <xdr:spPr>
        <a:xfrm>
          <a:off x="6705111" y="911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129648</xdr:rowOff>
    </xdr:from>
    <xdr:to>
      <xdr:col>55</xdr:col>
      <xdr:colOff>50800</xdr:colOff>
      <xdr:row>55</xdr:row>
      <xdr:rowOff>59798</xdr:rowOff>
    </xdr:to>
    <xdr:sp macro="" textlink="">
      <xdr:nvSpPr>
        <xdr:cNvPr id="364" name="楕円 363"/>
        <xdr:cNvSpPr/>
      </xdr:nvSpPr>
      <xdr:spPr>
        <a:xfrm>
          <a:off x="10426700" y="938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152525</xdr:rowOff>
    </xdr:from>
    <xdr:ext cx="469744" cy="259045"/>
    <xdr:sp macro="" textlink="">
      <xdr:nvSpPr>
        <xdr:cNvPr id="365" name="農林水産業費該当値テキスト"/>
        <xdr:cNvSpPr txBox="1"/>
      </xdr:nvSpPr>
      <xdr:spPr>
        <a:xfrm>
          <a:off x="10528300" y="923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150793</xdr:rowOff>
    </xdr:from>
    <xdr:to>
      <xdr:col>50</xdr:col>
      <xdr:colOff>165100</xdr:colOff>
      <xdr:row>55</xdr:row>
      <xdr:rowOff>80943</xdr:rowOff>
    </xdr:to>
    <xdr:sp macro="" textlink="">
      <xdr:nvSpPr>
        <xdr:cNvPr id="366" name="楕円 365"/>
        <xdr:cNvSpPr/>
      </xdr:nvSpPr>
      <xdr:spPr>
        <a:xfrm>
          <a:off x="9588500" y="940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72070</xdr:rowOff>
    </xdr:from>
    <xdr:ext cx="469744" cy="259045"/>
    <xdr:sp macro="" textlink="">
      <xdr:nvSpPr>
        <xdr:cNvPr id="367" name="テキスト ボックス 366"/>
        <xdr:cNvSpPr txBox="1"/>
      </xdr:nvSpPr>
      <xdr:spPr>
        <a:xfrm>
          <a:off x="9404428" y="950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14834</xdr:rowOff>
    </xdr:from>
    <xdr:to>
      <xdr:col>46</xdr:col>
      <xdr:colOff>38100</xdr:colOff>
      <xdr:row>55</xdr:row>
      <xdr:rowOff>116434</xdr:rowOff>
    </xdr:to>
    <xdr:sp macro="" textlink="">
      <xdr:nvSpPr>
        <xdr:cNvPr id="368" name="楕円 367"/>
        <xdr:cNvSpPr/>
      </xdr:nvSpPr>
      <xdr:spPr>
        <a:xfrm>
          <a:off x="8699500" y="944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107561</xdr:rowOff>
    </xdr:from>
    <xdr:ext cx="469744" cy="259045"/>
    <xdr:sp macro="" textlink="">
      <xdr:nvSpPr>
        <xdr:cNvPr id="369" name="テキスト ボックス 368"/>
        <xdr:cNvSpPr txBox="1"/>
      </xdr:nvSpPr>
      <xdr:spPr>
        <a:xfrm>
          <a:off x="8515428" y="953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166567</xdr:rowOff>
    </xdr:from>
    <xdr:to>
      <xdr:col>41</xdr:col>
      <xdr:colOff>101600</xdr:colOff>
      <xdr:row>55</xdr:row>
      <xdr:rowOff>96717</xdr:rowOff>
    </xdr:to>
    <xdr:sp macro="" textlink="">
      <xdr:nvSpPr>
        <xdr:cNvPr id="370" name="楕円 369"/>
        <xdr:cNvSpPr/>
      </xdr:nvSpPr>
      <xdr:spPr>
        <a:xfrm>
          <a:off x="7810500" y="942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113244</xdr:rowOff>
    </xdr:from>
    <xdr:ext cx="469744" cy="259045"/>
    <xdr:sp macro="" textlink="">
      <xdr:nvSpPr>
        <xdr:cNvPr id="371" name="テキスト ボックス 370"/>
        <xdr:cNvSpPr txBox="1"/>
      </xdr:nvSpPr>
      <xdr:spPr>
        <a:xfrm>
          <a:off x="7626428" y="920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23692</xdr:rowOff>
    </xdr:from>
    <xdr:to>
      <xdr:col>36</xdr:col>
      <xdr:colOff>165100</xdr:colOff>
      <xdr:row>55</xdr:row>
      <xdr:rowOff>125292</xdr:rowOff>
    </xdr:to>
    <xdr:sp macro="" textlink="">
      <xdr:nvSpPr>
        <xdr:cNvPr id="372" name="楕円 371"/>
        <xdr:cNvSpPr/>
      </xdr:nvSpPr>
      <xdr:spPr>
        <a:xfrm>
          <a:off x="6921500" y="945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116419</xdr:rowOff>
    </xdr:from>
    <xdr:ext cx="469744" cy="259045"/>
    <xdr:sp macro="" textlink="">
      <xdr:nvSpPr>
        <xdr:cNvPr id="373" name="テキスト ボックス 372"/>
        <xdr:cNvSpPr txBox="1"/>
      </xdr:nvSpPr>
      <xdr:spPr>
        <a:xfrm>
          <a:off x="6737428" y="9546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137382</xdr:rowOff>
    </xdr:from>
    <xdr:to>
      <xdr:col>54</xdr:col>
      <xdr:colOff>189865</xdr:colOff>
      <xdr:row>79</xdr:row>
      <xdr:rowOff>30527</xdr:rowOff>
    </xdr:to>
    <xdr:cxnSp macro="">
      <xdr:nvCxnSpPr>
        <xdr:cNvPr id="399" name="直線コネクタ 398"/>
        <xdr:cNvCxnSpPr/>
      </xdr:nvCxnSpPr>
      <xdr:spPr>
        <a:xfrm flipV="1">
          <a:off x="10475595" y="12138882"/>
          <a:ext cx="1270" cy="143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34354</xdr:rowOff>
    </xdr:from>
    <xdr:ext cx="469744" cy="259045"/>
    <xdr:sp macro="" textlink="">
      <xdr:nvSpPr>
        <xdr:cNvPr id="400" name="商工費最小値テキスト"/>
        <xdr:cNvSpPr txBox="1"/>
      </xdr:nvSpPr>
      <xdr:spPr>
        <a:xfrm>
          <a:off x="10528300" y="1357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30527</xdr:rowOff>
    </xdr:from>
    <xdr:to>
      <xdr:col>55</xdr:col>
      <xdr:colOff>88900</xdr:colOff>
      <xdr:row>79</xdr:row>
      <xdr:rowOff>30527</xdr:rowOff>
    </xdr:to>
    <xdr:cxnSp macro="">
      <xdr:nvCxnSpPr>
        <xdr:cNvPr id="401" name="直線コネクタ 400"/>
        <xdr:cNvCxnSpPr/>
      </xdr:nvCxnSpPr>
      <xdr:spPr>
        <a:xfrm>
          <a:off x="10388600" y="13575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84059</xdr:rowOff>
    </xdr:from>
    <xdr:ext cx="534377" cy="259045"/>
    <xdr:sp macro="" textlink="">
      <xdr:nvSpPr>
        <xdr:cNvPr id="402" name="商工費最大値テキスト"/>
        <xdr:cNvSpPr txBox="1"/>
      </xdr:nvSpPr>
      <xdr:spPr>
        <a:xfrm>
          <a:off x="10528300" y="1191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137382</xdr:rowOff>
    </xdr:from>
    <xdr:to>
      <xdr:col>55</xdr:col>
      <xdr:colOff>88900</xdr:colOff>
      <xdr:row>70</xdr:row>
      <xdr:rowOff>137382</xdr:rowOff>
    </xdr:to>
    <xdr:cxnSp macro="">
      <xdr:nvCxnSpPr>
        <xdr:cNvPr id="403" name="直線コネクタ 402"/>
        <xdr:cNvCxnSpPr/>
      </xdr:nvCxnSpPr>
      <xdr:spPr>
        <a:xfrm>
          <a:off x="10388600" y="1213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143455</xdr:rowOff>
    </xdr:from>
    <xdr:to>
      <xdr:col>55</xdr:col>
      <xdr:colOff>0</xdr:colOff>
      <xdr:row>77</xdr:row>
      <xdr:rowOff>14199</xdr:rowOff>
    </xdr:to>
    <xdr:cxnSp macro="">
      <xdr:nvCxnSpPr>
        <xdr:cNvPr id="404" name="直線コネクタ 403"/>
        <xdr:cNvCxnSpPr/>
      </xdr:nvCxnSpPr>
      <xdr:spPr>
        <a:xfrm>
          <a:off x="9639300" y="13173655"/>
          <a:ext cx="838200" cy="4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154035</xdr:rowOff>
    </xdr:from>
    <xdr:ext cx="534377" cy="259045"/>
    <xdr:sp macro="" textlink="">
      <xdr:nvSpPr>
        <xdr:cNvPr id="405" name="商工費平均値テキスト"/>
        <xdr:cNvSpPr txBox="1"/>
      </xdr:nvSpPr>
      <xdr:spPr>
        <a:xfrm>
          <a:off x="10528300" y="130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131158</xdr:rowOff>
    </xdr:from>
    <xdr:to>
      <xdr:col>55</xdr:col>
      <xdr:colOff>50800</xdr:colOff>
      <xdr:row>77</xdr:row>
      <xdr:rowOff>61308</xdr:rowOff>
    </xdr:to>
    <xdr:sp macro="" textlink="">
      <xdr:nvSpPr>
        <xdr:cNvPr id="406" name="フローチャート: 判断 405"/>
        <xdr:cNvSpPr/>
      </xdr:nvSpPr>
      <xdr:spPr>
        <a:xfrm>
          <a:off x="104267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71317</xdr:rowOff>
    </xdr:from>
    <xdr:to>
      <xdr:col>50</xdr:col>
      <xdr:colOff>114300</xdr:colOff>
      <xdr:row>76</xdr:row>
      <xdr:rowOff>143455</xdr:rowOff>
    </xdr:to>
    <xdr:cxnSp macro="">
      <xdr:nvCxnSpPr>
        <xdr:cNvPr id="407" name="直線コネクタ 406"/>
        <xdr:cNvCxnSpPr/>
      </xdr:nvCxnSpPr>
      <xdr:spPr>
        <a:xfrm>
          <a:off x="8750300" y="13101517"/>
          <a:ext cx="889000" cy="7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80834</xdr:rowOff>
    </xdr:from>
    <xdr:to>
      <xdr:col>50</xdr:col>
      <xdr:colOff>165100</xdr:colOff>
      <xdr:row>77</xdr:row>
      <xdr:rowOff>10984</xdr:rowOff>
    </xdr:to>
    <xdr:sp macro="" textlink="">
      <xdr:nvSpPr>
        <xdr:cNvPr id="408" name="フローチャート: 判断 407"/>
        <xdr:cNvSpPr/>
      </xdr:nvSpPr>
      <xdr:spPr>
        <a:xfrm>
          <a:off x="9588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27511</xdr:rowOff>
    </xdr:from>
    <xdr:ext cx="534377" cy="259045"/>
    <xdr:sp macro="" textlink="">
      <xdr:nvSpPr>
        <xdr:cNvPr id="409" name="テキスト ボックス 408"/>
        <xdr:cNvSpPr txBox="1"/>
      </xdr:nvSpPr>
      <xdr:spPr>
        <a:xfrm>
          <a:off x="9372111" y="128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139798</xdr:rowOff>
    </xdr:from>
    <xdr:to>
      <xdr:col>45</xdr:col>
      <xdr:colOff>177800</xdr:colOff>
      <xdr:row>76</xdr:row>
      <xdr:rowOff>71317</xdr:rowOff>
    </xdr:to>
    <xdr:cxnSp macro="">
      <xdr:nvCxnSpPr>
        <xdr:cNvPr id="410" name="直線コネクタ 409"/>
        <xdr:cNvCxnSpPr/>
      </xdr:nvCxnSpPr>
      <xdr:spPr>
        <a:xfrm>
          <a:off x="7861300" y="12827098"/>
          <a:ext cx="889000" cy="27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10914</xdr:rowOff>
    </xdr:from>
    <xdr:to>
      <xdr:col>46</xdr:col>
      <xdr:colOff>38100</xdr:colOff>
      <xdr:row>76</xdr:row>
      <xdr:rowOff>112514</xdr:rowOff>
    </xdr:to>
    <xdr:sp macro="" textlink="">
      <xdr:nvSpPr>
        <xdr:cNvPr id="411" name="フローチャート: 判断 410"/>
        <xdr:cNvSpPr/>
      </xdr:nvSpPr>
      <xdr:spPr>
        <a:xfrm>
          <a:off x="8699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129042</xdr:rowOff>
    </xdr:from>
    <xdr:ext cx="534377" cy="259045"/>
    <xdr:sp macro="" textlink="">
      <xdr:nvSpPr>
        <xdr:cNvPr id="412" name="テキスト ボックス 411"/>
        <xdr:cNvSpPr txBox="1"/>
      </xdr:nvSpPr>
      <xdr:spPr>
        <a:xfrm>
          <a:off x="8483111" y="128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139798</xdr:rowOff>
    </xdr:from>
    <xdr:to>
      <xdr:col>41</xdr:col>
      <xdr:colOff>50800</xdr:colOff>
      <xdr:row>76</xdr:row>
      <xdr:rowOff>145872</xdr:rowOff>
    </xdr:to>
    <xdr:cxnSp macro="">
      <xdr:nvCxnSpPr>
        <xdr:cNvPr id="413" name="直線コネクタ 412"/>
        <xdr:cNvCxnSpPr/>
      </xdr:nvCxnSpPr>
      <xdr:spPr>
        <a:xfrm flipV="1">
          <a:off x="6972300" y="12827098"/>
          <a:ext cx="889000" cy="34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89650</xdr:rowOff>
    </xdr:from>
    <xdr:to>
      <xdr:col>41</xdr:col>
      <xdr:colOff>101600</xdr:colOff>
      <xdr:row>77</xdr:row>
      <xdr:rowOff>19800</xdr:rowOff>
    </xdr:to>
    <xdr:sp macro="" textlink="">
      <xdr:nvSpPr>
        <xdr:cNvPr id="414" name="フローチャート: 判断 413"/>
        <xdr:cNvSpPr/>
      </xdr:nvSpPr>
      <xdr:spPr>
        <a:xfrm>
          <a:off x="7810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10927</xdr:rowOff>
    </xdr:from>
    <xdr:ext cx="534377" cy="259045"/>
    <xdr:sp macro="" textlink="">
      <xdr:nvSpPr>
        <xdr:cNvPr id="415" name="テキスト ボックス 414"/>
        <xdr:cNvSpPr txBox="1"/>
      </xdr:nvSpPr>
      <xdr:spPr>
        <a:xfrm>
          <a:off x="7594111" y="132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39326</xdr:rowOff>
    </xdr:from>
    <xdr:to>
      <xdr:col>36</xdr:col>
      <xdr:colOff>165100</xdr:colOff>
      <xdr:row>77</xdr:row>
      <xdr:rowOff>140926</xdr:rowOff>
    </xdr:to>
    <xdr:sp macro="" textlink="">
      <xdr:nvSpPr>
        <xdr:cNvPr id="416" name="フローチャート: 判断 415"/>
        <xdr:cNvSpPr/>
      </xdr:nvSpPr>
      <xdr:spPr>
        <a:xfrm>
          <a:off x="6921500" y="1324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132053</xdr:rowOff>
    </xdr:from>
    <xdr:ext cx="534377" cy="259045"/>
    <xdr:sp macro="" textlink="">
      <xdr:nvSpPr>
        <xdr:cNvPr id="417" name="テキスト ボックス 416"/>
        <xdr:cNvSpPr txBox="1"/>
      </xdr:nvSpPr>
      <xdr:spPr>
        <a:xfrm>
          <a:off x="6705111" y="1333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134849</xdr:rowOff>
    </xdr:from>
    <xdr:to>
      <xdr:col>55</xdr:col>
      <xdr:colOff>50800</xdr:colOff>
      <xdr:row>77</xdr:row>
      <xdr:rowOff>64999</xdr:rowOff>
    </xdr:to>
    <xdr:sp macro="" textlink="">
      <xdr:nvSpPr>
        <xdr:cNvPr id="423" name="楕円 422"/>
        <xdr:cNvSpPr/>
      </xdr:nvSpPr>
      <xdr:spPr>
        <a:xfrm>
          <a:off x="10426700" y="1316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113276</xdr:rowOff>
    </xdr:from>
    <xdr:ext cx="534377" cy="259045"/>
    <xdr:sp macro="" textlink="">
      <xdr:nvSpPr>
        <xdr:cNvPr id="424" name="商工費該当値テキスト"/>
        <xdr:cNvSpPr txBox="1"/>
      </xdr:nvSpPr>
      <xdr:spPr>
        <a:xfrm>
          <a:off x="10528300" y="1314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92655</xdr:rowOff>
    </xdr:from>
    <xdr:to>
      <xdr:col>50</xdr:col>
      <xdr:colOff>165100</xdr:colOff>
      <xdr:row>77</xdr:row>
      <xdr:rowOff>22805</xdr:rowOff>
    </xdr:to>
    <xdr:sp macro="" textlink="">
      <xdr:nvSpPr>
        <xdr:cNvPr id="425" name="楕円 424"/>
        <xdr:cNvSpPr/>
      </xdr:nvSpPr>
      <xdr:spPr>
        <a:xfrm>
          <a:off x="9588500" y="1312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13932</xdr:rowOff>
    </xdr:from>
    <xdr:ext cx="534377" cy="259045"/>
    <xdr:sp macro="" textlink="">
      <xdr:nvSpPr>
        <xdr:cNvPr id="426" name="テキスト ボックス 425"/>
        <xdr:cNvSpPr txBox="1"/>
      </xdr:nvSpPr>
      <xdr:spPr>
        <a:xfrm>
          <a:off x="9372111" y="1321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20517</xdr:rowOff>
    </xdr:from>
    <xdr:to>
      <xdr:col>46</xdr:col>
      <xdr:colOff>38100</xdr:colOff>
      <xdr:row>76</xdr:row>
      <xdr:rowOff>122117</xdr:rowOff>
    </xdr:to>
    <xdr:sp macro="" textlink="">
      <xdr:nvSpPr>
        <xdr:cNvPr id="427" name="楕円 426"/>
        <xdr:cNvSpPr/>
      </xdr:nvSpPr>
      <xdr:spPr>
        <a:xfrm>
          <a:off x="8699500" y="1305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113244</xdr:rowOff>
    </xdr:from>
    <xdr:ext cx="534377" cy="259045"/>
    <xdr:sp macro="" textlink="">
      <xdr:nvSpPr>
        <xdr:cNvPr id="428" name="テキスト ボックス 427"/>
        <xdr:cNvSpPr txBox="1"/>
      </xdr:nvSpPr>
      <xdr:spPr>
        <a:xfrm>
          <a:off x="8483111" y="1314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88998</xdr:rowOff>
    </xdr:from>
    <xdr:to>
      <xdr:col>41</xdr:col>
      <xdr:colOff>101600</xdr:colOff>
      <xdr:row>75</xdr:row>
      <xdr:rowOff>19148</xdr:rowOff>
    </xdr:to>
    <xdr:sp macro="" textlink="">
      <xdr:nvSpPr>
        <xdr:cNvPr id="429" name="楕円 428"/>
        <xdr:cNvSpPr/>
      </xdr:nvSpPr>
      <xdr:spPr>
        <a:xfrm>
          <a:off x="7810500" y="1277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35675</xdr:rowOff>
    </xdr:from>
    <xdr:ext cx="534377" cy="259045"/>
    <xdr:sp macro="" textlink="">
      <xdr:nvSpPr>
        <xdr:cNvPr id="430" name="テキスト ボックス 429"/>
        <xdr:cNvSpPr txBox="1"/>
      </xdr:nvSpPr>
      <xdr:spPr>
        <a:xfrm>
          <a:off x="7594111" y="1255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95072</xdr:rowOff>
    </xdr:from>
    <xdr:to>
      <xdr:col>36</xdr:col>
      <xdr:colOff>165100</xdr:colOff>
      <xdr:row>77</xdr:row>
      <xdr:rowOff>25222</xdr:rowOff>
    </xdr:to>
    <xdr:sp macro="" textlink="">
      <xdr:nvSpPr>
        <xdr:cNvPr id="431" name="楕円 430"/>
        <xdr:cNvSpPr/>
      </xdr:nvSpPr>
      <xdr:spPr>
        <a:xfrm>
          <a:off x="6921500" y="131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41749</xdr:rowOff>
    </xdr:from>
    <xdr:ext cx="534377" cy="259045"/>
    <xdr:sp macro="" textlink="">
      <xdr:nvSpPr>
        <xdr:cNvPr id="432" name="テキスト ボックス 431"/>
        <xdr:cNvSpPr txBox="1"/>
      </xdr:nvSpPr>
      <xdr:spPr>
        <a:xfrm>
          <a:off x="6705111" y="1290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9740</xdr:rowOff>
    </xdr:from>
    <xdr:to>
      <xdr:col>54</xdr:col>
      <xdr:colOff>189865</xdr:colOff>
      <xdr:row>98</xdr:row>
      <xdr:rowOff>127375</xdr:rowOff>
    </xdr:to>
    <xdr:cxnSp macro="">
      <xdr:nvCxnSpPr>
        <xdr:cNvPr id="457" name="直線コネクタ 456"/>
        <xdr:cNvCxnSpPr/>
      </xdr:nvCxnSpPr>
      <xdr:spPr>
        <a:xfrm flipV="1">
          <a:off x="10475595" y="15440240"/>
          <a:ext cx="1270" cy="148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131202</xdr:rowOff>
    </xdr:from>
    <xdr:ext cx="534377" cy="259045"/>
    <xdr:sp macro="" textlink="">
      <xdr:nvSpPr>
        <xdr:cNvPr id="458" name="土木費最小値テキスト"/>
        <xdr:cNvSpPr txBox="1"/>
      </xdr:nvSpPr>
      <xdr:spPr>
        <a:xfrm>
          <a:off x="10528300" y="1693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127375</xdr:rowOff>
    </xdr:from>
    <xdr:to>
      <xdr:col>55</xdr:col>
      <xdr:colOff>88900</xdr:colOff>
      <xdr:row>98</xdr:row>
      <xdr:rowOff>127375</xdr:rowOff>
    </xdr:to>
    <xdr:cxnSp macro="">
      <xdr:nvCxnSpPr>
        <xdr:cNvPr id="459" name="直線コネクタ 458"/>
        <xdr:cNvCxnSpPr/>
      </xdr:nvCxnSpPr>
      <xdr:spPr>
        <a:xfrm>
          <a:off x="10388600" y="169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127867</xdr:rowOff>
    </xdr:from>
    <xdr:ext cx="599010" cy="259045"/>
    <xdr:sp macro="" textlink="">
      <xdr:nvSpPr>
        <xdr:cNvPr id="460" name="土木費最大値テキスト"/>
        <xdr:cNvSpPr txBox="1"/>
      </xdr:nvSpPr>
      <xdr:spPr>
        <a:xfrm>
          <a:off x="10528300" y="1521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9740</xdr:rowOff>
    </xdr:from>
    <xdr:to>
      <xdr:col>55</xdr:col>
      <xdr:colOff>88900</xdr:colOff>
      <xdr:row>90</xdr:row>
      <xdr:rowOff>9740</xdr:rowOff>
    </xdr:to>
    <xdr:cxnSp macro="">
      <xdr:nvCxnSpPr>
        <xdr:cNvPr id="461" name="直線コネクタ 460"/>
        <xdr:cNvCxnSpPr/>
      </xdr:nvCxnSpPr>
      <xdr:spPr>
        <a:xfrm>
          <a:off x="10388600" y="154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118707</xdr:rowOff>
    </xdr:from>
    <xdr:to>
      <xdr:col>55</xdr:col>
      <xdr:colOff>0</xdr:colOff>
      <xdr:row>98</xdr:row>
      <xdr:rowOff>13303</xdr:rowOff>
    </xdr:to>
    <xdr:cxnSp macro="">
      <xdr:nvCxnSpPr>
        <xdr:cNvPr id="462" name="直線コネクタ 461"/>
        <xdr:cNvCxnSpPr/>
      </xdr:nvCxnSpPr>
      <xdr:spPr>
        <a:xfrm flipV="1">
          <a:off x="9639300" y="16749357"/>
          <a:ext cx="838200" cy="6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55923</xdr:rowOff>
    </xdr:from>
    <xdr:ext cx="534377" cy="259045"/>
    <xdr:sp macro="" textlink="">
      <xdr:nvSpPr>
        <xdr:cNvPr id="463" name="土木費平均値テキスト"/>
        <xdr:cNvSpPr txBox="1"/>
      </xdr:nvSpPr>
      <xdr:spPr>
        <a:xfrm>
          <a:off x="10528300" y="1634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33046</xdr:rowOff>
    </xdr:from>
    <xdr:to>
      <xdr:col>55</xdr:col>
      <xdr:colOff>50800</xdr:colOff>
      <xdr:row>96</xdr:row>
      <xdr:rowOff>134646</xdr:rowOff>
    </xdr:to>
    <xdr:sp macro="" textlink="">
      <xdr:nvSpPr>
        <xdr:cNvPr id="464" name="フローチャート: 判断 463"/>
        <xdr:cNvSpPr/>
      </xdr:nvSpPr>
      <xdr:spPr>
        <a:xfrm>
          <a:off x="10426700" y="164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12788</xdr:rowOff>
    </xdr:from>
    <xdr:to>
      <xdr:col>50</xdr:col>
      <xdr:colOff>114300</xdr:colOff>
      <xdr:row>98</xdr:row>
      <xdr:rowOff>13303</xdr:rowOff>
    </xdr:to>
    <xdr:cxnSp macro="">
      <xdr:nvCxnSpPr>
        <xdr:cNvPr id="465" name="直線コネクタ 464"/>
        <xdr:cNvCxnSpPr/>
      </xdr:nvCxnSpPr>
      <xdr:spPr>
        <a:xfrm>
          <a:off x="8750300" y="16814888"/>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42514</xdr:rowOff>
    </xdr:from>
    <xdr:to>
      <xdr:col>50</xdr:col>
      <xdr:colOff>165100</xdr:colOff>
      <xdr:row>96</xdr:row>
      <xdr:rowOff>144114</xdr:rowOff>
    </xdr:to>
    <xdr:sp macro="" textlink="">
      <xdr:nvSpPr>
        <xdr:cNvPr id="466" name="フローチャート: 判断 465"/>
        <xdr:cNvSpPr/>
      </xdr:nvSpPr>
      <xdr:spPr>
        <a:xfrm>
          <a:off x="9588500" y="165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160641</xdr:rowOff>
    </xdr:from>
    <xdr:ext cx="534377" cy="259045"/>
    <xdr:sp macro="" textlink="">
      <xdr:nvSpPr>
        <xdr:cNvPr id="467" name="テキスト ボックス 466"/>
        <xdr:cNvSpPr txBox="1"/>
      </xdr:nvSpPr>
      <xdr:spPr>
        <a:xfrm>
          <a:off x="9372111" y="162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12788</xdr:rowOff>
    </xdr:from>
    <xdr:to>
      <xdr:col>45</xdr:col>
      <xdr:colOff>177800</xdr:colOff>
      <xdr:row>98</xdr:row>
      <xdr:rowOff>17418</xdr:rowOff>
    </xdr:to>
    <xdr:cxnSp macro="">
      <xdr:nvCxnSpPr>
        <xdr:cNvPr id="468" name="直線コネクタ 467"/>
        <xdr:cNvCxnSpPr/>
      </xdr:nvCxnSpPr>
      <xdr:spPr>
        <a:xfrm flipV="1">
          <a:off x="7861300" y="16814888"/>
          <a:ext cx="889000" cy="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55753</xdr:rowOff>
    </xdr:from>
    <xdr:to>
      <xdr:col>46</xdr:col>
      <xdr:colOff>38100</xdr:colOff>
      <xdr:row>96</xdr:row>
      <xdr:rowOff>157353</xdr:rowOff>
    </xdr:to>
    <xdr:sp macro="" textlink="">
      <xdr:nvSpPr>
        <xdr:cNvPr id="469" name="フローチャート: 判断 468"/>
        <xdr:cNvSpPr/>
      </xdr:nvSpPr>
      <xdr:spPr>
        <a:xfrm>
          <a:off x="8699500" y="1651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2430</xdr:rowOff>
    </xdr:from>
    <xdr:ext cx="534377" cy="259045"/>
    <xdr:sp macro="" textlink="">
      <xdr:nvSpPr>
        <xdr:cNvPr id="470" name="テキスト ボックス 469"/>
        <xdr:cNvSpPr txBox="1"/>
      </xdr:nvSpPr>
      <xdr:spPr>
        <a:xfrm>
          <a:off x="8483111" y="1629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132842</xdr:rowOff>
    </xdr:from>
    <xdr:to>
      <xdr:col>41</xdr:col>
      <xdr:colOff>50800</xdr:colOff>
      <xdr:row>98</xdr:row>
      <xdr:rowOff>17418</xdr:rowOff>
    </xdr:to>
    <xdr:cxnSp macro="">
      <xdr:nvCxnSpPr>
        <xdr:cNvPr id="471" name="直線コネクタ 470"/>
        <xdr:cNvCxnSpPr/>
      </xdr:nvCxnSpPr>
      <xdr:spPr>
        <a:xfrm>
          <a:off x="6972300" y="16763492"/>
          <a:ext cx="889000" cy="5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70879</xdr:rowOff>
    </xdr:from>
    <xdr:to>
      <xdr:col>41</xdr:col>
      <xdr:colOff>101600</xdr:colOff>
      <xdr:row>97</xdr:row>
      <xdr:rowOff>1029</xdr:rowOff>
    </xdr:to>
    <xdr:sp macro="" textlink="">
      <xdr:nvSpPr>
        <xdr:cNvPr id="472" name="フローチャート: 判断 471"/>
        <xdr:cNvSpPr/>
      </xdr:nvSpPr>
      <xdr:spPr>
        <a:xfrm>
          <a:off x="7810500" y="1653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17556</xdr:rowOff>
    </xdr:from>
    <xdr:ext cx="534377" cy="259045"/>
    <xdr:sp macro="" textlink="">
      <xdr:nvSpPr>
        <xdr:cNvPr id="473" name="テキスト ボックス 472"/>
        <xdr:cNvSpPr txBox="1"/>
      </xdr:nvSpPr>
      <xdr:spPr>
        <a:xfrm>
          <a:off x="7594111" y="1630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94272</xdr:rowOff>
    </xdr:from>
    <xdr:to>
      <xdr:col>36</xdr:col>
      <xdr:colOff>165100</xdr:colOff>
      <xdr:row>95</xdr:row>
      <xdr:rowOff>24422</xdr:rowOff>
    </xdr:to>
    <xdr:sp macro="" textlink="">
      <xdr:nvSpPr>
        <xdr:cNvPr id="474" name="フローチャート: 判断 473"/>
        <xdr:cNvSpPr/>
      </xdr:nvSpPr>
      <xdr:spPr>
        <a:xfrm>
          <a:off x="6921500" y="162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40949</xdr:rowOff>
    </xdr:from>
    <xdr:ext cx="534377" cy="259045"/>
    <xdr:sp macro="" textlink="">
      <xdr:nvSpPr>
        <xdr:cNvPr id="475" name="テキスト ボックス 474"/>
        <xdr:cNvSpPr txBox="1"/>
      </xdr:nvSpPr>
      <xdr:spPr>
        <a:xfrm>
          <a:off x="6705111" y="1598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67907</xdr:rowOff>
    </xdr:from>
    <xdr:to>
      <xdr:col>55</xdr:col>
      <xdr:colOff>50800</xdr:colOff>
      <xdr:row>97</xdr:row>
      <xdr:rowOff>169507</xdr:rowOff>
    </xdr:to>
    <xdr:sp macro="" textlink="">
      <xdr:nvSpPr>
        <xdr:cNvPr id="481" name="楕円 480"/>
        <xdr:cNvSpPr/>
      </xdr:nvSpPr>
      <xdr:spPr>
        <a:xfrm>
          <a:off x="10426700" y="1669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46334</xdr:rowOff>
    </xdr:from>
    <xdr:ext cx="534377" cy="259045"/>
    <xdr:sp macro="" textlink="">
      <xdr:nvSpPr>
        <xdr:cNvPr id="482" name="土木費該当値テキスト"/>
        <xdr:cNvSpPr txBox="1"/>
      </xdr:nvSpPr>
      <xdr:spPr>
        <a:xfrm>
          <a:off x="10528300" y="1667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133953</xdr:rowOff>
    </xdr:from>
    <xdr:to>
      <xdr:col>50</xdr:col>
      <xdr:colOff>165100</xdr:colOff>
      <xdr:row>98</xdr:row>
      <xdr:rowOff>64103</xdr:rowOff>
    </xdr:to>
    <xdr:sp macro="" textlink="">
      <xdr:nvSpPr>
        <xdr:cNvPr id="483" name="楕円 482"/>
        <xdr:cNvSpPr/>
      </xdr:nvSpPr>
      <xdr:spPr>
        <a:xfrm>
          <a:off x="9588500" y="1676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55230</xdr:rowOff>
    </xdr:from>
    <xdr:ext cx="534377" cy="259045"/>
    <xdr:sp macro="" textlink="">
      <xdr:nvSpPr>
        <xdr:cNvPr id="484" name="テキスト ボックス 483"/>
        <xdr:cNvSpPr txBox="1"/>
      </xdr:nvSpPr>
      <xdr:spPr>
        <a:xfrm>
          <a:off x="9372111" y="1685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133438</xdr:rowOff>
    </xdr:from>
    <xdr:to>
      <xdr:col>46</xdr:col>
      <xdr:colOff>38100</xdr:colOff>
      <xdr:row>98</xdr:row>
      <xdr:rowOff>63588</xdr:rowOff>
    </xdr:to>
    <xdr:sp macro="" textlink="">
      <xdr:nvSpPr>
        <xdr:cNvPr id="485" name="楕円 484"/>
        <xdr:cNvSpPr/>
      </xdr:nvSpPr>
      <xdr:spPr>
        <a:xfrm>
          <a:off x="8699500" y="1676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54715</xdr:rowOff>
    </xdr:from>
    <xdr:ext cx="534377" cy="259045"/>
    <xdr:sp macro="" textlink="">
      <xdr:nvSpPr>
        <xdr:cNvPr id="486" name="テキスト ボックス 485"/>
        <xdr:cNvSpPr txBox="1"/>
      </xdr:nvSpPr>
      <xdr:spPr>
        <a:xfrm>
          <a:off x="8483111" y="1685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138068</xdr:rowOff>
    </xdr:from>
    <xdr:to>
      <xdr:col>41</xdr:col>
      <xdr:colOff>101600</xdr:colOff>
      <xdr:row>98</xdr:row>
      <xdr:rowOff>68218</xdr:rowOff>
    </xdr:to>
    <xdr:sp macro="" textlink="">
      <xdr:nvSpPr>
        <xdr:cNvPr id="487" name="楕円 486"/>
        <xdr:cNvSpPr/>
      </xdr:nvSpPr>
      <xdr:spPr>
        <a:xfrm>
          <a:off x="7810500" y="1676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59345</xdr:rowOff>
    </xdr:from>
    <xdr:ext cx="534377" cy="259045"/>
    <xdr:sp macro="" textlink="">
      <xdr:nvSpPr>
        <xdr:cNvPr id="488" name="テキスト ボックス 487"/>
        <xdr:cNvSpPr txBox="1"/>
      </xdr:nvSpPr>
      <xdr:spPr>
        <a:xfrm>
          <a:off x="7594111" y="1686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82042</xdr:rowOff>
    </xdr:from>
    <xdr:to>
      <xdr:col>36</xdr:col>
      <xdr:colOff>165100</xdr:colOff>
      <xdr:row>98</xdr:row>
      <xdr:rowOff>12192</xdr:rowOff>
    </xdr:to>
    <xdr:sp macro="" textlink="">
      <xdr:nvSpPr>
        <xdr:cNvPr id="489" name="楕円 488"/>
        <xdr:cNvSpPr/>
      </xdr:nvSpPr>
      <xdr:spPr>
        <a:xfrm>
          <a:off x="6921500" y="1671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3319</xdr:rowOff>
    </xdr:from>
    <xdr:ext cx="534377" cy="259045"/>
    <xdr:sp macro="" textlink="">
      <xdr:nvSpPr>
        <xdr:cNvPr id="490" name="テキスト ボックス 489"/>
        <xdr:cNvSpPr txBox="1"/>
      </xdr:nvSpPr>
      <xdr:spPr>
        <a:xfrm>
          <a:off x="6705111" y="1680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85369</xdr:rowOff>
    </xdr:from>
    <xdr:to>
      <xdr:col>85</xdr:col>
      <xdr:colOff>126364</xdr:colOff>
      <xdr:row>38</xdr:row>
      <xdr:rowOff>124231</xdr:rowOff>
    </xdr:to>
    <xdr:cxnSp macro="">
      <xdr:nvCxnSpPr>
        <xdr:cNvPr id="515" name="直線コネクタ 514"/>
        <xdr:cNvCxnSpPr/>
      </xdr:nvCxnSpPr>
      <xdr:spPr>
        <a:xfrm flipV="1">
          <a:off x="16317595" y="5228869"/>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128058</xdr:rowOff>
    </xdr:from>
    <xdr:ext cx="534377" cy="259045"/>
    <xdr:sp macro="" textlink="">
      <xdr:nvSpPr>
        <xdr:cNvPr id="516" name="消防費最小値テキスト"/>
        <xdr:cNvSpPr txBox="1"/>
      </xdr:nvSpPr>
      <xdr:spPr>
        <a:xfrm>
          <a:off x="16370300" y="664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124231</xdr:rowOff>
    </xdr:from>
    <xdr:to>
      <xdr:col>86</xdr:col>
      <xdr:colOff>25400</xdr:colOff>
      <xdr:row>38</xdr:row>
      <xdr:rowOff>124231</xdr:rowOff>
    </xdr:to>
    <xdr:cxnSp macro="">
      <xdr:nvCxnSpPr>
        <xdr:cNvPr id="517" name="直線コネクタ 516"/>
        <xdr:cNvCxnSpPr/>
      </xdr:nvCxnSpPr>
      <xdr:spPr>
        <a:xfrm>
          <a:off x="16230600" y="663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32046</xdr:rowOff>
    </xdr:from>
    <xdr:ext cx="534377" cy="259045"/>
    <xdr:sp macro="" textlink="">
      <xdr:nvSpPr>
        <xdr:cNvPr id="518" name="消防費最大値テキスト"/>
        <xdr:cNvSpPr txBox="1"/>
      </xdr:nvSpPr>
      <xdr:spPr>
        <a:xfrm>
          <a:off x="16370300" y="50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85369</xdr:rowOff>
    </xdr:from>
    <xdr:to>
      <xdr:col>86</xdr:col>
      <xdr:colOff>25400</xdr:colOff>
      <xdr:row>30</xdr:row>
      <xdr:rowOff>85369</xdr:rowOff>
    </xdr:to>
    <xdr:cxnSp macro="">
      <xdr:nvCxnSpPr>
        <xdr:cNvPr id="519" name="直線コネクタ 518"/>
        <xdr:cNvCxnSpPr/>
      </xdr:nvCxnSpPr>
      <xdr:spPr>
        <a:xfrm>
          <a:off x="16230600" y="522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57709</xdr:rowOff>
    </xdr:from>
    <xdr:to>
      <xdr:col>85</xdr:col>
      <xdr:colOff>127000</xdr:colOff>
      <xdr:row>34</xdr:row>
      <xdr:rowOff>132385</xdr:rowOff>
    </xdr:to>
    <xdr:cxnSp macro="">
      <xdr:nvCxnSpPr>
        <xdr:cNvPr id="520" name="直線コネクタ 519"/>
        <xdr:cNvCxnSpPr/>
      </xdr:nvCxnSpPr>
      <xdr:spPr>
        <a:xfrm flipV="1">
          <a:off x="15481300" y="5887009"/>
          <a:ext cx="8382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64050</xdr:rowOff>
    </xdr:from>
    <xdr:ext cx="534377" cy="259045"/>
    <xdr:sp macro="" textlink="">
      <xdr:nvSpPr>
        <xdr:cNvPr id="521" name="消防費平均値テキスト"/>
        <xdr:cNvSpPr txBox="1"/>
      </xdr:nvSpPr>
      <xdr:spPr>
        <a:xfrm>
          <a:off x="16370300" y="623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85623</xdr:rowOff>
    </xdr:from>
    <xdr:to>
      <xdr:col>85</xdr:col>
      <xdr:colOff>177800</xdr:colOff>
      <xdr:row>37</xdr:row>
      <xdr:rowOff>15773</xdr:rowOff>
    </xdr:to>
    <xdr:sp macro="" textlink="">
      <xdr:nvSpPr>
        <xdr:cNvPr id="522" name="フローチャート: 判断 521"/>
        <xdr:cNvSpPr/>
      </xdr:nvSpPr>
      <xdr:spPr>
        <a:xfrm>
          <a:off x="16268700" y="62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108229</xdr:rowOff>
    </xdr:from>
    <xdr:to>
      <xdr:col>81</xdr:col>
      <xdr:colOff>50800</xdr:colOff>
      <xdr:row>34</xdr:row>
      <xdr:rowOff>132385</xdr:rowOff>
    </xdr:to>
    <xdr:cxnSp macro="">
      <xdr:nvCxnSpPr>
        <xdr:cNvPr id="523" name="直線コネクタ 522"/>
        <xdr:cNvCxnSpPr/>
      </xdr:nvCxnSpPr>
      <xdr:spPr>
        <a:xfrm>
          <a:off x="14592300" y="5423179"/>
          <a:ext cx="889000" cy="53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145212</xdr:rowOff>
    </xdr:from>
    <xdr:to>
      <xdr:col>81</xdr:col>
      <xdr:colOff>101600</xdr:colOff>
      <xdr:row>37</xdr:row>
      <xdr:rowOff>75362</xdr:rowOff>
    </xdr:to>
    <xdr:sp macro="" textlink="">
      <xdr:nvSpPr>
        <xdr:cNvPr id="524" name="フローチャート: 判断 523"/>
        <xdr:cNvSpPr/>
      </xdr:nvSpPr>
      <xdr:spPr>
        <a:xfrm>
          <a:off x="15430500" y="631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66489</xdr:rowOff>
    </xdr:from>
    <xdr:ext cx="534377" cy="259045"/>
    <xdr:sp macro="" textlink="">
      <xdr:nvSpPr>
        <xdr:cNvPr id="525" name="テキスト ボックス 524"/>
        <xdr:cNvSpPr txBox="1"/>
      </xdr:nvSpPr>
      <xdr:spPr>
        <a:xfrm>
          <a:off x="15214111" y="641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108229</xdr:rowOff>
    </xdr:from>
    <xdr:to>
      <xdr:col>76</xdr:col>
      <xdr:colOff>114300</xdr:colOff>
      <xdr:row>32</xdr:row>
      <xdr:rowOff>156235</xdr:rowOff>
    </xdr:to>
    <xdr:cxnSp macro="">
      <xdr:nvCxnSpPr>
        <xdr:cNvPr id="526" name="直線コネクタ 525"/>
        <xdr:cNvCxnSpPr/>
      </xdr:nvCxnSpPr>
      <xdr:spPr>
        <a:xfrm flipV="1">
          <a:off x="13703300" y="5423179"/>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144678</xdr:rowOff>
    </xdr:from>
    <xdr:to>
      <xdr:col>76</xdr:col>
      <xdr:colOff>165100</xdr:colOff>
      <xdr:row>37</xdr:row>
      <xdr:rowOff>74828</xdr:rowOff>
    </xdr:to>
    <xdr:sp macro="" textlink="">
      <xdr:nvSpPr>
        <xdr:cNvPr id="527" name="フローチャート: 判断 526"/>
        <xdr:cNvSpPr/>
      </xdr:nvSpPr>
      <xdr:spPr>
        <a:xfrm>
          <a:off x="14541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65955</xdr:rowOff>
    </xdr:from>
    <xdr:ext cx="534377" cy="259045"/>
    <xdr:sp macro="" textlink="">
      <xdr:nvSpPr>
        <xdr:cNvPr id="528" name="テキスト ボックス 527"/>
        <xdr:cNvSpPr txBox="1"/>
      </xdr:nvSpPr>
      <xdr:spPr>
        <a:xfrm>
          <a:off x="14325111" y="64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156235</xdr:rowOff>
    </xdr:from>
    <xdr:to>
      <xdr:col>71</xdr:col>
      <xdr:colOff>177800</xdr:colOff>
      <xdr:row>35</xdr:row>
      <xdr:rowOff>49860</xdr:rowOff>
    </xdr:to>
    <xdr:cxnSp macro="">
      <xdr:nvCxnSpPr>
        <xdr:cNvPr id="529" name="直線コネクタ 528"/>
        <xdr:cNvCxnSpPr/>
      </xdr:nvCxnSpPr>
      <xdr:spPr>
        <a:xfrm flipV="1">
          <a:off x="12814300" y="5642635"/>
          <a:ext cx="889000" cy="40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69850</xdr:rowOff>
    </xdr:from>
    <xdr:to>
      <xdr:col>72</xdr:col>
      <xdr:colOff>38100</xdr:colOff>
      <xdr:row>37</xdr:row>
      <xdr:rowOff>0</xdr:rowOff>
    </xdr:to>
    <xdr:sp macro="" textlink="">
      <xdr:nvSpPr>
        <xdr:cNvPr id="530" name="フローチャート: 判断 529"/>
        <xdr:cNvSpPr/>
      </xdr:nvSpPr>
      <xdr:spPr>
        <a:xfrm>
          <a:off x="13652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162577</xdr:rowOff>
    </xdr:from>
    <xdr:ext cx="534377" cy="259045"/>
    <xdr:sp macro="" textlink="">
      <xdr:nvSpPr>
        <xdr:cNvPr id="531" name="テキスト ボックス 530"/>
        <xdr:cNvSpPr txBox="1"/>
      </xdr:nvSpPr>
      <xdr:spPr>
        <a:xfrm>
          <a:off x="13436111" y="633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98349</xdr:rowOff>
    </xdr:from>
    <xdr:to>
      <xdr:col>67</xdr:col>
      <xdr:colOff>101600</xdr:colOff>
      <xdr:row>37</xdr:row>
      <xdr:rowOff>28499</xdr:rowOff>
    </xdr:to>
    <xdr:sp macro="" textlink="">
      <xdr:nvSpPr>
        <xdr:cNvPr id="532" name="フローチャート: 判断 531"/>
        <xdr:cNvSpPr/>
      </xdr:nvSpPr>
      <xdr:spPr>
        <a:xfrm>
          <a:off x="12763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19626</xdr:rowOff>
    </xdr:from>
    <xdr:ext cx="534377" cy="259045"/>
    <xdr:sp macro="" textlink="">
      <xdr:nvSpPr>
        <xdr:cNvPr id="533" name="テキスト ボックス 532"/>
        <xdr:cNvSpPr txBox="1"/>
      </xdr:nvSpPr>
      <xdr:spPr>
        <a:xfrm>
          <a:off x="12547111" y="636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6909</xdr:rowOff>
    </xdr:from>
    <xdr:to>
      <xdr:col>85</xdr:col>
      <xdr:colOff>177800</xdr:colOff>
      <xdr:row>34</xdr:row>
      <xdr:rowOff>108509</xdr:rowOff>
    </xdr:to>
    <xdr:sp macro="" textlink="">
      <xdr:nvSpPr>
        <xdr:cNvPr id="539" name="楕円 538"/>
        <xdr:cNvSpPr/>
      </xdr:nvSpPr>
      <xdr:spPr>
        <a:xfrm>
          <a:off x="16268700" y="583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29786</xdr:rowOff>
    </xdr:from>
    <xdr:ext cx="534377" cy="259045"/>
    <xdr:sp macro="" textlink="">
      <xdr:nvSpPr>
        <xdr:cNvPr id="540" name="消防費該当値テキスト"/>
        <xdr:cNvSpPr txBox="1"/>
      </xdr:nvSpPr>
      <xdr:spPr>
        <a:xfrm>
          <a:off x="16370300" y="568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81585</xdr:rowOff>
    </xdr:from>
    <xdr:to>
      <xdr:col>81</xdr:col>
      <xdr:colOff>101600</xdr:colOff>
      <xdr:row>35</xdr:row>
      <xdr:rowOff>11735</xdr:rowOff>
    </xdr:to>
    <xdr:sp macro="" textlink="">
      <xdr:nvSpPr>
        <xdr:cNvPr id="541" name="楕円 540"/>
        <xdr:cNvSpPr/>
      </xdr:nvSpPr>
      <xdr:spPr>
        <a:xfrm>
          <a:off x="15430500" y="591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28262</xdr:rowOff>
    </xdr:from>
    <xdr:ext cx="534377" cy="259045"/>
    <xdr:sp macro="" textlink="">
      <xdr:nvSpPr>
        <xdr:cNvPr id="542" name="テキスト ボックス 541"/>
        <xdr:cNvSpPr txBox="1"/>
      </xdr:nvSpPr>
      <xdr:spPr>
        <a:xfrm>
          <a:off x="15214111" y="568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57429</xdr:rowOff>
    </xdr:from>
    <xdr:to>
      <xdr:col>76</xdr:col>
      <xdr:colOff>165100</xdr:colOff>
      <xdr:row>31</xdr:row>
      <xdr:rowOff>159029</xdr:rowOff>
    </xdr:to>
    <xdr:sp macro="" textlink="">
      <xdr:nvSpPr>
        <xdr:cNvPr id="543" name="楕円 542"/>
        <xdr:cNvSpPr/>
      </xdr:nvSpPr>
      <xdr:spPr>
        <a:xfrm>
          <a:off x="14541500" y="537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4106</xdr:rowOff>
    </xdr:from>
    <xdr:ext cx="534377" cy="259045"/>
    <xdr:sp macro="" textlink="">
      <xdr:nvSpPr>
        <xdr:cNvPr id="544" name="テキスト ボックス 543"/>
        <xdr:cNvSpPr txBox="1"/>
      </xdr:nvSpPr>
      <xdr:spPr>
        <a:xfrm>
          <a:off x="14325111" y="514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105435</xdr:rowOff>
    </xdr:from>
    <xdr:to>
      <xdr:col>72</xdr:col>
      <xdr:colOff>38100</xdr:colOff>
      <xdr:row>33</xdr:row>
      <xdr:rowOff>35585</xdr:rowOff>
    </xdr:to>
    <xdr:sp macro="" textlink="">
      <xdr:nvSpPr>
        <xdr:cNvPr id="545" name="楕円 544"/>
        <xdr:cNvSpPr/>
      </xdr:nvSpPr>
      <xdr:spPr>
        <a:xfrm>
          <a:off x="13652500" y="559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52112</xdr:rowOff>
    </xdr:from>
    <xdr:ext cx="534377" cy="259045"/>
    <xdr:sp macro="" textlink="">
      <xdr:nvSpPr>
        <xdr:cNvPr id="546" name="テキスト ボックス 545"/>
        <xdr:cNvSpPr txBox="1"/>
      </xdr:nvSpPr>
      <xdr:spPr>
        <a:xfrm>
          <a:off x="13436111" y="536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170510</xdr:rowOff>
    </xdr:from>
    <xdr:to>
      <xdr:col>67</xdr:col>
      <xdr:colOff>101600</xdr:colOff>
      <xdr:row>35</xdr:row>
      <xdr:rowOff>100660</xdr:rowOff>
    </xdr:to>
    <xdr:sp macro="" textlink="">
      <xdr:nvSpPr>
        <xdr:cNvPr id="547" name="楕円 546"/>
        <xdr:cNvSpPr/>
      </xdr:nvSpPr>
      <xdr:spPr>
        <a:xfrm>
          <a:off x="12763500" y="59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117187</xdr:rowOff>
    </xdr:from>
    <xdr:ext cx="534377" cy="259045"/>
    <xdr:sp macro="" textlink="">
      <xdr:nvSpPr>
        <xdr:cNvPr id="548" name="テキスト ボックス 547"/>
        <xdr:cNvSpPr txBox="1"/>
      </xdr:nvSpPr>
      <xdr:spPr>
        <a:xfrm>
          <a:off x="12547111" y="57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7" name="テキスト ボックス 566"/>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63005</xdr:rowOff>
    </xdr:from>
    <xdr:to>
      <xdr:col>85</xdr:col>
      <xdr:colOff>126364</xdr:colOff>
      <xdr:row>59</xdr:row>
      <xdr:rowOff>38042</xdr:rowOff>
    </xdr:to>
    <xdr:cxnSp macro="">
      <xdr:nvCxnSpPr>
        <xdr:cNvPr id="571" name="直線コネクタ 570"/>
        <xdr:cNvCxnSpPr/>
      </xdr:nvCxnSpPr>
      <xdr:spPr>
        <a:xfrm flipV="1">
          <a:off x="16317595" y="8635505"/>
          <a:ext cx="1269" cy="1518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41869</xdr:rowOff>
    </xdr:from>
    <xdr:ext cx="534377" cy="259045"/>
    <xdr:sp macro="" textlink="">
      <xdr:nvSpPr>
        <xdr:cNvPr id="572" name="教育費最小値テキスト"/>
        <xdr:cNvSpPr txBox="1"/>
      </xdr:nvSpPr>
      <xdr:spPr>
        <a:xfrm>
          <a:off x="16370300" y="101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38042</xdr:rowOff>
    </xdr:from>
    <xdr:to>
      <xdr:col>86</xdr:col>
      <xdr:colOff>25400</xdr:colOff>
      <xdr:row>59</xdr:row>
      <xdr:rowOff>38042</xdr:rowOff>
    </xdr:to>
    <xdr:cxnSp macro="">
      <xdr:nvCxnSpPr>
        <xdr:cNvPr id="573" name="直線コネクタ 572"/>
        <xdr:cNvCxnSpPr/>
      </xdr:nvCxnSpPr>
      <xdr:spPr>
        <a:xfrm>
          <a:off x="16230600" y="1015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9682</xdr:rowOff>
    </xdr:from>
    <xdr:ext cx="599010" cy="259045"/>
    <xdr:sp macro="" textlink="">
      <xdr:nvSpPr>
        <xdr:cNvPr id="574" name="教育費最大値テキスト"/>
        <xdr:cNvSpPr txBox="1"/>
      </xdr:nvSpPr>
      <xdr:spPr>
        <a:xfrm>
          <a:off x="16370300" y="841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63005</xdr:rowOff>
    </xdr:from>
    <xdr:to>
      <xdr:col>86</xdr:col>
      <xdr:colOff>25400</xdr:colOff>
      <xdr:row>50</xdr:row>
      <xdr:rowOff>63005</xdr:rowOff>
    </xdr:to>
    <xdr:cxnSp macro="">
      <xdr:nvCxnSpPr>
        <xdr:cNvPr id="575" name="直線コネクタ 574"/>
        <xdr:cNvCxnSpPr/>
      </xdr:nvCxnSpPr>
      <xdr:spPr>
        <a:xfrm>
          <a:off x="16230600" y="863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39665</xdr:rowOff>
    </xdr:from>
    <xdr:to>
      <xdr:col>85</xdr:col>
      <xdr:colOff>127000</xdr:colOff>
      <xdr:row>57</xdr:row>
      <xdr:rowOff>155633</xdr:rowOff>
    </xdr:to>
    <xdr:cxnSp macro="">
      <xdr:nvCxnSpPr>
        <xdr:cNvPr id="576" name="直線コネクタ 575"/>
        <xdr:cNvCxnSpPr/>
      </xdr:nvCxnSpPr>
      <xdr:spPr>
        <a:xfrm>
          <a:off x="15481300" y="9812315"/>
          <a:ext cx="838200" cy="11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82814</xdr:rowOff>
    </xdr:from>
    <xdr:ext cx="534377" cy="259045"/>
    <xdr:sp macro="" textlink="">
      <xdr:nvSpPr>
        <xdr:cNvPr id="577" name="教育費平均値テキスト"/>
        <xdr:cNvSpPr txBox="1"/>
      </xdr:nvSpPr>
      <xdr:spPr>
        <a:xfrm>
          <a:off x="16370300" y="9512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59937</xdr:rowOff>
    </xdr:from>
    <xdr:to>
      <xdr:col>85</xdr:col>
      <xdr:colOff>177800</xdr:colOff>
      <xdr:row>56</xdr:row>
      <xdr:rowOff>161537</xdr:rowOff>
    </xdr:to>
    <xdr:sp macro="" textlink="">
      <xdr:nvSpPr>
        <xdr:cNvPr id="578" name="フローチャート: 判断 577"/>
        <xdr:cNvSpPr/>
      </xdr:nvSpPr>
      <xdr:spPr>
        <a:xfrm>
          <a:off x="16268700" y="966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39665</xdr:rowOff>
    </xdr:from>
    <xdr:to>
      <xdr:col>81</xdr:col>
      <xdr:colOff>50800</xdr:colOff>
      <xdr:row>57</xdr:row>
      <xdr:rowOff>77041</xdr:rowOff>
    </xdr:to>
    <xdr:cxnSp macro="">
      <xdr:nvCxnSpPr>
        <xdr:cNvPr id="579" name="直線コネクタ 578"/>
        <xdr:cNvCxnSpPr/>
      </xdr:nvCxnSpPr>
      <xdr:spPr>
        <a:xfrm flipV="1">
          <a:off x="14592300" y="9812315"/>
          <a:ext cx="8890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106502</xdr:rowOff>
    </xdr:from>
    <xdr:to>
      <xdr:col>81</xdr:col>
      <xdr:colOff>101600</xdr:colOff>
      <xdr:row>57</xdr:row>
      <xdr:rowOff>36652</xdr:rowOff>
    </xdr:to>
    <xdr:sp macro="" textlink="">
      <xdr:nvSpPr>
        <xdr:cNvPr id="580" name="フローチャート: 判断 579"/>
        <xdr:cNvSpPr/>
      </xdr:nvSpPr>
      <xdr:spPr>
        <a:xfrm>
          <a:off x="15430500" y="97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53179</xdr:rowOff>
    </xdr:from>
    <xdr:ext cx="534377" cy="259045"/>
    <xdr:sp macro="" textlink="">
      <xdr:nvSpPr>
        <xdr:cNvPr id="581" name="テキスト ボックス 580"/>
        <xdr:cNvSpPr txBox="1"/>
      </xdr:nvSpPr>
      <xdr:spPr>
        <a:xfrm>
          <a:off x="15214111" y="94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43505</xdr:rowOff>
    </xdr:from>
    <xdr:to>
      <xdr:col>76</xdr:col>
      <xdr:colOff>114300</xdr:colOff>
      <xdr:row>57</xdr:row>
      <xdr:rowOff>77041</xdr:rowOff>
    </xdr:to>
    <xdr:cxnSp macro="">
      <xdr:nvCxnSpPr>
        <xdr:cNvPr id="582" name="直線コネクタ 581"/>
        <xdr:cNvCxnSpPr/>
      </xdr:nvCxnSpPr>
      <xdr:spPr>
        <a:xfrm>
          <a:off x="13703300" y="9816155"/>
          <a:ext cx="889000" cy="3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58222</xdr:rowOff>
    </xdr:from>
    <xdr:to>
      <xdr:col>76</xdr:col>
      <xdr:colOff>165100</xdr:colOff>
      <xdr:row>57</xdr:row>
      <xdr:rowOff>159822</xdr:rowOff>
    </xdr:to>
    <xdr:sp macro="" textlink="">
      <xdr:nvSpPr>
        <xdr:cNvPr id="583" name="フローチャート: 判断 582"/>
        <xdr:cNvSpPr/>
      </xdr:nvSpPr>
      <xdr:spPr>
        <a:xfrm>
          <a:off x="14541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150949</xdr:rowOff>
    </xdr:from>
    <xdr:ext cx="534377" cy="259045"/>
    <xdr:sp macro="" textlink="">
      <xdr:nvSpPr>
        <xdr:cNvPr id="584" name="テキスト ボックス 583"/>
        <xdr:cNvSpPr txBox="1"/>
      </xdr:nvSpPr>
      <xdr:spPr>
        <a:xfrm>
          <a:off x="14325111" y="992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43505</xdr:rowOff>
    </xdr:from>
    <xdr:to>
      <xdr:col>71</xdr:col>
      <xdr:colOff>177800</xdr:colOff>
      <xdr:row>57</xdr:row>
      <xdr:rowOff>101707</xdr:rowOff>
    </xdr:to>
    <xdr:cxnSp macro="">
      <xdr:nvCxnSpPr>
        <xdr:cNvPr id="585" name="直線コネクタ 584"/>
        <xdr:cNvCxnSpPr/>
      </xdr:nvCxnSpPr>
      <xdr:spPr>
        <a:xfrm flipV="1">
          <a:off x="12814300" y="9816155"/>
          <a:ext cx="889000" cy="5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62771</xdr:rowOff>
    </xdr:from>
    <xdr:to>
      <xdr:col>72</xdr:col>
      <xdr:colOff>38100</xdr:colOff>
      <xdr:row>56</xdr:row>
      <xdr:rowOff>164371</xdr:rowOff>
    </xdr:to>
    <xdr:sp macro="" textlink="">
      <xdr:nvSpPr>
        <xdr:cNvPr id="586" name="フローチャート: 判断 585"/>
        <xdr:cNvSpPr/>
      </xdr:nvSpPr>
      <xdr:spPr>
        <a:xfrm>
          <a:off x="13652500" y="966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9448</xdr:rowOff>
    </xdr:from>
    <xdr:ext cx="534377" cy="259045"/>
    <xdr:sp macro="" textlink="">
      <xdr:nvSpPr>
        <xdr:cNvPr id="587" name="テキスト ボックス 586"/>
        <xdr:cNvSpPr txBox="1"/>
      </xdr:nvSpPr>
      <xdr:spPr>
        <a:xfrm>
          <a:off x="13436111" y="943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141250</xdr:rowOff>
    </xdr:from>
    <xdr:to>
      <xdr:col>67</xdr:col>
      <xdr:colOff>101600</xdr:colOff>
      <xdr:row>57</xdr:row>
      <xdr:rowOff>71400</xdr:rowOff>
    </xdr:to>
    <xdr:sp macro="" textlink="">
      <xdr:nvSpPr>
        <xdr:cNvPr id="588" name="フローチャート: 判断 587"/>
        <xdr:cNvSpPr/>
      </xdr:nvSpPr>
      <xdr:spPr>
        <a:xfrm>
          <a:off x="12763500" y="97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87927</xdr:rowOff>
    </xdr:from>
    <xdr:ext cx="534377" cy="259045"/>
    <xdr:sp macro="" textlink="">
      <xdr:nvSpPr>
        <xdr:cNvPr id="589" name="テキスト ボックス 588"/>
        <xdr:cNvSpPr txBox="1"/>
      </xdr:nvSpPr>
      <xdr:spPr>
        <a:xfrm>
          <a:off x="12547111" y="951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104833</xdr:rowOff>
    </xdr:from>
    <xdr:to>
      <xdr:col>85</xdr:col>
      <xdr:colOff>177800</xdr:colOff>
      <xdr:row>58</xdr:row>
      <xdr:rowOff>34983</xdr:rowOff>
    </xdr:to>
    <xdr:sp macro="" textlink="">
      <xdr:nvSpPr>
        <xdr:cNvPr id="595" name="楕円 594"/>
        <xdr:cNvSpPr/>
      </xdr:nvSpPr>
      <xdr:spPr>
        <a:xfrm>
          <a:off x="16268700" y="987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83260</xdr:rowOff>
    </xdr:from>
    <xdr:ext cx="534377" cy="259045"/>
    <xdr:sp macro="" textlink="">
      <xdr:nvSpPr>
        <xdr:cNvPr id="596" name="教育費該当値テキスト"/>
        <xdr:cNvSpPr txBox="1"/>
      </xdr:nvSpPr>
      <xdr:spPr>
        <a:xfrm>
          <a:off x="16370300" y="985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160315</xdr:rowOff>
    </xdr:from>
    <xdr:to>
      <xdr:col>81</xdr:col>
      <xdr:colOff>101600</xdr:colOff>
      <xdr:row>57</xdr:row>
      <xdr:rowOff>90465</xdr:rowOff>
    </xdr:to>
    <xdr:sp macro="" textlink="">
      <xdr:nvSpPr>
        <xdr:cNvPr id="597" name="楕円 596"/>
        <xdr:cNvSpPr/>
      </xdr:nvSpPr>
      <xdr:spPr>
        <a:xfrm>
          <a:off x="15430500" y="97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81592</xdr:rowOff>
    </xdr:from>
    <xdr:ext cx="534377" cy="259045"/>
    <xdr:sp macro="" textlink="">
      <xdr:nvSpPr>
        <xdr:cNvPr id="598" name="テキスト ボックス 597"/>
        <xdr:cNvSpPr txBox="1"/>
      </xdr:nvSpPr>
      <xdr:spPr>
        <a:xfrm>
          <a:off x="15214111" y="985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26241</xdr:rowOff>
    </xdr:from>
    <xdr:to>
      <xdr:col>76</xdr:col>
      <xdr:colOff>165100</xdr:colOff>
      <xdr:row>57</xdr:row>
      <xdr:rowOff>127841</xdr:rowOff>
    </xdr:to>
    <xdr:sp macro="" textlink="">
      <xdr:nvSpPr>
        <xdr:cNvPr id="599" name="楕円 598"/>
        <xdr:cNvSpPr/>
      </xdr:nvSpPr>
      <xdr:spPr>
        <a:xfrm>
          <a:off x="14541500" y="979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144368</xdr:rowOff>
    </xdr:from>
    <xdr:ext cx="534377" cy="259045"/>
    <xdr:sp macro="" textlink="">
      <xdr:nvSpPr>
        <xdr:cNvPr id="600" name="テキスト ボックス 599"/>
        <xdr:cNvSpPr txBox="1"/>
      </xdr:nvSpPr>
      <xdr:spPr>
        <a:xfrm>
          <a:off x="14325111" y="957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164155</xdr:rowOff>
    </xdr:from>
    <xdr:to>
      <xdr:col>72</xdr:col>
      <xdr:colOff>38100</xdr:colOff>
      <xdr:row>57</xdr:row>
      <xdr:rowOff>94305</xdr:rowOff>
    </xdr:to>
    <xdr:sp macro="" textlink="">
      <xdr:nvSpPr>
        <xdr:cNvPr id="601" name="楕円 600"/>
        <xdr:cNvSpPr/>
      </xdr:nvSpPr>
      <xdr:spPr>
        <a:xfrm>
          <a:off x="13652500" y="976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85432</xdr:rowOff>
    </xdr:from>
    <xdr:ext cx="534377" cy="259045"/>
    <xdr:sp macro="" textlink="">
      <xdr:nvSpPr>
        <xdr:cNvPr id="602" name="テキスト ボックス 601"/>
        <xdr:cNvSpPr txBox="1"/>
      </xdr:nvSpPr>
      <xdr:spPr>
        <a:xfrm>
          <a:off x="13436111" y="985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50907</xdr:rowOff>
    </xdr:from>
    <xdr:to>
      <xdr:col>67</xdr:col>
      <xdr:colOff>101600</xdr:colOff>
      <xdr:row>57</xdr:row>
      <xdr:rowOff>152507</xdr:rowOff>
    </xdr:to>
    <xdr:sp macro="" textlink="">
      <xdr:nvSpPr>
        <xdr:cNvPr id="603" name="楕円 602"/>
        <xdr:cNvSpPr/>
      </xdr:nvSpPr>
      <xdr:spPr>
        <a:xfrm>
          <a:off x="12763500" y="98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143634</xdr:rowOff>
    </xdr:from>
    <xdr:ext cx="534377" cy="259045"/>
    <xdr:sp macro="" textlink="">
      <xdr:nvSpPr>
        <xdr:cNvPr id="604" name="テキスト ボックス 603"/>
        <xdr:cNvSpPr txBox="1"/>
      </xdr:nvSpPr>
      <xdr:spPr>
        <a:xfrm>
          <a:off x="12547111" y="991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8" name="テキスト ボックス 617"/>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76</xdr:row>
      <xdr:rowOff>3987</xdr:rowOff>
    </xdr:from>
    <xdr:to>
      <xdr:col>85</xdr:col>
      <xdr:colOff>126364</xdr:colOff>
      <xdr:row>79</xdr:row>
      <xdr:rowOff>44450</xdr:rowOff>
    </xdr:to>
    <xdr:cxnSp macro="">
      <xdr:nvCxnSpPr>
        <xdr:cNvPr id="628" name="直線コネクタ 627"/>
        <xdr:cNvCxnSpPr/>
      </xdr:nvCxnSpPr>
      <xdr:spPr>
        <a:xfrm flipV="1">
          <a:off x="16317595" y="13034187"/>
          <a:ext cx="1269" cy="554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122115</xdr:rowOff>
    </xdr:from>
    <xdr:ext cx="469744" cy="259045"/>
    <xdr:sp macro="" textlink="">
      <xdr:nvSpPr>
        <xdr:cNvPr id="631" name="災害復旧費最大値テキスト"/>
        <xdr:cNvSpPr txBox="1"/>
      </xdr:nvSpPr>
      <xdr:spPr>
        <a:xfrm>
          <a:off x="16370300" y="1280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76</xdr:row>
      <xdr:rowOff>3987</xdr:rowOff>
    </xdr:from>
    <xdr:to>
      <xdr:col>86</xdr:col>
      <xdr:colOff>25400</xdr:colOff>
      <xdr:row>76</xdr:row>
      <xdr:rowOff>3987</xdr:rowOff>
    </xdr:to>
    <xdr:cxnSp macro="">
      <xdr:nvCxnSpPr>
        <xdr:cNvPr id="632" name="直線コネクタ 631"/>
        <xdr:cNvCxnSpPr/>
      </xdr:nvCxnSpPr>
      <xdr:spPr>
        <a:xfrm>
          <a:off x="16230600" y="1303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55880</xdr:rowOff>
    </xdr:from>
    <xdr:to>
      <xdr:col>85</xdr:col>
      <xdr:colOff>127000</xdr:colOff>
      <xdr:row>78</xdr:row>
      <xdr:rowOff>71425</xdr:rowOff>
    </xdr:to>
    <xdr:cxnSp macro="">
      <xdr:nvCxnSpPr>
        <xdr:cNvPr id="633" name="直線コネクタ 632"/>
        <xdr:cNvCxnSpPr/>
      </xdr:nvCxnSpPr>
      <xdr:spPr>
        <a:xfrm>
          <a:off x="15481300" y="13257530"/>
          <a:ext cx="838200" cy="18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20007</xdr:rowOff>
    </xdr:from>
    <xdr:ext cx="469744" cy="259045"/>
    <xdr:sp macro="" textlink="">
      <xdr:nvSpPr>
        <xdr:cNvPr id="634" name="災害復旧費平均値テキスト"/>
        <xdr:cNvSpPr txBox="1"/>
      </xdr:nvSpPr>
      <xdr:spPr>
        <a:xfrm>
          <a:off x="16370300" y="13393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41580</xdr:rowOff>
    </xdr:from>
    <xdr:to>
      <xdr:col>85</xdr:col>
      <xdr:colOff>177800</xdr:colOff>
      <xdr:row>78</xdr:row>
      <xdr:rowOff>143180</xdr:rowOff>
    </xdr:to>
    <xdr:sp macro="" textlink="">
      <xdr:nvSpPr>
        <xdr:cNvPr id="635" name="フローチャート: 判断 634"/>
        <xdr:cNvSpPr/>
      </xdr:nvSpPr>
      <xdr:spPr>
        <a:xfrm>
          <a:off x="16268700" y="1341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137871</xdr:rowOff>
    </xdr:from>
    <xdr:to>
      <xdr:col>81</xdr:col>
      <xdr:colOff>50800</xdr:colOff>
      <xdr:row>77</xdr:row>
      <xdr:rowOff>55880</xdr:rowOff>
    </xdr:to>
    <xdr:cxnSp macro="">
      <xdr:nvCxnSpPr>
        <xdr:cNvPr id="636" name="直線コネクタ 635"/>
        <xdr:cNvCxnSpPr/>
      </xdr:nvCxnSpPr>
      <xdr:spPr>
        <a:xfrm>
          <a:off x="14592300" y="12996621"/>
          <a:ext cx="889000" cy="26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36398</xdr:rowOff>
    </xdr:from>
    <xdr:to>
      <xdr:col>81</xdr:col>
      <xdr:colOff>101600</xdr:colOff>
      <xdr:row>78</xdr:row>
      <xdr:rowOff>137998</xdr:rowOff>
    </xdr:to>
    <xdr:sp macro="" textlink="">
      <xdr:nvSpPr>
        <xdr:cNvPr id="637" name="フローチャート: 判断 636"/>
        <xdr:cNvSpPr/>
      </xdr:nvSpPr>
      <xdr:spPr>
        <a:xfrm>
          <a:off x="15430500" y="1340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129125</xdr:rowOff>
    </xdr:from>
    <xdr:ext cx="469744" cy="259045"/>
    <xdr:sp macro="" textlink="">
      <xdr:nvSpPr>
        <xdr:cNvPr id="638" name="テキスト ボックス 637"/>
        <xdr:cNvSpPr txBox="1"/>
      </xdr:nvSpPr>
      <xdr:spPr>
        <a:xfrm>
          <a:off x="15246428" y="1350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145796</xdr:rowOff>
    </xdr:from>
    <xdr:to>
      <xdr:col>76</xdr:col>
      <xdr:colOff>114300</xdr:colOff>
      <xdr:row>75</xdr:row>
      <xdr:rowOff>137871</xdr:rowOff>
    </xdr:to>
    <xdr:cxnSp macro="">
      <xdr:nvCxnSpPr>
        <xdr:cNvPr id="639" name="直線コネクタ 638"/>
        <xdr:cNvCxnSpPr/>
      </xdr:nvCxnSpPr>
      <xdr:spPr>
        <a:xfrm>
          <a:off x="13703300" y="12318746"/>
          <a:ext cx="889000" cy="67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110617</xdr:rowOff>
    </xdr:from>
    <xdr:to>
      <xdr:col>76</xdr:col>
      <xdr:colOff>165100</xdr:colOff>
      <xdr:row>79</xdr:row>
      <xdr:rowOff>40767</xdr:rowOff>
    </xdr:to>
    <xdr:sp macro="" textlink="">
      <xdr:nvSpPr>
        <xdr:cNvPr id="640" name="フローチャート: 判断 639"/>
        <xdr:cNvSpPr/>
      </xdr:nvSpPr>
      <xdr:spPr>
        <a:xfrm>
          <a:off x="14541500" y="1348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31894</xdr:rowOff>
    </xdr:from>
    <xdr:ext cx="378565" cy="259045"/>
    <xdr:sp macro="" textlink="">
      <xdr:nvSpPr>
        <xdr:cNvPr id="641" name="テキスト ボックス 640"/>
        <xdr:cNvSpPr txBox="1"/>
      </xdr:nvSpPr>
      <xdr:spPr>
        <a:xfrm>
          <a:off x="14403017" y="13576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145796</xdr:rowOff>
    </xdr:from>
    <xdr:to>
      <xdr:col>71</xdr:col>
      <xdr:colOff>177800</xdr:colOff>
      <xdr:row>72</xdr:row>
      <xdr:rowOff>55956</xdr:rowOff>
    </xdr:to>
    <xdr:cxnSp macro="">
      <xdr:nvCxnSpPr>
        <xdr:cNvPr id="642" name="直線コネクタ 641"/>
        <xdr:cNvCxnSpPr/>
      </xdr:nvCxnSpPr>
      <xdr:spPr>
        <a:xfrm flipV="1">
          <a:off x="12814300" y="12318746"/>
          <a:ext cx="889000" cy="8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30607</xdr:rowOff>
    </xdr:from>
    <xdr:to>
      <xdr:col>72</xdr:col>
      <xdr:colOff>38100</xdr:colOff>
      <xdr:row>78</xdr:row>
      <xdr:rowOff>132207</xdr:rowOff>
    </xdr:to>
    <xdr:sp macro="" textlink="">
      <xdr:nvSpPr>
        <xdr:cNvPr id="643" name="フローチャート: 判断 642"/>
        <xdr:cNvSpPr/>
      </xdr:nvSpPr>
      <xdr:spPr>
        <a:xfrm>
          <a:off x="13652500" y="1340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123334</xdr:rowOff>
    </xdr:from>
    <xdr:ext cx="469744" cy="259045"/>
    <xdr:sp macro="" textlink="">
      <xdr:nvSpPr>
        <xdr:cNvPr id="644" name="テキスト ボックス 643"/>
        <xdr:cNvSpPr txBox="1"/>
      </xdr:nvSpPr>
      <xdr:spPr>
        <a:xfrm>
          <a:off x="13468428" y="1349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1956</xdr:rowOff>
    </xdr:from>
    <xdr:to>
      <xdr:col>67</xdr:col>
      <xdr:colOff>101600</xdr:colOff>
      <xdr:row>76</xdr:row>
      <xdr:rowOff>103556</xdr:rowOff>
    </xdr:to>
    <xdr:sp macro="" textlink="">
      <xdr:nvSpPr>
        <xdr:cNvPr id="645" name="フローチャート: 判断 644"/>
        <xdr:cNvSpPr/>
      </xdr:nvSpPr>
      <xdr:spPr>
        <a:xfrm>
          <a:off x="12763500" y="130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94683</xdr:rowOff>
    </xdr:from>
    <xdr:ext cx="469744" cy="259045"/>
    <xdr:sp macro="" textlink="">
      <xdr:nvSpPr>
        <xdr:cNvPr id="646" name="テキスト ボックス 645"/>
        <xdr:cNvSpPr txBox="1"/>
      </xdr:nvSpPr>
      <xdr:spPr>
        <a:xfrm>
          <a:off x="12579428" y="1312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20625</xdr:rowOff>
    </xdr:from>
    <xdr:to>
      <xdr:col>85</xdr:col>
      <xdr:colOff>177800</xdr:colOff>
      <xdr:row>78</xdr:row>
      <xdr:rowOff>122225</xdr:rowOff>
    </xdr:to>
    <xdr:sp macro="" textlink="">
      <xdr:nvSpPr>
        <xdr:cNvPr id="652" name="楕円 651"/>
        <xdr:cNvSpPr/>
      </xdr:nvSpPr>
      <xdr:spPr>
        <a:xfrm>
          <a:off x="16268700" y="133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43502</xdr:rowOff>
    </xdr:from>
    <xdr:ext cx="469744" cy="259045"/>
    <xdr:sp macro="" textlink="">
      <xdr:nvSpPr>
        <xdr:cNvPr id="653" name="災害復旧費該当値テキスト"/>
        <xdr:cNvSpPr txBox="1"/>
      </xdr:nvSpPr>
      <xdr:spPr>
        <a:xfrm>
          <a:off x="16370300" y="1324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5080</xdr:rowOff>
    </xdr:from>
    <xdr:to>
      <xdr:col>81</xdr:col>
      <xdr:colOff>101600</xdr:colOff>
      <xdr:row>77</xdr:row>
      <xdr:rowOff>106680</xdr:rowOff>
    </xdr:to>
    <xdr:sp macro="" textlink="">
      <xdr:nvSpPr>
        <xdr:cNvPr id="654" name="楕円 653"/>
        <xdr:cNvSpPr/>
      </xdr:nvSpPr>
      <xdr:spPr>
        <a:xfrm>
          <a:off x="15430500" y="1320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123207</xdr:rowOff>
    </xdr:from>
    <xdr:ext cx="469744" cy="259045"/>
    <xdr:sp macro="" textlink="">
      <xdr:nvSpPr>
        <xdr:cNvPr id="655" name="テキスト ボックス 654"/>
        <xdr:cNvSpPr txBox="1"/>
      </xdr:nvSpPr>
      <xdr:spPr>
        <a:xfrm>
          <a:off x="15246428" y="1298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87071</xdr:rowOff>
    </xdr:from>
    <xdr:to>
      <xdr:col>76</xdr:col>
      <xdr:colOff>165100</xdr:colOff>
      <xdr:row>76</xdr:row>
      <xdr:rowOff>17221</xdr:rowOff>
    </xdr:to>
    <xdr:sp macro="" textlink="">
      <xdr:nvSpPr>
        <xdr:cNvPr id="656" name="楕円 655"/>
        <xdr:cNvSpPr/>
      </xdr:nvSpPr>
      <xdr:spPr>
        <a:xfrm>
          <a:off x="14541500" y="1294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33748</xdr:rowOff>
    </xdr:from>
    <xdr:ext cx="469744" cy="259045"/>
    <xdr:sp macro="" textlink="">
      <xdr:nvSpPr>
        <xdr:cNvPr id="657" name="テキスト ボックス 656"/>
        <xdr:cNvSpPr txBox="1"/>
      </xdr:nvSpPr>
      <xdr:spPr>
        <a:xfrm>
          <a:off x="14357428" y="1272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94996</xdr:rowOff>
    </xdr:from>
    <xdr:to>
      <xdr:col>72</xdr:col>
      <xdr:colOff>38100</xdr:colOff>
      <xdr:row>72</xdr:row>
      <xdr:rowOff>25146</xdr:rowOff>
    </xdr:to>
    <xdr:sp macro="" textlink="">
      <xdr:nvSpPr>
        <xdr:cNvPr id="658" name="楕円 657"/>
        <xdr:cNvSpPr/>
      </xdr:nvSpPr>
      <xdr:spPr>
        <a:xfrm>
          <a:off x="13652500" y="1226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41673</xdr:rowOff>
    </xdr:from>
    <xdr:ext cx="534377" cy="259045"/>
    <xdr:sp macro="" textlink="">
      <xdr:nvSpPr>
        <xdr:cNvPr id="659" name="テキスト ボックス 658"/>
        <xdr:cNvSpPr txBox="1"/>
      </xdr:nvSpPr>
      <xdr:spPr>
        <a:xfrm>
          <a:off x="13436111" y="1204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5156</xdr:rowOff>
    </xdr:from>
    <xdr:to>
      <xdr:col>67</xdr:col>
      <xdr:colOff>101600</xdr:colOff>
      <xdr:row>72</xdr:row>
      <xdr:rowOff>106756</xdr:rowOff>
    </xdr:to>
    <xdr:sp macro="" textlink="">
      <xdr:nvSpPr>
        <xdr:cNvPr id="660" name="楕円 659"/>
        <xdr:cNvSpPr/>
      </xdr:nvSpPr>
      <xdr:spPr>
        <a:xfrm>
          <a:off x="12763500" y="1234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123283</xdr:rowOff>
    </xdr:from>
    <xdr:ext cx="534377" cy="259045"/>
    <xdr:sp macro="" textlink="">
      <xdr:nvSpPr>
        <xdr:cNvPr id="661" name="テキスト ボックス 660"/>
        <xdr:cNvSpPr txBox="1"/>
      </xdr:nvSpPr>
      <xdr:spPr>
        <a:xfrm>
          <a:off x="12547111" y="1212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131775</xdr:rowOff>
    </xdr:from>
    <xdr:to>
      <xdr:col>85</xdr:col>
      <xdr:colOff>126364</xdr:colOff>
      <xdr:row>98</xdr:row>
      <xdr:rowOff>71958</xdr:rowOff>
    </xdr:to>
    <xdr:cxnSp macro="">
      <xdr:nvCxnSpPr>
        <xdr:cNvPr id="685" name="直線コネクタ 684"/>
        <xdr:cNvCxnSpPr/>
      </xdr:nvCxnSpPr>
      <xdr:spPr>
        <a:xfrm flipV="1">
          <a:off x="16317595" y="15733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75785</xdr:rowOff>
    </xdr:from>
    <xdr:ext cx="469744" cy="259045"/>
    <xdr:sp macro="" textlink="">
      <xdr:nvSpPr>
        <xdr:cNvPr id="686" name="公債費最小値テキスト"/>
        <xdr:cNvSpPr txBox="1"/>
      </xdr:nvSpPr>
      <xdr:spPr>
        <a:xfrm>
          <a:off x="16370300" y="1687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71958</xdr:rowOff>
    </xdr:from>
    <xdr:to>
      <xdr:col>86</xdr:col>
      <xdr:colOff>25400</xdr:colOff>
      <xdr:row>98</xdr:row>
      <xdr:rowOff>71958</xdr:rowOff>
    </xdr:to>
    <xdr:cxnSp macro="">
      <xdr:nvCxnSpPr>
        <xdr:cNvPr id="687" name="直線コネクタ 686"/>
        <xdr:cNvCxnSpPr/>
      </xdr:nvCxnSpPr>
      <xdr:spPr>
        <a:xfrm>
          <a:off x="16230600" y="1687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78452</xdr:rowOff>
    </xdr:from>
    <xdr:ext cx="534377" cy="259045"/>
    <xdr:sp macro="" textlink="">
      <xdr:nvSpPr>
        <xdr:cNvPr id="688" name="公債費最大値テキスト"/>
        <xdr:cNvSpPr txBox="1"/>
      </xdr:nvSpPr>
      <xdr:spPr>
        <a:xfrm>
          <a:off x="16370300" y="1550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131775</xdr:rowOff>
    </xdr:from>
    <xdr:to>
      <xdr:col>86</xdr:col>
      <xdr:colOff>25400</xdr:colOff>
      <xdr:row>91</xdr:row>
      <xdr:rowOff>131775</xdr:rowOff>
    </xdr:to>
    <xdr:cxnSp macro="">
      <xdr:nvCxnSpPr>
        <xdr:cNvPr id="689" name="直線コネクタ 688"/>
        <xdr:cNvCxnSpPr/>
      </xdr:nvCxnSpPr>
      <xdr:spPr>
        <a:xfrm>
          <a:off x="16230600" y="1573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3359</xdr:rowOff>
    </xdr:from>
    <xdr:to>
      <xdr:col>85</xdr:col>
      <xdr:colOff>127000</xdr:colOff>
      <xdr:row>92</xdr:row>
      <xdr:rowOff>52927</xdr:rowOff>
    </xdr:to>
    <xdr:cxnSp macro="">
      <xdr:nvCxnSpPr>
        <xdr:cNvPr id="690" name="直線コネクタ 689"/>
        <xdr:cNvCxnSpPr/>
      </xdr:nvCxnSpPr>
      <xdr:spPr>
        <a:xfrm flipV="1">
          <a:off x="15481300" y="15776759"/>
          <a:ext cx="838200" cy="4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91806</xdr:rowOff>
    </xdr:from>
    <xdr:ext cx="534377" cy="259045"/>
    <xdr:sp macro="" textlink="">
      <xdr:nvSpPr>
        <xdr:cNvPr id="691" name="公債費平均値テキスト"/>
        <xdr:cNvSpPr txBox="1"/>
      </xdr:nvSpPr>
      <xdr:spPr>
        <a:xfrm>
          <a:off x="16370300" y="1620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113379</xdr:rowOff>
    </xdr:from>
    <xdr:to>
      <xdr:col>85</xdr:col>
      <xdr:colOff>177800</xdr:colOff>
      <xdr:row>95</xdr:row>
      <xdr:rowOff>43529</xdr:rowOff>
    </xdr:to>
    <xdr:sp macro="" textlink="">
      <xdr:nvSpPr>
        <xdr:cNvPr id="692" name="フローチャート: 判断 691"/>
        <xdr:cNvSpPr/>
      </xdr:nvSpPr>
      <xdr:spPr>
        <a:xfrm>
          <a:off x="162687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52927</xdr:rowOff>
    </xdr:from>
    <xdr:to>
      <xdr:col>81</xdr:col>
      <xdr:colOff>50800</xdr:colOff>
      <xdr:row>92</xdr:row>
      <xdr:rowOff>118363</xdr:rowOff>
    </xdr:to>
    <xdr:cxnSp macro="">
      <xdr:nvCxnSpPr>
        <xdr:cNvPr id="693" name="直線コネクタ 692"/>
        <xdr:cNvCxnSpPr/>
      </xdr:nvCxnSpPr>
      <xdr:spPr>
        <a:xfrm flipV="1">
          <a:off x="14592300" y="15826327"/>
          <a:ext cx="889000" cy="6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112522</xdr:rowOff>
    </xdr:from>
    <xdr:to>
      <xdr:col>81</xdr:col>
      <xdr:colOff>101600</xdr:colOff>
      <xdr:row>95</xdr:row>
      <xdr:rowOff>42672</xdr:rowOff>
    </xdr:to>
    <xdr:sp macro="" textlink="">
      <xdr:nvSpPr>
        <xdr:cNvPr id="694" name="フローチャート: 判断 693"/>
        <xdr:cNvSpPr/>
      </xdr:nvSpPr>
      <xdr:spPr>
        <a:xfrm>
          <a:off x="15430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33799</xdr:rowOff>
    </xdr:from>
    <xdr:ext cx="534377" cy="259045"/>
    <xdr:sp macro="" textlink="">
      <xdr:nvSpPr>
        <xdr:cNvPr id="695" name="テキスト ボックス 694"/>
        <xdr:cNvSpPr txBox="1"/>
      </xdr:nvSpPr>
      <xdr:spPr>
        <a:xfrm>
          <a:off x="15214111" y="163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118363</xdr:rowOff>
    </xdr:from>
    <xdr:to>
      <xdr:col>76</xdr:col>
      <xdr:colOff>114300</xdr:colOff>
      <xdr:row>93</xdr:row>
      <xdr:rowOff>33077</xdr:rowOff>
    </xdr:to>
    <xdr:cxnSp macro="">
      <xdr:nvCxnSpPr>
        <xdr:cNvPr id="696" name="直線コネクタ 695"/>
        <xdr:cNvCxnSpPr/>
      </xdr:nvCxnSpPr>
      <xdr:spPr>
        <a:xfrm flipV="1">
          <a:off x="13703300" y="15891763"/>
          <a:ext cx="889000" cy="8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113436</xdr:rowOff>
    </xdr:from>
    <xdr:to>
      <xdr:col>76</xdr:col>
      <xdr:colOff>165100</xdr:colOff>
      <xdr:row>95</xdr:row>
      <xdr:rowOff>43586</xdr:rowOff>
    </xdr:to>
    <xdr:sp macro="" textlink="">
      <xdr:nvSpPr>
        <xdr:cNvPr id="697" name="フローチャート: 判断 696"/>
        <xdr:cNvSpPr/>
      </xdr:nvSpPr>
      <xdr:spPr>
        <a:xfrm>
          <a:off x="14541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34713</xdr:rowOff>
    </xdr:from>
    <xdr:ext cx="534377" cy="259045"/>
    <xdr:sp macro="" textlink="">
      <xdr:nvSpPr>
        <xdr:cNvPr id="698" name="テキスト ボックス 697"/>
        <xdr:cNvSpPr txBox="1"/>
      </xdr:nvSpPr>
      <xdr:spPr>
        <a:xfrm>
          <a:off x="14325111" y="163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33077</xdr:rowOff>
    </xdr:from>
    <xdr:to>
      <xdr:col>71</xdr:col>
      <xdr:colOff>177800</xdr:colOff>
      <xdr:row>93</xdr:row>
      <xdr:rowOff>68587</xdr:rowOff>
    </xdr:to>
    <xdr:cxnSp macro="">
      <xdr:nvCxnSpPr>
        <xdr:cNvPr id="699" name="直線コネクタ 698"/>
        <xdr:cNvCxnSpPr/>
      </xdr:nvCxnSpPr>
      <xdr:spPr>
        <a:xfrm flipV="1">
          <a:off x="12814300" y="15977927"/>
          <a:ext cx="889000" cy="3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157327</xdr:rowOff>
    </xdr:from>
    <xdr:to>
      <xdr:col>72</xdr:col>
      <xdr:colOff>38100</xdr:colOff>
      <xdr:row>95</xdr:row>
      <xdr:rowOff>87477</xdr:rowOff>
    </xdr:to>
    <xdr:sp macro="" textlink="">
      <xdr:nvSpPr>
        <xdr:cNvPr id="700" name="フローチャート: 判断 699"/>
        <xdr:cNvSpPr/>
      </xdr:nvSpPr>
      <xdr:spPr>
        <a:xfrm>
          <a:off x="13652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78604</xdr:rowOff>
    </xdr:from>
    <xdr:ext cx="534377" cy="259045"/>
    <xdr:sp macro="" textlink="">
      <xdr:nvSpPr>
        <xdr:cNvPr id="701" name="テキスト ボックス 700"/>
        <xdr:cNvSpPr txBox="1"/>
      </xdr:nvSpPr>
      <xdr:spPr>
        <a:xfrm>
          <a:off x="13436111" y="1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168396</xdr:rowOff>
    </xdr:from>
    <xdr:to>
      <xdr:col>67</xdr:col>
      <xdr:colOff>101600</xdr:colOff>
      <xdr:row>95</xdr:row>
      <xdr:rowOff>98546</xdr:rowOff>
    </xdr:to>
    <xdr:sp macro="" textlink="">
      <xdr:nvSpPr>
        <xdr:cNvPr id="702" name="フローチャート: 判断 701"/>
        <xdr:cNvSpPr/>
      </xdr:nvSpPr>
      <xdr:spPr>
        <a:xfrm>
          <a:off x="12763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89673</xdr:rowOff>
    </xdr:from>
    <xdr:ext cx="534377" cy="259045"/>
    <xdr:sp macro="" textlink="">
      <xdr:nvSpPr>
        <xdr:cNvPr id="703" name="テキスト ボックス 702"/>
        <xdr:cNvSpPr txBox="1"/>
      </xdr:nvSpPr>
      <xdr:spPr>
        <a:xfrm>
          <a:off x="12547111" y="1637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124009</xdr:rowOff>
    </xdr:from>
    <xdr:to>
      <xdr:col>85</xdr:col>
      <xdr:colOff>177800</xdr:colOff>
      <xdr:row>92</xdr:row>
      <xdr:rowOff>54159</xdr:rowOff>
    </xdr:to>
    <xdr:sp macro="" textlink="">
      <xdr:nvSpPr>
        <xdr:cNvPr id="709" name="楕円 708"/>
        <xdr:cNvSpPr/>
      </xdr:nvSpPr>
      <xdr:spPr>
        <a:xfrm>
          <a:off x="16268700" y="1572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38936</xdr:rowOff>
    </xdr:from>
    <xdr:ext cx="534377" cy="259045"/>
    <xdr:sp macro="" textlink="">
      <xdr:nvSpPr>
        <xdr:cNvPr id="710" name="公債費該当値テキスト"/>
        <xdr:cNvSpPr txBox="1"/>
      </xdr:nvSpPr>
      <xdr:spPr>
        <a:xfrm>
          <a:off x="16370300" y="1564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2127</xdr:rowOff>
    </xdr:from>
    <xdr:to>
      <xdr:col>81</xdr:col>
      <xdr:colOff>101600</xdr:colOff>
      <xdr:row>92</xdr:row>
      <xdr:rowOff>103727</xdr:rowOff>
    </xdr:to>
    <xdr:sp macro="" textlink="">
      <xdr:nvSpPr>
        <xdr:cNvPr id="711" name="楕円 710"/>
        <xdr:cNvSpPr/>
      </xdr:nvSpPr>
      <xdr:spPr>
        <a:xfrm>
          <a:off x="15430500" y="1577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120254</xdr:rowOff>
    </xdr:from>
    <xdr:ext cx="534377" cy="259045"/>
    <xdr:sp macro="" textlink="">
      <xdr:nvSpPr>
        <xdr:cNvPr id="712" name="テキスト ボックス 711"/>
        <xdr:cNvSpPr txBox="1"/>
      </xdr:nvSpPr>
      <xdr:spPr>
        <a:xfrm>
          <a:off x="15214111" y="1555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67563</xdr:rowOff>
    </xdr:from>
    <xdr:to>
      <xdr:col>76</xdr:col>
      <xdr:colOff>165100</xdr:colOff>
      <xdr:row>92</xdr:row>
      <xdr:rowOff>169163</xdr:rowOff>
    </xdr:to>
    <xdr:sp macro="" textlink="">
      <xdr:nvSpPr>
        <xdr:cNvPr id="713" name="楕円 712"/>
        <xdr:cNvSpPr/>
      </xdr:nvSpPr>
      <xdr:spPr>
        <a:xfrm>
          <a:off x="14541500" y="1584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14240</xdr:rowOff>
    </xdr:from>
    <xdr:ext cx="534377" cy="259045"/>
    <xdr:sp macro="" textlink="">
      <xdr:nvSpPr>
        <xdr:cNvPr id="714" name="テキスト ボックス 713"/>
        <xdr:cNvSpPr txBox="1"/>
      </xdr:nvSpPr>
      <xdr:spPr>
        <a:xfrm>
          <a:off x="14325111" y="1561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153727</xdr:rowOff>
    </xdr:from>
    <xdr:to>
      <xdr:col>72</xdr:col>
      <xdr:colOff>38100</xdr:colOff>
      <xdr:row>93</xdr:row>
      <xdr:rowOff>83877</xdr:rowOff>
    </xdr:to>
    <xdr:sp macro="" textlink="">
      <xdr:nvSpPr>
        <xdr:cNvPr id="715" name="楕円 714"/>
        <xdr:cNvSpPr/>
      </xdr:nvSpPr>
      <xdr:spPr>
        <a:xfrm>
          <a:off x="13652500" y="1592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100404</xdr:rowOff>
    </xdr:from>
    <xdr:ext cx="534377" cy="259045"/>
    <xdr:sp macro="" textlink="">
      <xdr:nvSpPr>
        <xdr:cNvPr id="716" name="テキスト ボックス 715"/>
        <xdr:cNvSpPr txBox="1"/>
      </xdr:nvSpPr>
      <xdr:spPr>
        <a:xfrm>
          <a:off x="13436111" y="1570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17787</xdr:rowOff>
    </xdr:from>
    <xdr:to>
      <xdr:col>67</xdr:col>
      <xdr:colOff>101600</xdr:colOff>
      <xdr:row>93</xdr:row>
      <xdr:rowOff>119387</xdr:rowOff>
    </xdr:to>
    <xdr:sp macro="" textlink="">
      <xdr:nvSpPr>
        <xdr:cNvPr id="717" name="楕円 716"/>
        <xdr:cNvSpPr/>
      </xdr:nvSpPr>
      <xdr:spPr>
        <a:xfrm>
          <a:off x="12763500" y="1596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135914</xdr:rowOff>
    </xdr:from>
    <xdr:ext cx="534377" cy="259045"/>
    <xdr:sp macro="" textlink="">
      <xdr:nvSpPr>
        <xdr:cNvPr id="718" name="テキスト ボックス 717"/>
        <xdr:cNvSpPr txBox="1"/>
      </xdr:nvSpPr>
      <xdr:spPr>
        <a:xfrm>
          <a:off x="12547111" y="1573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167132</xdr:rowOff>
    </xdr:from>
    <xdr:to>
      <xdr:col>116</xdr:col>
      <xdr:colOff>62864</xdr:colOff>
      <xdr:row>38</xdr:row>
      <xdr:rowOff>139700</xdr:rowOff>
    </xdr:to>
    <xdr:cxnSp macro="">
      <xdr:nvCxnSpPr>
        <xdr:cNvPr id="740" name="直線コネクタ 739"/>
        <xdr:cNvCxnSpPr/>
      </xdr:nvCxnSpPr>
      <xdr:spPr>
        <a:xfrm flipV="1">
          <a:off x="22159595" y="5482082"/>
          <a:ext cx="1269"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113809</xdr:rowOff>
    </xdr:from>
    <xdr:ext cx="469744" cy="259045"/>
    <xdr:sp macro="" textlink="">
      <xdr:nvSpPr>
        <xdr:cNvPr id="743" name="諸支出金最大値テキスト"/>
        <xdr:cNvSpPr txBox="1"/>
      </xdr:nvSpPr>
      <xdr:spPr>
        <a:xfrm>
          <a:off x="22212300" y="525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167132</xdr:rowOff>
    </xdr:from>
    <xdr:to>
      <xdr:col>116</xdr:col>
      <xdr:colOff>152400</xdr:colOff>
      <xdr:row>31</xdr:row>
      <xdr:rowOff>167132</xdr:rowOff>
    </xdr:to>
    <xdr:cxnSp macro="">
      <xdr:nvCxnSpPr>
        <xdr:cNvPr id="744" name="直線コネクタ 743"/>
        <xdr:cNvCxnSpPr/>
      </xdr:nvCxnSpPr>
      <xdr:spPr>
        <a:xfrm>
          <a:off x="22072600" y="548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45059</xdr:rowOff>
    </xdr:from>
    <xdr:to>
      <xdr:col>116</xdr:col>
      <xdr:colOff>63500</xdr:colOff>
      <xdr:row>38</xdr:row>
      <xdr:rowOff>102667</xdr:rowOff>
    </xdr:to>
    <xdr:cxnSp macro="">
      <xdr:nvCxnSpPr>
        <xdr:cNvPr id="745" name="直線コネクタ 744"/>
        <xdr:cNvCxnSpPr/>
      </xdr:nvCxnSpPr>
      <xdr:spPr>
        <a:xfrm flipV="1">
          <a:off x="21323300" y="6560159"/>
          <a:ext cx="838200" cy="5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14291</xdr:rowOff>
    </xdr:from>
    <xdr:ext cx="378565" cy="259045"/>
    <xdr:sp macro="" textlink="">
      <xdr:nvSpPr>
        <xdr:cNvPr id="746" name="諸支出金平均値テキスト"/>
        <xdr:cNvSpPr txBox="1"/>
      </xdr:nvSpPr>
      <xdr:spPr>
        <a:xfrm>
          <a:off x="22212300" y="65293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35864</xdr:rowOff>
    </xdr:from>
    <xdr:to>
      <xdr:col>116</xdr:col>
      <xdr:colOff>114300</xdr:colOff>
      <xdr:row>38</xdr:row>
      <xdr:rowOff>137464</xdr:rowOff>
    </xdr:to>
    <xdr:sp macro="" textlink="">
      <xdr:nvSpPr>
        <xdr:cNvPr id="747" name="フローチャート: 判断 746"/>
        <xdr:cNvSpPr/>
      </xdr:nvSpPr>
      <xdr:spPr>
        <a:xfrm>
          <a:off x="22110700" y="655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65634</xdr:rowOff>
    </xdr:from>
    <xdr:to>
      <xdr:col>111</xdr:col>
      <xdr:colOff>177800</xdr:colOff>
      <xdr:row>38</xdr:row>
      <xdr:rowOff>102667</xdr:rowOff>
    </xdr:to>
    <xdr:cxnSp macro="">
      <xdr:nvCxnSpPr>
        <xdr:cNvPr id="748" name="直線コネクタ 747"/>
        <xdr:cNvCxnSpPr/>
      </xdr:nvCxnSpPr>
      <xdr:spPr>
        <a:xfrm>
          <a:off x="20434300" y="6580734"/>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43637</xdr:rowOff>
    </xdr:from>
    <xdr:to>
      <xdr:col>112</xdr:col>
      <xdr:colOff>38100</xdr:colOff>
      <xdr:row>38</xdr:row>
      <xdr:rowOff>145237</xdr:rowOff>
    </xdr:to>
    <xdr:sp macro="" textlink="">
      <xdr:nvSpPr>
        <xdr:cNvPr id="749" name="フローチャート: 判断 748"/>
        <xdr:cNvSpPr/>
      </xdr:nvSpPr>
      <xdr:spPr>
        <a:xfrm>
          <a:off x="21272500" y="655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161764</xdr:rowOff>
    </xdr:from>
    <xdr:ext cx="313932" cy="259045"/>
    <xdr:sp macro="" textlink="">
      <xdr:nvSpPr>
        <xdr:cNvPr id="750" name="テキスト ボックス 749"/>
        <xdr:cNvSpPr txBox="1"/>
      </xdr:nvSpPr>
      <xdr:spPr>
        <a:xfrm>
          <a:off x="21166333" y="6333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65634</xdr:rowOff>
    </xdr:from>
    <xdr:to>
      <xdr:col>107</xdr:col>
      <xdr:colOff>50800</xdr:colOff>
      <xdr:row>38</xdr:row>
      <xdr:rowOff>86664</xdr:rowOff>
    </xdr:to>
    <xdr:cxnSp macro="">
      <xdr:nvCxnSpPr>
        <xdr:cNvPr id="751" name="直線コネクタ 750"/>
        <xdr:cNvCxnSpPr/>
      </xdr:nvCxnSpPr>
      <xdr:spPr>
        <a:xfrm flipV="1">
          <a:off x="19545300" y="6580734"/>
          <a:ext cx="889000" cy="2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13462</xdr:rowOff>
    </xdr:from>
    <xdr:to>
      <xdr:col>107</xdr:col>
      <xdr:colOff>101600</xdr:colOff>
      <xdr:row>38</xdr:row>
      <xdr:rowOff>115062</xdr:rowOff>
    </xdr:to>
    <xdr:sp macro="" textlink="">
      <xdr:nvSpPr>
        <xdr:cNvPr id="752" name="フローチャート: 判断 751"/>
        <xdr:cNvSpPr/>
      </xdr:nvSpPr>
      <xdr:spPr>
        <a:xfrm>
          <a:off x="20383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131589</xdr:rowOff>
    </xdr:from>
    <xdr:ext cx="378565" cy="259045"/>
    <xdr:sp macro="" textlink="">
      <xdr:nvSpPr>
        <xdr:cNvPr id="753" name="テキスト ボックス 752"/>
        <xdr:cNvSpPr txBox="1"/>
      </xdr:nvSpPr>
      <xdr:spPr>
        <a:xfrm>
          <a:off x="20245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83007</xdr:rowOff>
    </xdr:from>
    <xdr:to>
      <xdr:col>102</xdr:col>
      <xdr:colOff>114300</xdr:colOff>
      <xdr:row>38</xdr:row>
      <xdr:rowOff>86664</xdr:rowOff>
    </xdr:to>
    <xdr:cxnSp macro="">
      <xdr:nvCxnSpPr>
        <xdr:cNvPr id="754" name="直線コネクタ 753"/>
        <xdr:cNvCxnSpPr/>
      </xdr:nvCxnSpPr>
      <xdr:spPr>
        <a:xfrm>
          <a:off x="18656300" y="6598107"/>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60096</xdr:rowOff>
    </xdr:from>
    <xdr:to>
      <xdr:col>102</xdr:col>
      <xdr:colOff>165100</xdr:colOff>
      <xdr:row>38</xdr:row>
      <xdr:rowOff>161696</xdr:rowOff>
    </xdr:to>
    <xdr:sp macro="" textlink="">
      <xdr:nvSpPr>
        <xdr:cNvPr id="755" name="フローチャート: 判断 754"/>
        <xdr:cNvSpPr/>
      </xdr:nvSpPr>
      <xdr:spPr>
        <a:xfrm>
          <a:off x="19494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152823</xdr:rowOff>
    </xdr:from>
    <xdr:ext cx="313932" cy="259045"/>
    <xdr:sp macro="" textlink="">
      <xdr:nvSpPr>
        <xdr:cNvPr id="756" name="テキスト ボックス 755"/>
        <xdr:cNvSpPr txBox="1"/>
      </xdr:nvSpPr>
      <xdr:spPr>
        <a:xfrm>
          <a:off x="19388333" y="6667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148336</xdr:rowOff>
    </xdr:from>
    <xdr:to>
      <xdr:col>98</xdr:col>
      <xdr:colOff>38100</xdr:colOff>
      <xdr:row>38</xdr:row>
      <xdr:rowOff>78486</xdr:rowOff>
    </xdr:to>
    <xdr:sp macro="" textlink="">
      <xdr:nvSpPr>
        <xdr:cNvPr id="757" name="フローチャート: 判断 756"/>
        <xdr:cNvSpPr/>
      </xdr:nvSpPr>
      <xdr:spPr>
        <a:xfrm>
          <a:off x="18605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95013</xdr:rowOff>
    </xdr:from>
    <xdr:ext cx="378565" cy="259045"/>
    <xdr:sp macro="" textlink="">
      <xdr:nvSpPr>
        <xdr:cNvPr id="758" name="テキスト ボックス 757"/>
        <xdr:cNvSpPr txBox="1"/>
      </xdr:nvSpPr>
      <xdr:spPr>
        <a:xfrm>
          <a:off x="18467017" y="626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165709</xdr:rowOff>
    </xdr:from>
    <xdr:to>
      <xdr:col>116</xdr:col>
      <xdr:colOff>114300</xdr:colOff>
      <xdr:row>38</xdr:row>
      <xdr:rowOff>95859</xdr:rowOff>
    </xdr:to>
    <xdr:sp macro="" textlink="">
      <xdr:nvSpPr>
        <xdr:cNvPr id="764" name="楕円 763"/>
        <xdr:cNvSpPr/>
      </xdr:nvSpPr>
      <xdr:spPr>
        <a:xfrm>
          <a:off x="22110700" y="650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125087</xdr:rowOff>
    </xdr:from>
    <xdr:ext cx="378565" cy="259045"/>
    <xdr:sp macro="" textlink="">
      <xdr:nvSpPr>
        <xdr:cNvPr id="765" name="諸支出金該当値テキスト"/>
        <xdr:cNvSpPr txBox="1"/>
      </xdr:nvSpPr>
      <xdr:spPr>
        <a:xfrm>
          <a:off x="22212300" y="6297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51867</xdr:rowOff>
    </xdr:from>
    <xdr:to>
      <xdr:col>112</xdr:col>
      <xdr:colOff>38100</xdr:colOff>
      <xdr:row>38</xdr:row>
      <xdr:rowOff>153467</xdr:rowOff>
    </xdr:to>
    <xdr:sp macro="" textlink="">
      <xdr:nvSpPr>
        <xdr:cNvPr id="766" name="楕円 765"/>
        <xdr:cNvSpPr/>
      </xdr:nvSpPr>
      <xdr:spPr>
        <a:xfrm>
          <a:off x="21272500" y="656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144594</xdr:rowOff>
    </xdr:from>
    <xdr:ext cx="313932" cy="259045"/>
    <xdr:sp macro="" textlink="">
      <xdr:nvSpPr>
        <xdr:cNvPr id="767" name="テキスト ボックス 766"/>
        <xdr:cNvSpPr txBox="1"/>
      </xdr:nvSpPr>
      <xdr:spPr>
        <a:xfrm>
          <a:off x="21166333" y="66596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14834</xdr:rowOff>
    </xdr:from>
    <xdr:to>
      <xdr:col>107</xdr:col>
      <xdr:colOff>101600</xdr:colOff>
      <xdr:row>38</xdr:row>
      <xdr:rowOff>116434</xdr:rowOff>
    </xdr:to>
    <xdr:sp macro="" textlink="">
      <xdr:nvSpPr>
        <xdr:cNvPr id="768" name="楕円 767"/>
        <xdr:cNvSpPr/>
      </xdr:nvSpPr>
      <xdr:spPr>
        <a:xfrm>
          <a:off x="20383500" y="652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107561</xdr:rowOff>
    </xdr:from>
    <xdr:ext cx="378565" cy="259045"/>
    <xdr:sp macro="" textlink="">
      <xdr:nvSpPr>
        <xdr:cNvPr id="769" name="テキスト ボックス 768"/>
        <xdr:cNvSpPr txBox="1"/>
      </xdr:nvSpPr>
      <xdr:spPr>
        <a:xfrm>
          <a:off x="20245017" y="6622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35864</xdr:rowOff>
    </xdr:from>
    <xdr:to>
      <xdr:col>102</xdr:col>
      <xdr:colOff>165100</xdr:colOff>
      <xdr:row>38</xdr:row>
      <xdr:rowOff>137464</xdr:rowOff>
    </xdr:to>
    <xdr:sp macro="" textlink="">
      <xdr:nvSpPr>
        <xdr:cNvPr id="770" name="楕円 769"/>
        <xdr:cNvSpPr/>
      </xdr:nvSpPr>
      <xdr:spPr>
        <a:xfrm>
          <a:off x="19494500" y="655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153992</xdr:rowOff>
    </xdr:from>
    <xdr:ext cx="378565" cy="259045"/>
    <xdr:sp macro="" textlink="">
      <xdr:nvSpPr>
        <xdr:cNvPr id="771" name="テキスト ボックス 770"/>
        <xdr:cNvSpPr txBox="1"/>
      </xdr:nvSpPr>
      <xdr:spPr>
        <a:xfrm>
          <a:off x="19356017" y="6326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32207</xdr:rowOff>
    </xdr:from>
    <xdr:to>
      <xdr:col>98</xdr:col>
      <xdr:colOff>38100</xdr:colOff>
      <xdr:row>38</xdr:row>
      <xdr:rowOff>133807</xdr:rowOff>
    </xdr:to>
    <xdr:sp macro="" textlink="">
      <xdr:nvSpPr>
        <xdr:cNvPr id="772" name="楕円 771"/>
        <xdr:cNvSpPr/>
      </xdr:nvSpPr>
      <xdr:spPr>
        <a:xfrm>
          <a:off x="18605500" y="654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124934</xdr:rowOff>
    </xdr:from>
    <xdr:ext cx="378565" cy="259045"/>
    <xdr:sp macro="" textlink="">
      <xdr:nvSpPr>
        <xdr:cNvPr id="773" name="テキスト ボックス 772"/>
        <xdr:cNvSpPr txBox="1"/>
      </xdr:nvSpPr>
      <xdr:spPr>
        <a:xfrm>
          <a:off x="18467017" y="6640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208,744</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16,019</a:t>
          </a:r>
          <a:r>
            <a:rPr kumimoji="1" lang="ja-JP" altLang="en-US" sz="1300">
              <a:latin typeface="ＭＳ Ｐゴシック" panose="020B0600070205080204" pitchFamily="50" charset="-128"/>
              <a:ea typeface="ＭＳ Ｐゴシック" panose="020B0600070205080204" pitchFamily="50" charset="-128"/>
            </a:rPr>
            <a:t>円の増となった。これは、物価高騰対策として交付金を活用した低所得世帯応援給付金の増が主な要因である。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56,987</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2,309</a:t>
          </a:r>
          <a:r>
            <a:rPr kumimoji="1" lang="ja-JP" altLang="en-US" sz="1300">
              <a:latin typeface="ＭＳ Ｐゴシック" panose="020B0600070205080204" pitchFamily="50" charset="-128"/>
              <a:ea typeface="ＭＳ Ｐゴシック" panose="020B0600070205080204" pitchFamily="50" charset="-128"/>
            </a:rPr>
            <a:t>円の減となった。これは、新型コロナウイルスワクチン接種事業や同事業前年度国庫負担金等返還金の減が主な要因である。合併を経て島しょ部や山間部を抱える地理条件のため、市内に</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つある公立病院への繰出金や、ごみ処理施設等の維持費の負担が大きい。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46,803</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5,073</a:t>
          </a:r>
          <a:r>
            <a:rPr kumimoji="1" lang="ja-JP" altLang="en-US" sz="1300">
              <a:latin typeface="ＭＳ Ｐゴシック" panose="020B0600070205080204" pitchFamily="50" charset="-128"/>
              <a:ea typeface="ＭＳ Ｐゴシック" panose="020B0600070205080204" pitchFamily="50" charset="-128"/>
            </a:rPr>
            <a:t>円の減となった。これは、まちなか文化交流館整備や小学校改修事業の完了による減が主な要因である。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65,157</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2,602</a:t>
          </a:r>
          <a:r>
            <a:rPr kumimoji="1" lang="ja-JP" altLang="en-US" sz="1300">
              <a:latin typeface="ＭＳ Ｐゴシック" panose="020B0600070205080204" pitchFamily="50" charset="-128"/>
              <a:ea typeface="ＭＳ Ｐゴシック" panose="020B0600070205080204" pitchFamily="50" charset="-128"/>
            </a:rPr>
            <a:t>円の増となった。これは、デジタル防災無線システム整備事業、消防施設整備事業（消防団器具庫やポンプ車）など、緊急防災・減災事業債の償還開始が挙げられる。新市建設計画に伴う大型建設事業の償還開始によるピークは過ぎたため、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年度以降は減少を見込んでいる。類似団体と比較して高い水準で高止まりしており、交付税算入率の高い起債や事業の取捨選択により、改善への取組みを進めている。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財政調整基金については、原油価格高騰による光熱水費の上昇分等の財源として取崩しを行ったが、前年度決算剰余金の</a:t>
          </a:r>
          <a:r>
            <a:rPr kumimoji="1" lang="en-US" altLang="ja-JP" sz="1100">
              <a:latin typeface="ＭＳ ゴシック" pitchFamily="49" charset="-128"/>
              <a:ea typeface="ＭＳ ゴシック" pitchFamily="49" charset="-128"/>
            </a:rPr>
            <a:t>1/2</a:t>
          </a:r>
          <a:r>
            <a:rPr kumimoji="1" lang="ja-JP" altLang="en-US" sz="1100">
              <a:latin typeface="ＭＳ ゴシック" pitchFamily="49" charset="-128"/>
              <a:ea typeface="ＭＳ ゴシック" pitchFamily="49" charset="-128"/>
            </a:rPr>
            <a:t>を積立てたことで基金残高は増となった。</a:t>
          </a:r>
        </a:p>
        <a:p>
          <a:r>
            <a:rPr kumimoji="1" lang="ja-JP" altLang="en-US" sz="1100">
              <a:latin typeface="ＭＳ ゴシック" pitchFamily="49" charset="-128"/>
              <a:ea typeface="ＭＳ ゴシック" pitchFamily="49" charset="-128"/>
            </a:rPr>
            <a:t>　実質収支については、市有地・建物売払収入等による財産収入の歳入増はあるものの、低所得世帯応援給付金等による扶助費の歳出増などにより、前年度と比べ</a:t>
          </a:r>
          <a:r>
            <a:rPr kumimoji="1" lang="en-US" altLang="ja-JP" sz="1100">
              <a:latin typeface="ＭＳ ゴシック" pitchFamily="49" charset="-128"/>
              <a:ea typeface="ＭＳ ゴシック" pitchFamily="49" charset="-128"/>
            </a:rPr>
            <a:t>158</a:t>
          </a:r>
          <a:r>
            <a:rPr kumimoji="1" lang="ja-JP" altLang="en-US" sz="1100">
              <a:latin typeface="ＭＳ ゴシック" pitchFamily="49" charset="-128"/>
              <a:ea typeface="ＭＳ ゴシック" pitchFamily="49" charset="-128"/>
            </a:rPr>
            <a:t>百万円の減、標準財政規模に占める割合は</a:t>
          </a:r>
          <a:r>
            <a:rPr kumimoji="1" lang="en-US" altLang="ja-JP" sz="1100">
              <a:latin typeface="ＭＳ ゴシック" pitchFamily="49" charset="-128"/>
              <a:ea typeface="ＭＳ ゴシック" pitchFamily="49" charset="-128"/>
            </a:rPr>
            <a:t>0.45</a:t>
          </a:r>
          <a:r>
            <a:rPr kumimoji="1" lang="ja-JP" altLang="en-US" sz="1100">
              <a:latin typeface="ＭＳ ゴシック" pitchFamily="49" charset="-128"/>
              <a:ea typeface="ＭＳ ゴシック" pitchFamily="49" charset="-128"/>
            </a:rPr>
            <a:t>ポイント減となった。　　</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実質単年度収支については</a:t>
          </a:r>
          <a:r>
            <a:rPr kumimoji="1" lang="en-US" altLang="ja-JP" sz="1100">
              <a:latin typeface="ＭＳ ゴシック" pitchFamily="49" charset="-128"/>
              <a:ea typeface="ＭＳ ゴシック" pitchFamily="49" charset="-128"/>
            </a:rPr>
            <a:t>0.83</a:t>
          </a:r>
          <a:r>
            <a:rPr kumimoji="1" lang="ja-JP" altLang="en-US" sz="1100">
              <a:latin typeface="ＭＳ ゴシック" pitchFamily="49" charset="-128"/>
              <a:ea typeface="ＭＳ ゴシック" pitchFamily="49" charset="-128"/>
            </a:rPr>
            <a:t>ポイント増となっている。</a:t>
          </a:r>
        </a:p>
        <a:p>
          <a:r>
            <a:rPr kumimoji="1" lang="ja-JP" altLang="en-US" sz="1100">
              <a:latin typeface="ＭＳ ゴシック" pitchFamily="49" charset="-128"/>
              <a:ea typeface="ＭＳ ゴシック" pitchFamily="49" charset="-128"/>
            </a:rPr>
            <a:t>　事業見直し・施設統廃合等の経費削減などに取り組み、持続的な行財政運営の実施に努める。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全ての会計で黒字を維持している。</a:t>
          </a:r>
        </a:p>
        <a:p>
          <a:r>
            <a:rPr kumimoji="1" lang="ja-JP" altLang="en-US" sz="1400">
              <a:latin typeface="ＭＳ ゴシック" pitchFamily="49" charset="-128"/>
              <a:ea typeface="ＭＳ ゴシック" pitchFamily="49" charset="-128"/>
            </a:rPr>
            <a:t>　今後も、市民へ効率的で安定した行政サービスを提供できるよう、事務事業の見直しを継続していく。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65958296</v>
      </c>
      <c r="BO4" s="449"/>
      <c r="BP4" s="449"/>
      <c r="BQ4" s="449"/>
      <c r="BR4" s="449"/>
      <c r="BS4" s="449"/>
      <c r="BT4" s="449"/>
      <c r="BU4" s="450"/>
      <c r="BV4" s="448">
        <v>65523362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0.7</v>
      </c>
      <c r="CU4" s="589"/>
      <c r="CV4" s="589"/>
      <c r="CW4" s="589"/>
      <c r="CX4" s="589"/>
      <c r="CY4" s="589"/>
      <c r="CZ4" s="589"/>
      <c r="DA4" s="590"/>
      <c r="DB4" s="588">
        <v>1.1000000000000001</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65208220</v>
      </c>
      <c r="BO5" s="420"/>
      <c r="BP5" s="420"/>
      <c r="BQ5" s="420"/>
      <c r="BR5" s="420"/>
      <c r="BS5" s="420"/>
      <c r="BT5" s="420"/>
      <c r="BU5" s="421"/>
      <c r="BV5" s="419">
        <v>64487530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94.9</v>
      </c>
      <c r="CU5" s="417"/>
      <c r="CV5" s="417"/>
      <c r="CW5" s="417"/>
      <c r="CX5" s="417"/>
      <c r="CY5" s="417"/>
      <c r="CZ5" s="417"/>
      <c r="DA5" s="418"/>
      <c r="DB5" s="416">
        <v>94.5</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750076</v>
      </c>
      <c r="BO6" s="420"/>
      <c r="BP6" s="420"/>
      <c r="BQ6" s="420"/>
      <c r="BR6" s="420"/>
      <c r="BS6" s="420"/>
      <c r="BT6" s="420"/>
      <c r="BU6" s="421"/>
      <c r="BV6" s="419">
        <v>1035832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95.6</v>
      </c>
      <c r="CU6" s="563"/>
      <c r="CV6" s="563"/>
      <c r="CW6" s="563"/>
      <c r="CX6" s="563"/>
      <c r="CY6" s="563"/>
      <c r="CZ6" s="563"/>
      <c r="DA6" s="564"/>
      <c r="DB6" s="562">
        <v>96.2</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503656</v>
      </c>
      <c r="BO7" s="420"/>
      <c r="BP7" s="420"/>
      <c r="BQ7" s="420"/>
      <c r="BR7" s="420"/>
      <c r="BS7" s="420"/>
      <c r="BT7" s="420"/>
      <c r="BU7" s="421"/>
      <c r="BV7" s="419">
        <v>630990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36742876</v>
      </c>
      <c r="CU7" s="420"/>
      <c r="CV7" s="420"/>
      <c r="CW7" s="420"/>
      <c r="CX7" s="420"/>
      <c r="CY7" s="420"/>
      <c r="CZ7" s="420"/>
      <c r="DA7" s="421"/>
      <c r="DB7" s="419">
        <v>36202862</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246420</v>
      </c>
      <c r="BO8" s="420"/>
      <c r="BP8" s="420"/>
      <c r="BQ8" s="420"/>
      <c r="BR8" s="420"/>
      <c r="BS8" s="420"/>
      <c r="BT8" s="420"/>
      <c r="BU8" s="421"/>
      <c r="BV8" s="419">
        <v>404842</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0.51</v>
      </c>
      <c r="CU8" s="523"/>
      <c r="CV8" s="523"/>
      <c r="CW8" s="523"/>
      <c r="CX8" s="523"/>
      <c r="CY8" s="523"/>
      <c r="CZ8" s="523"/>
      <c r="DA8" s="524"/>
      <c r="DB8" s="522">
        <v>0.52</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131170</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-158422</v>
      </c>
      <c r="BO9" s="420"/>
      <c r="BP9" s="420"/>
      <c r="BQ9" s="420"/>
      <c r="BR9" s="420"/>
      <c r="BS9" s="420"/>
      <c r="BT9" s="420"/>
      <c r="BU9" s="421"/>
      <c r="BV9" s="419">
        <v>-527759</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18.3</v>
      </c>
      <c r="CU9" s="417"/>
      <c r="CV9" s="417"/>
      <c r="CW9" s="417"/>
      <c r="CX9" s="417"/>
      <c r="CY9" s="417"/>
      <c r="CZ9" s="417"/>
      <c r="DA9" s="418"/>
      <c r="DB9" s="416">
        <v>18.3</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138626</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200048</v>
      </c>
      <c r="BO10" s="420"/>
      <c r="BP10" s="420"/>
      <c r="BQ10" s="420"/>
      <c r="BR10" s="420"/>
      <c r="BS10" s="420"/>
      <c r="BT10" s="420"/>
      <c r="BU10" s="421"/>
      <c r="BV10" s="419">
        <v>470117</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128324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200000</v>
      </c>
      <c r="BO12" s="420"/>
      <c r="BP12" s="420"/>
      <c r="BQ12" s="420"/>
      <c r="BR12" s="420"/>
      <c r="BS12" s="420"/>
      <c r="BT12" s="420"/>
      <c r="BU12" s="421"/>
      <c r="BV12" s="419">
        <v>400000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124641</v>
      </c>
      <c r="S13" s="507"/>
      <c r="T13" s="507"/>
      <c r="U13" s="507"/>
      <c r="V13" s="508"/>
      <c r="W13" s="509" t="s">
        <v>131</v>
      </c>
      <c r="X13" s="405"/>
      <c r="Y13" s="405"/>
      <c r="Z13" s="405"/>
      <c r="AA13" s="405"/>
      <c r="AB13" s="406"/>
      <c r="AC13" s="372">
        <v>2972</v>
      </c>
      <c r="AD13" s="373"/>
      <c r="AE13" s="373"/>
      <c r="AF13" s="373"/>
      <c r="AG13" s="374"/>
      <c r="AH13" s="372">
        <v>3592</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-158374</v>
      </c>
      <c r="BO13" s="420"/>
      <c r="BP13" s="420"/>
      <c r="BQ13" s="420"/>
      <c r="BR13" s="420"/>
      <c r="BS13" s="420"/>
      <c r="BT13" s="420"/>
      <c r="BU13" s="421"/>
      <c r="BV13" s="419">
        <v>-457642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7.8</v>
      </c>
      <c r="CU13" s="417"/>
      <c r="CV13" s="417"/>
      <c r="CW13" s="417"/>
      <c r="CX13" s="417"/>
      <c r="CY13" s="417"/>
      <c r="CZ13" s="417"/>
      <c r="DA13" s="418"/>
      <c r="DB13" s="416">
        <v>7.3</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130007</v>
      </c>
      <c r="S14" s="507"/>
      <c r="T14" s="507"/>
      <c r="U14" s="507"/>
      <c r="V14" s="508"/>
      <c r="W14" s="510"/>
      <c r="X14" s="408"/>
      <c r="Y14" s="408"/>
      <c r="Z14" s="408"/>
      <c r="AA14" s="408"/>
      <c r="AB14" s="409"/>
      <c r="AC14" s="499">
        <v>4.9000000000000004</v>
      </c>
      <c r="AD14" s="500"/>
      <c r="AE14" s="500"/>
      <c r="AF14" s="500"/>
      <c r="AG14" s="501"/>
      <c r="AH14" s="499">
        <v>5.7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5.5</v>
      </c>
      <c r="CU14" s="517"/>
      <c r="CV14" s="517"/>
      <c r="CW14" s="517"/>
      <c r="CX14" s="517"/>
      <c r="CY14" s="517"/>
      <c r="CZ14" s="517"/>
      <c r="DA14" s="518"/>
      <c r="DB14" s="516">
        <v>12.4</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126991</v>
      </c>
      <c r="S15" s="507"/>
      <c r="T15" s="507"/>
      <c r="U15" s="507"/>
      <c r="V15" s="508"/>
      <c r="W15" s="509" t="s">
        <v>137</v>
      </c>
      <c r="X15" s="405"/>
      <c r="Y15" s="405"/>
      <c r="Z15" s="405"/>
      <c r="AA15" s="405"/>
      <c r="AB15" s="406"/>
      <c r="AC15" s="372">
        <v>19607</v>
      </c>
      <c r="AD15" s="373"/>
      <c r="AE15" s="373"/>
      <c r="AF15" s="373"/>
      <c r="AG15" s="374"/>
      <c r="AH15" s="372">
        <v>20209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16606875</v>
      </c>
      <c r="BO15" s="449"/>
      <c r="BP15" s="449"/>
      <c r="BQ15" s="449"/>
      <c r="BR15" s="449"/>
      <c r="BS15" s="449"/>
      <c r="BT15" s="449"/>
      <c r="BU15" s="450"/>
      <c r="BV15" s="448">
        <v>16041239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32.299999999999997</v>
      </c>
      <c r="AD16" s="500"/>
      <c r="AE16" s="500"/>
      <c r="AF16" s="500"/>
      <c r="AG16" s="501"/>
      <c r="AH16" s="499">
        <v>32.200000000000003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32103377</v>
      </c>
      <c r="BO16" s="420"/>
      <c r="BP16" s="420"/>
      <c r="BQ16" s="420"/>
      <c r="BR16" s="420"/>
      <c r="BS16" s="420"/>
      <c r="BT16" s="420"/>
      <c r="BU16" s="421"/>
      <c r="BV16" s="419">
        <v>31300604</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38136</v>
      </c>
      <c r="AD17" s="373"/>
      <c r="AE17" s="373"/>
      <c r="AF17" s="373"/>
      <c r="AG17" s="374"/>
      <c r="AH17" s="372">
        <v>38946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21011074</v>
      </c>
      <c r="BO17" s="420"/>
      <c r="BP17" s="420"/>
      <c r="BQ17" s="420"/>
      <c r="BR17" s="420"/>
      <c r="BS17" s="420"/>
      <c r="BT17" s="420"/>
      <c r="BU17" s="421"/>
      <c r="BV17" s="419">
        <v>20301937</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284.89</v>
      </c>
      <c r="M18" s="472"/>
      <c r="N18" s="472"/>
      <c r="O18" s="472"/>
      <c r="P18" s="472"/>
      <c r="Q18" s="472"/>
      <c r="R18" s="473"/>
      <c r="S18" s="473"/>
      <c r="T18" s="473"/>
      <c r="U18" s="473"/>
      <c r="V18" s="474"/>
      <c r="W18" s="490"/>
      <c r="X18" s="491"/>
      <c r="Y18" s="491"/>
      <c r="Z18" s="491"/>
      <c r="AA18" s="491"/>
      <c r="AB18" s="515"/>
      <c r="AC18" s="389">
        <v>62.8</v>
      </c>
      <c r="AD18" s="390"/>
      <c r="AE18" s="390"/>
      <c r="AF18" s="390"/>
      <c r="AG18" s="475"/>
      <c r="AH18" s="389">
        <v>62.1</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35537280</v>
      </c>
      <c r="BO18" s="420"/>
      <c r="BP18" s="420"/>
      <c r="BQ18" s="420"/>
      <c r="BR18" s="420"/>
      <c r="BS18" s="420"/>
      <c r="BT18" s="420"/>
      <c r="BU18" s="421"/>
      <c r="BV18" s="419">
        <v>35172338</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460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45037895</v>
      </c>
      <c r="BO19" s="420"/>
      <c r="BP19" s="420"/>
      <c r="BQ19" s="420"/>
      <c r="BR19" s="420"/>
      <c r="BS19" s="420"/>
      <c r="BT19" s="420"/>
      <c r="BU19" s="421"/>
      <c r="BV19" s="419">
        <v>43836818</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57519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63873838</v>
      </c>
      <c r="BO22" s="449"/>
      <c r="BP22" s="449"/>
      <c r="BQ22" s="449"/>
      <c r="BR22" s="449"/>
      <c r="BS22" s="449"/>
      <c r="BT22" s="449"/>
      <c r="BU22" s="450"/>
      <c r="BV22" s="448">
        <v>70233161</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33762818</v>
      </c>
      <c r="BO23" s="420"/>
      <c r="BP23" s="420"/>
      <c r="BQ23" s="420"/>
      <c r="BR23" s="420"/>
      <c r="BS23" s="420"/>
      <c r="BT23" s="420"/>
      <c r="BU23" s="421"/>
      <c r="BV23" s="419">
        <v>36800055</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9400</v>
      </c>
      <c r="R24" s="373"/>
      <c r="S24" s="373"/>
      <c r="T24" s="373"/>
      <c r="U24" s="373"/>
      <c r="V24" s="374"/>
      <c r="W24" s="462"/>
      <c r="X24" s="399"/>
      <c r="Y24" s="400"/>
      <c r="Z24" s="375" t="s">
        <v>162</v>
      </c>
      <c r="AA24" s="376"/>
      <c r="AB24" s="376"/>
      <c r="AC24" s="376"/>
      <c r="AD24" s="376"/>
      <c r="AE24" s="376"/>
      <c r="AF24" s="376"/>
      <c r="AG24" s="377"/>
      <c r="AH24" s="372">
        <v>909</v>
      </c>
      <c r="AI24" s="373"/>
      <c r="AJ24" s="373"/>
      <c r="AK24" s="373"/>
      <c r="AL24" s="374"/>
      <c r="AM24" s="372">
        <v>3046059</v>
      </c>
      <c r="AN24" s="373"/>
      <c r="AO24" s="373"/>
      <c r="AP24" s="373"/>
      <c r="AQ24" s="373"/>
      <c r="AR24" s="374"/>
      <c r="AS24" s="372">
        <v>3351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40186786</v>
      </c>
      <c r="BO24" s="420"/>
      <c r="BP24" s="420"/>
      <c r="BQ24" s="420"/>
      <c r="BR24" s="420"/>
      <c r="BS24" s="420"/>
      <c r="BT24" s="420"/>
      <c r="BU24" s="421"/>
      <c r="BV24" s="419">
        <v>44421840</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2</v>
      </c>
      <c r="M25" s="373"/>
      <c r="N25" s="373"/>
      <c r="O25" s="373"/>
      <c r="P25" s="374"/>
      <c r="Q25" s="372">
        <v>7800</v>
      </c>
      <c r="R25" s="373"/>
      <c r="S25" s="373"/>
      <c r="T25" s="373"/>
      <c r="U25" s="373"/>
      <c r="V25" s="374"/>
      <c r="W25" s="462"/>
      <c r="X25" s="399"/>
      <c r="Y25" s="400"/>
      <c r="Z25" s="375" t="s">
        <v>165</v>
      </c>
      <c r="AA25" s="376"/>
      <c r="AB25" s="376"/>
      <c r="AC25" s="376"/>
      <c r="AD25" s="376"/>
      <c r="AE25" s="376"/>
      <c r="AF25" s="376"/>
      <c r="AG25" s="377"/>
      <c r="AH25" s="372">
        <v>204</v>
      </c>
      <c r="AI25" s="373"/>
      <c r="AJ25" s="373"/>
      <c r="AK25" s="373"/>
      <c r="AL25" s="374"/>
      <c r="AM25" s="372">
        <v>665652</v>
      </c>
      <c r="AN25" s="373"/>
      <c r="AO25" s="373"/>
      <c r="AP25" s="373"/>
      <c r="AQ25" s="373"/>
      <c r="AR25" s="374"/>
      <c r="AS25" s="372">
        <v>3263</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2664189</v>
      </c>
      <c r="BO25" s="449"/>
      <c r="BP25" s="449"/>
      <c r="BQ25" s="449"/>
      <c r="BR25" s="449"/>
      <c r="BS25" s="449"/>
      <c r="BT25" s="449"/>
      <c r="BU25" s="450"/>
      <c r="BV25" s="448">
        <v>2155253</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6800</v>
      </c>
      <c r="R26" s="373"/>
      <c r="S26" s="373"/>
      <c r="T26" s="373"/>
      <c r="U26" s="373"/>
      <c r="V26" s="374"/>
      <c r="W26" s="462"/>
      <c r="X26" s="399"/>
      <c r="Y26" s="400"/>
      <c r="Z26" s="375" t="s">
        <v>168</v>
      </c>
      <c r="AA26" s="430"/>
      <c r="AB26" s="430"/>
      <c r="AC26" s="430"/>
      <c r="AD26" s="430"/>
      <c r="AE26" s="430"/>
      <c r="AF26" s="430"/>
      <c r="AG26" s="431"/>
      <c r="AH26" s="372">
        <v>75</v>
      </c>
      <c r="AI26" s="373"/>
      <c r="AJ26" s="373"/>
      <c r="AK26" s="373"/>
      <c r="AL26" s="374"/>
      <c r="AM26" s="372">
        <v>243075</v>
      </c>
      <c r="AN26" s="373"/>
      <c r="AO26" s="373"/>
      <c r="AP26" s="373"/>
      <c r="AQ26" s="373"/>
      <c r="AR26" s="374"/>
      <c r="AS26" s="372">
        <v>3241</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5200</v>
      </c>
      <c r="R27" s="373"/>
      <c r="S27" s="373"/>
      <c r="T27" s="373"/>
      <c r="U27" s="373"/>
      <c r="V27" s="374"/>
      <c r="W27" s="462"/>
      <c r="X27" s="399"/>
      <c r="Y27" s="400"/>
      <c r="Z27" s="375" t="s">
        <v>171</v>
      </c>
      <c r="AA27" s="376"/>
      <c r="AB27" s="376"/>
      <c r="AC27" s="376"/>
      <c r="AD27" s="376"/>
      <c r="AE27" s="376"/>
      <c r="AF27" s="376"/>
      <c r="AG27" s="377"/>
      <c r="AH27" s="372">
        <v>29</v>
      </c>
      <c r="AI27" s="373"/>
      <c r="AJ27" s="373"/>
      <c r="AK27" s="373"/>
      <c r="AL27" s="374"/>
      <c r="AM27" s="372">
        <v>99206</v>
      </c>
      <c r="AN27" s="373"/>
      <c r="AO27" s="373"/>
      <c r="AP27" s="373"/>
      <c r="AQ27" s="373"/>
      <c r="AR27" s="374"/>
      <c r="AS27" s="372">
        <v>3421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1908181</v>
      </c>
      <c r="BO27" s="454"/>
      <c r="BP27" s="454"/>
      <c r="BQ27" s="454"/>
      <c r="BR27" s="454"/>
      <c r="BS27" s="454"/>
      <c r="BT27" s="454"/>
      <c r="BU27" s="455"/>
      <c r="BV27" s="453">
        <v>1933629</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4800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4791340</v>
      </c>
      <c r="BO28" s="449"/>
      <c r="BP28" s="449"/>
      <c r="BQ28" s="449"/>
      <c r="BR28" s="449"/>
      <c r="BS28" s="449"/>
      <c r="BT28" s="449"/>
      <c r="BU28" s="450"/>
      <c r="BV28" s="448">
        <v>4791293</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26</v>
      </c>
      <c r="M29" s="373"/>
      <c r="N29" s="373"/>
      <c r="O29" s="373"/>
      <c r="P29" s="374"/>
      <c r="Q29" s="372">
        <v>4500</v>
      </c>
      <c r="R29" s="373"/>
      <c r="S29" s="373"/>
      <c r="T29" s="373"/>
      <c r="U29" s="373"/>
      <c r="V29" s="374"/>
      <c r="W29" s="463"/>
      <c r="X29" s="464"/>
      <c r="Y29" s="465"/>
      <c r="Z29" s="375" t="s">
        <v>177</v>
      </c>
      <c r="AA29" s="376"/>
      <c r="AB29" s="376"/>
      <c r="AC29" s="376"/>
      <c r="AD29" s="376"/>
      <c r="AE29" s="376"/>
      <c r="AF29" s="376"/>
      <c r="AG29" s="377"/>
      <c r="AH29" s="372">
        <v>938</v>
      </c>
      <c r="AI29" s="373"/>
      <c r="AJ29" s="373"/>
      <c r="AK29" s="373"/>
      <c r="AL29" s="374"/>
      <c r="AM29" s="372">
        <v>3145265</v>
      </c>
      <c r="AN29" s="373"/>
      <c r="AO29" s="373"/>
      <c r="AP29" s="373"/>
      <c r="AQ29" s="373"/>
      <c r="AR29" s="374"/>
      <c r="AS29" s="372">
        <v>3353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1773534</v>
      </c>
      <c r="BO29" s="420"/>
      <c r="BP29" s="420"/>
      <c r="BQ29" s="420"/>
      <c r="BR29" s="420"/>
      <c r="BS29" s="420"/>
      <c r="BT29" s="420"/>
      <c r="BU29" s="421"/>
      <c r="BV29" s="419">
        <v>1996656</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100.3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10564619</v>
      </c>
      <c r="BO30" s="454"/>
      <c r="BP30" s="454"/>
      <c r="BQ30" s="454"/>
      <c r="BR30" s="454"/>
      <c r="BS30" s="454"/>
      <c r="BT30" s="454"/>
      <c r="BU30" s="455"/>
      <c r="BV30" s="453">
        <v>10455336</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4</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8</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81"/>
      <c r="BE34" s="367">
        <f>IF(BG34="","",MAX(C34:D43,U34:V43,AM34:AN43)+1)</f>
        <v>11</v>
      </c>
      <c r="BF34" s="367"/>
      <c r="BG34" s="368" t="str">
        <f>IF('各会計、関係団体の財政状況及び健全化判断比率'!B35="","",'各会計、関係団体の財政状況及び健全化判断比率'!B35)</f>
        <v>千光寺山索道事業特別会計</v>
      </c>
      <c r="BH34" s="368"/>
      <c r="BI34" s="368"/>
      <c r="BJ34" s="368"/>
      <c r="BK34" s="368"/>
      <c r="BL34" s="368"/>
      <c r="BM34" s="368"/>
      <c r="BN34" s="368"/>
      <c r="BO34" s="368"/>
      <c r="BP34" s="368"/>
      <c r="BQ34" s="368"/>
      <c r="BR34" s="368"/>
      <c r="BS34" s="368"/>
      <c r="BT34" s="368"/>
      <c r="BU34" s="368"/>
      <c r="BV34" s="181"/>
      <c r="BW34" s="367">
        <f>IF(BY34="","",MAX(C34:D43,U34:V43,AM34:AN43,BE34:BF43)+1)</f>
        <v>13</v>
      </c>
      <c r="BX34" s="367"/>
      <c r="BY34" s="368" t="str">
        <f>IF('各会計、関係団体の財政状況及び健全化判断比率'!B68="","",'各会計、関係団体の財政状況及び健全化判断比率'!B68)</f>
        <v>後期高齢者医療広域連合（一般会計）</v>
      </c>
      <c r="BZ34" s="368"/>
      <c r="CA34" s="368"/>
      <c r="CB34" s="368"/>
      <c r="CC34" s="368"/>
      <c r="CD34" s="368"/>
      <c r="CE34" s="368"/>
      <c r="CF34" s="368"/>
      <c r="CG34" s="368"/>
      <c r="CH34" s="368"/>
      <c r="CI34" s="368"/>
      <c r="CJ34" s="368"/>
      <c r="CK34" s="368"/>
      <c r="CL34" s="368"/>
      <c r="CM34" s="368"/>
      <c r="CN34" s="181"/>
      <c r="CO34" s="367">
        <f>IF(CQ34="","",MAX(C34:D43,U34:V43,AM34:AN43,BE34:BF43,BW34:BX43)+1)</f>
        <v>15</v>
      </c>
      <c r="CP34" s="367"/>
      <c r="CQ34" s="368" t="str">
        <f>IF('各会計、関係団体の財政状況及び健全化判断比率'!BS7="","",'各会計、関係団体の財政状況及び健全化判断比率'!BS7)</f>
        <v>尾道ウォーターフロント開発株式会社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港湾事業特別会計</v>
      </c>
      <c r="F35" s="368"/>
      <c r="G35" s="368"/>
      <c r="H35" s="368"/>
      <c r="I35" s="368"/>
      <c r="J35" s="368"/>
      <c r="K35" s="368"/>
      <c r="L35" s="368"/>
      <c r="M35" s="368"/>
      <c r="N35" s="368"/>
      <c r="O35" s="368"/>
      <c r="P35" s="368"/>
      <c r="Q35" s="368"/>
      <c r="R35" s="368"/>
      <c r="S35" s="368"/>
      <c r="T35" s="181"/>
      <c r="U35" s="367">
        <f>IF(W35="","",U34+1)</f>
        <v>5</v>
      </c>
      <c r="V35" s="367"/>
      <c r="W35" s="368" t="str">
        <f>IF('各会計、関係団体の財政状況及び健全化判断比率'!B29="","",'各会計、関係団体の財政状況及び健全化判断比率'!B29)</f>
        <v>駐車場事業特別会計</v>
      </c>
      <c r="X35" s="368"/>
      <c r="Y35" s="368"/>
      <c r="Z35" s="368"/>
      <c r="AA35" s="368"/>
      <c r="AB35" s="368"/>
      <c r="AC35" s="368"/>
      <c r="AD35" s="368"/>
      <c r="AE35" s="368"/>
      <c r="AF35" s="368"/>
      <c r="AG35" s="368"/>
      <c r="AH35" s="368"/>
      <c r="AI35" s="368"/>
      <c r="AJ35" s="368"/>
      <c r="AK35" s="368"/>
      <c r="AL35" s="181"/>
      <c r="AM35" s="367">
        <f t="shared" ref="AM35:AM43" si="0">IF(AO35="","",AM34+1)</f>
        <v>9</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81"/>
      <c r="BE35" s="367">
        <f t="shared" ref="BE35:BE43" si="1">IF(BG35="","",BE34+1)</f>
        <v>12</v>
      </c>
      <c r="BF35" s="367"/>
      <c r="BG35" s="368" t="str">
        <f>IF('各会計、関係団体の財政状況及び健全化判断比率'!B36="","",'各会計、関係団体の財政状況及び健全化判断比率'!B36)</f>
        <v>渡船事業特別会計</v>
      </c>
      <c r="BH35" s="368"/>
      <c r="BI35" s="368"/>
      <c r="BJ35" s="368"/>
      <c r="BK35" s="368"/>
      <c r="BL35" s="368"/>
      <c r="BM35" s="368"/>
      <c r="BN35" s="368"/>
      <c r="BO35" s="368"/>
      <c r="BP35" s="368"/>
      <c r="BQ35" s="368"/>
      <c r="BR35" s="368"/>
      <c r="BS35" s="368"/>
      <c r="BT35" s="368"/>
      <c r="BU35" s="368"/>
      <c r="BV35" s="181"/>
      <c r="BW35" s="367">
        <f t="shared" ref="BW35:BW43" si="2">IF(BY35="","",BW34+1)</f>
        <v>14</v>
      </c>
      <c r="BX35" s="367"/>
      <c r="BY35" s="368" t="str">
        <f>IF('各会計、関係団体の財政状況及び健全化判断比率'!B69="","",'各会計、関係団体の財政状況及び健全化判断比率'!B69)</f>
        <v>後期高齢者医療広域連合（特別会計）</v>
      </c>
      <c r="BZ35" s="368"/>
      <c r="CA35" s="368"/>
      <c r="CB35" s="368"/>
      <c r="CC35" s="368"/>
      <c r="CD35" s="368"/>
      <c r="CE35" s="368"/>
      <c r="CF35" s="368"/>
      <c r="CG35" s="368"/>
      <c r="CH35" s="368"/>
      <c r="CI35" s="368"/>
      <c r="CJ35" s="368"/>
      <c r="CK35" s="368"/>
      <c r="CL35" s="368"/>
      <c r="CM35" s="368"/>
      <c r="CN35" s="181"/>
      <c r="CO35" s="367">
        <f t="shared" ref="CO35:CO43" si="3">IF(CQ35="","",CO34+1)</f>
        <v>16</v>
      </c>
      <c r="CP35" s="367"/>
      <c r="CQ35" s="368" t="str">
        <f>IF('各会計、関係団体の財政状況及び健全化判断比率'!BS8="","",'各会計、関係団体の財政状況及び健全化判断比率'!BS8)</f>
        <v>おのみち渡し船株式会社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f>IF(E36="","",C35+1)</f>
        <v>3</v>
      </c>
      <c r="D36" s="367"/>
      <c r="E36" s="368" t="str">
        <f>IF('各会計、関係団体の財政状況及び健全化判断比率'!B9="","",'各会計、関係団体の財政状況及び健全化判断比率'!B9)</f>
        <v>夜間救急診療所事業特別会計</v>
      </c>
      <c r="F36" s="368"/>
      <c r="G36" s="368"/>
      <c r="H36" s="368"/>
      <c r="I36" s="368"/>
      <c r="J36" s="368"/>
      <c r="K36" s="368"/>
      <c r="L36" s="368"/>
      <c r="M36" s="368"/>
      <c r="N36" s="368"/>
      <c r="O36" s="368"/>
      <c r="P36" s="368"/>
      <c r="Q36" s="368"/>
      <c r="R36" s="368"/>
      <c r="S36" s="368"/>
      <c r="T36" s="181"/>
      <c r="U36" s="367">
        <f t="shared" ref="U36:U43" si="4">IF(W36="","",U35+1)</f>
        <v>6</v>
      </c>
      <c r="V36" s="367"/>
      <c r="W36" s="368" t="str">
        <f>IF('各会計、関係団体の財政状況及び健全化判断比率'!B30="","",'各会計、関係団体の財政状況及び健全化判断比率'!B30)</f>
        <v>介護保険事業特別会計</v>
      </c>
      <c r="X36" s="368"/>
      <c r="Y36" s="368"/>
      <c r="Z36" s="368"/>
      <c r="AA36" s="368"/>
      <c r="AB36" s="368"/>
      <c r="AC36" s="368"/>
      <c r="AD36" s="368"/>
      <c r="AE36" s="368"/>
      <c r="AF36" s="368"/>
      <c r="AG36" s="368"/>
      <c r="AH36" s="368"/>
      <c r="AI36" s="368"/>
      <c r="AJ36" s="368"/>
      <c r="AK36" s="368"/>
      <c r="AL36" s="181"/>
      <c r="AM36" s="367">
        <f t="shared" si="0"/>
        <v>10</v>
      </c>
      <c r="AN36" s="367"/>
      <c r="AO36" s="368" t="str">
        <f>IF('各会計、関係団体の財政状況及び健全化判断比率'!B34="","",'各会計、関係団体の財政状況及び健全化判断比率'!B34)</f>
        <v>病院事業会計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t="str">
        <f t="shared" si="2"/>
        <v/>
      </c>
      <c r="BX36" s="367"/>
      <c r="BY36" s="368" t="str">
        <f>IF('各会計、関係団体の財政状況及び健全化判断比率'!B70="","",'各会計、関係団体の財政状況及び健全化判断比率'!B70)</f>
        <v/>
      </c>
      <c r="BZ36" s="368"/>
      <c r="CA36" s="368"/>
      <c r="CB36" s="368"/>
      <c r="CC36" s="368"/>
      <c r="CD36" s="368"/>
      <c r="CE36" s="368"/>
      <c r="CF36" s="368"/>
      <c r="CG36" s="368"/>
      <c r="CH36" s="368"/>
      <c r="CI36" s="368"/>
      <c r="CJ36" s="368"/>
      <c r="CK36" s="368"/>
      <c r="CL36" s="368"/>
      <c r="CM36" s="368"/>
      <c r="CN36" s="181"/>
      <c r="CO36" s="367">
        <f t="shared" si="3"/>
        <v>17</v>
      </c>
      <c r="CP36" s="367"/>
      <c r="CQ36" s="368" t="str">
        <f>IF('各会計、関係団体の財政状況及び健全化判断比率'!BS9="","",'各会計、関係団体の財政状況及び健全化判断比率'!BS9)</f>
        <v>尾道駅前都市開発株式会社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7</v>
      </c>
      <c r="V37" s="367"/>
      <c r="W37" s="368" t="str">
        <f>IF('各会計、関係団体の財政状況及び健全化判断比率'!B31="","",'各会計、関係団体の財政状況及び健全化判断比率'!B31)</f>
        <v>後期高齢者医療事業特別会計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81"/>
      <c r="CO37" s="367">
        <f t="shared" si="3"/>
        <v>18</v>
      </c>
      <c r="CP37" s="367"/>
      <c r="CQ37" s="368" t="str">
        <f>IF('各会計、関係団体の財政状況及び健全化判断比率'!BS10="","",'各会計、関係団体の財政状況及び健全化判断比率'!BS10)</f>
        <v>尾道観光協会</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f t="shared" si="3"/>
        <v>19</v>
      </c>
      <c r="CP38" s="367"/>
      <c r="CQ38" s="368" t="str">
        <f>IF('各会計、関係団体の財政状況及び健全化判断比率'!BS11="","",'各会計、関係団体の財政状況及び健全化判断比率'!BS11)</f>
        <v>芸予汽船株式会社</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f t="shared" si="3"/>
        <v>20</v>
      </c>
      <c r="CP39" s="367"/>
      <c r="CQ39" s="368" t="str">
        <f>IF('各会計、関係団体の財政状況及び健全化判断比率'!BS12="","",'各会計、関係団体の財政状況及び健全化判断比率'!BS12)</f>
        <v>公立大学法人尾道市立大学</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f t="shared" si="3"/>
        <v>21</v>
      </c>
      <c r="CP40" s="367"/>
      <c r="CQ40" s="368" t="str">
        <f>IF('各会計、関係団体の財政状況及び健全化判断比率'!BS13="","",'各会計、関係団体の財政状況及び健全化判断比率'!BS13)</f>
        <v>おのみちバス株式会社</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f t="shared" si="3"/>
        <v>22</v>
      </c>
      <c r="CP41" s="367"/>
      <c r="CQ41" s="368" t="str">
        <f>IF('各会計、関係団体の財政状況及び健全化判断比率'!BS14="","",'各会計、関係団体の財政状況及び健全化判断比率'!BS14)</f>
        <v>公益財団法人　平山郁夫美術館</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o9c1xu9C1SNqxRPosB+jFPQ/SvHZd+bckAgvd8aoauB0j0A658M/m3bcV5AJsbdjevoJ6wveJwc6kFJ0a+z6Vg==" saltValue="RUNaj+T0NByajWPJIXV/a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51" t="s">
        <v>540</v>
      </c>
      <c r="D34" s="1151"/>
      <c r="E34" s="1152"/>
      <c r="F34" s="32">
        <v>13.26</v>
      </c>
      <c r="G34" s="33">
        <v>13.32</v>
      </c>
      <c r="H34" s="33">
        <v>14.49</v>
      </c>
      <c r="I34" s="33">
        <v>16.010000000000002</v>
      </c>
      <c r="J34" s="34">
        <v>15.52</v>
      </c>
      <c r="K34" s="22"/>
      <c r="L34" s="22"/>
      <c r="M34" s="22"/>
      <c r="N34" s="22"/>
      <c r="O34" s="22"/>
      <c r="P34" s="22"/>
    </row>
    <row r="35" spans="1:16" ht="39" customHeight="1" x14ac:dyDescent="0.15">
      <c r="A35" s="22"/>
      <c r="B35" s="35"/>
      <c r="C35" s="1145" t="s">
        <v>541</v>
      </c>
      <c r="D35" s="1146"/>
      <c r="E35" s="1147"/>
      <c r="F35" s="36">
        <v>8.5500000000000007</v>
      </c>
      <c r="G35" s="37">
        <v>7.71</v>
      </c>
      <c r="H35" s="37">
        <v>7.22</v>
      </c>
      <c r="I35" s="37">
        <v>7.46</v>
      </c>
      <c r="J35" s="38">
        <v>7.27</v>
      </c>
      <c r="K35" s="22"/>
      <c r="L35" s="22"/>
      <c r="M35" s="22"/>
      <c r="N35" s="22"/>
      <c r="O35" s="22"/>
      <c r="P35" s="22"/>
    </row>
    <row r="36" spans="1:16" ht="39" customHeight="1" x14ac:dyDescent="0.15">
      <c r="A36" s="22"/>
      <c r="B36" s="35"/>
      <c r="C36" s="1145" t="s">
        <v>542</v>
      </c>
      <c r="D36" s="1146"/>
      <c r="E36" s="1147"/>
      <c r="F36" s="36">
        <v>0.33</v>
      </c>
      <c r="G36" s="37">
        <v>0.55000000000000004</v>
      </c>
      <c r="H36" s="37">
        <v>0.67</v>
      </c>
      <c r="I36" s="37">
        <v>0.65</v>
      </c>
      <c r="J36" s="38">
        <v>0.93</v>
      </c>
      <c r="K36" s="22"/>
      <c r="L36" s="22"/>
      <c r="M36" s="22"/>
      <c r="N36" s="22"/>
      <c r="O36" s="22"/>
      <c r="P36" s="22"/>
    </row>
    <row r="37" spans="1:16" ht="39" customHeight="1" x14ac:dyDescent="0.15">
      <c r="A37" s="22"/>
      <c r="B37" s="35"/>
      <c r="C37" s="1145" t="s">
        <v>543</v>
      </c>
      <c r="D37" s="1146"/>
      <c r="E37" s="1147"/>
      <c r="F37" s="36">
        <v>0.89</v>
      </c>
      <c r="G37" s="37">
        <v>0.77</v>
      </c>
      <c r="H37" s="37">
        <v>2.48</v>
      </c>
      <c r="I37" s="37">
        <v>1.07</v>
      </c>
      <c r="J37" s="38">
        <v>0.63</v>
      </c>
      <c r="K37" s="22"/>
      <c r="L37" s="22"/>
      <c r="M37" s="22"/>
      <c r="N37" s="22"/>
      <c r="O37" s="22"/>
      <c r="P37" s="22"/>
    </row>
    <row r="38" spans="1:16" ht="39" customHeight="1" x14ac:dyDescent="0.15">
      <c r="A38" s="22"/>
      <c r="B38" s="35"/>
      <c r="C38" s="1145" t="s">
        <v>544</v>
      </c>
      <c r="D38" s="1146"/>
      <c r="E38" s="1147"/>
      <c r="F38" s="36">
        <v>0.57999999999999996</v>
      </c>
      <c r="G38" s="37">
        <v>0.42</v>
      </c>
      <c r="H38" s="37">
        <v>0.76</v>
      </c>
      <c r="I38" s="37">
        <v>1.07</v>
      </c>
      <c r="J38" s="38">
        <v>0.56999999999999995</v>
      </c>
      <c r="K38" s="22"/>
      <c r="L38" s="22"/>
      <c r="M38" s="22"/>
      <c r="N38" s="22"/>
      <c r="O38" s="22"/>
      <c r="P38" s="22"/>
    </row>
    <row r="39" spans="1:16" ht="39" customHeight="1" x14ac:dyDescent="0.15">
      <c r="A39" s="22"/>
      <c r="B39" s="35"/>
      <c r="C39" s="1145" t="s">
        <v>545</v>
      </c>
      <c r="D39" s="1146"/>
      <c r="E39" s="1147"/>
      <c r="F39" s="36">
        <v>0.35</v>
      </c>
      <c r="G39" s="37">
        <v>0.22</v>
      </c>
      <c r="H39" s="37">
        <v>0.16</v>
      </c>
      <c r="I39" s="37">
        <v>0.18</v>
      </c>
      <c r="J39" s="38">
        <v>0.19</v>
      </c>
      <c r="K39" s="22"/>
      <c r="L39" s="22"/>
      <c r="M39" s="22"/>
      <c r="N39" s="22"/>
      <c r="O39" s="22"/>
      <c r="P39" s="22"/>
    </row>
    <row r="40" spans="1:16" ht="39" customHeight="1" x14ac:dyDescent="0.15">
      <c r="A40" s="22"/>
      <c r="B40" s="35"/>
      <c r="C40" s="1145" t="s">
        <v>546</v>
      </c>
      <c r="D40" s="1146"/>
      <c r="E40" s="1147"/>
      <c r="F40" s="36">
        <v>0.13</v>
      </c>
      <c r="G40" s="37">
        <v>0.14000000000000001</v>
      </c>
      <c r="H40" s="37">
        <v>0.14000000000000001</v>
      </c>
      <c r="I40" s="37">
        <v>0.14000000000000001</v>
      </c>
      <c r="J40" s="38">
        <v>0.15</v>
      </c>
      <c r="K40" s="22"/>
      <c r="L40" s="22"/>
      <c r="M40" s="22"/>
      <c r="N40" s="22"/>
      <c r="O40" s="22"/>
      <c r="P40" s="22"/>
    </row>
    <row r="41" spans="1:16" ht="39" customHeight="1" x14ac:dyDescent="0.15">
      <c r="A41" s="22"/>
      <c r="B41" s="35"/>
      <c r="C41" s="1145" t="s">
        <v>547</v>
      </c>
      <c r="D41" s="1146"/>
      <c r="E41" s="1147"/>
      <c r="F41" s="36">
        <v>0.05</v>
      </c>
      <c r="G41" s="37">
        <v>0.03</v>
      </c>
      <c r="H41" s="37">
        <v>0.02</v>
      </c>
      <c r="I41" s="37">
        <v>0.04</v>
      </c>
      <c r="J41" s="38">
        <v>0.03</v>
      </c>
      <c r="K41" s="22"/>
      <c r="L41" s="22"/>
      <c r="M41" s="22"/>
      <c r="N41" s="22"/>
      <c r="O41" s="22"/>
      <c r="P41" s="22"/>
    </row>
    <row r="42" spans="1:16" ht="39" customHeight="1" x14ac:dyDescent="0.15">
      <c r="A42" s="22"/>
      <c r="B42" s="39"/>
      <c r="C42" s="1145" t="s">
        <v>548</v>
      </c>
      <c r="D42" s="1146"/>
      <c r="E42" s="1147"/>
      <c r="F42" s="36" t="s">
        <v>493</v>
      </c>
      <c r="G42" s="37" t="s">
        <v>493</v>
      </c>
      <c r="H42" s="37" t="s">
        <v>493</v>
      </c>
      <c r="I42" s="37" t="s">
        <v>493</v>
      </c>
      <c r="J42" s="38" t="s">
        <v>493</v>
      </c>
      <c r="K42" s="22"/>
      <c r="L42" s="22"/>
      <c r="M42" s="22"/>
      <c r="N42" s="22"/>
      <c r="O42" s="22"/>
      <c r="P42" s="22"/>
    </row>
    <row r="43" spans="1:16" ht="39" customHeight="1" thickBot="1" x14ac:dyDescent="0.2">
      <c r="A43" s="22"/>
      <c r="B43" s="40"/>
      <c r="C43" s="1148" t="s">
        <v>549</v>
      </c>
      <c r="D43" s="1149"/>
      <c r="E43" s="1150"/>
      <c r="F43" s="41">
        <v>0</v>
      </c>
      <c r="G43" s="42">
        <v>0</v>
      </c>
      <c r="H43" s="42">
        <v>0</v>
      </c>
      <c r="I43" s="42">
        <v>0.03</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WXzDQxEuvxN6x30U4zF0W9FLFwZftqIx/g7wib85XldkBBlln1ud5m+ZHsCTpKyOhRs+xkyiEsibCoHDurMMw==" saltValue="OScB9KQOstESxWDG4jo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7180</v>
      </c>
      <c r="L45" s="60">
        <v>7333</v>
      </c>
      <c r="M45" s="60">
        <v>7797</v>
      </c>
      <c r="N45" s="60">
        <v>8133</v>
      </c>
      <c r="O45" s="61">
        <v>8361</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493</v>
      </c>
      <c r="L46" s="64" t="s">
        <v>493</v>
      </c>
      <c r="M46" s="64" t="s">
        <v>493</v>
      </c>
      <c r="N46" s="64" t="s">
        <v>493</v>
      </c>
      <c r="O46" s="65" t="s">
        <v>493</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493</v>
      </c>
      <c r="L47" s="64" t="s">
        <v>493</v>
      </c>
      <c r="M47" s="64" t="s">
        <v>493</v>
      </c>
      <c r="N47" s="64" t="s">
        <v>493</v>
      </c>
      <c r="O47" s="65" t="s">
        <v>493</v>
      </c>
      <c r="P47" s="48"/>
      <c r="Q47" s="48"/>
      <c r="R47" s="48"/>
      <c r="S47" s="48"/>
      <c r="T47" s="48"/>
      <c r="U47" s="48"/>
    </row>
    <row r="48" spans="1:21" ht="30.75" customHeight="1" x14ac:dyDescent="0.15">
      <c r="A48" s="48"/>
      <c r="B48" s="1178"/>
      <c r="C48" s="1179"/>
      <c r="D48" s="62"/>
      <c r="E48" s="1155" t="s">
        <v>13</v>
      </c>
      <c r="F48" s="1155"/>
      <c r="G48" s="1155"/>
      <c r="H48" s="1155"/>
      <c r="I48" s="1155"/>
      <c r="J48" s="1156"/>
      <c r="K48" s="63">
        <v>1111</v>
      </c>
      <c r="L48" s="64">
        <v>1164</v>
      </c>
      <c r="M48" s="64">
        <v>1135</v>
      </c>
      <c r="N48" s="64">
        <v>1068</v>
      </c>
      <c r="O48" s="65">
        <v>1036</v>
      </c>
      <c r="P48" s="48"/>
      <c r="Q48" s="48"/>
      <c r="R48" s="48"/>
      <c r="S48" s="48"/>
      <c r="T48" s="48"/>
      <c r="U48" s="48"/>
    </row>
    <row r="49" spans="1:21" ht="30.75" customHeight="1" x14ac:dyDescent="0.15">
      <c r="A49" s="48"/>
      <c r="B49" s="1178"/>
      <c r="C49" s="1179"/>
      <c r="D49" s="62"/>
      <c r="E49" s="1155" t="s">
        <v>14</v>
      </c>
      <c r="F49" s="1155"/>
      <c r="G49" s="1155"/>
      <c r="H49" s="1155"/>
      <c r="I49" s="1155"/>
      <c r="J49" s="1156"/>
      <c r="K49" s="63" t="s">
        <v>493</v>
      </c>
      <c r="L49" s="64" t="s">
        <v>493</v>
      </c>
      <c r="M49" s="64" t="s">
        <v>493</v>
      </c>
      <c r="N49" s="64" t="s">
        <v>493</v>
      </c>
      <c r="O49" s="65" t="s">
        <v>493</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493</v>
      </c>
      <c r="L50" s="64" t="s">
        <v>493</v>
      </c>
      <c r="M50" s="64" t="s">
        <v>493</v>
      </c>
      <c r="N50" s="64" t="s">
        <v>493</v>
      </c>
      <c r="O50" s="65" t="s">
        <v>493</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t="s">
        <v>493</v>
      </c>
      <c r="M51" s="64" t="s">
        <v>493</v>
      </c>
      <c r="N51" s="64" t="s">
        <v>493</v>
      </c>
      <c r="O51" s="65" t="s">
        <v>493</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6376</v>
      </c>
      <c r="L52" s="64">
        <v>6436</v>
      </c>
      <c r="M52" s="64">
        <v>6739</v>
      </c>
      <c r="N52" s="64">
        <v>6674</v>
      </c>
      <c r="O52" s="65">
        <v>6840</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1915</v>
      </c>
      <c r="L53" s="69">
        <v>2061</v>
      </c>
      <c r="M53" s="69">
        <v>2193</v>
      </c>
      <c r="N53" s="69">
        <v>2527</v>
      </c>
      <c r="O53" s="70">
        <v>2557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vm2Lc3HlOjVxxEOipZ4C4tarOpFBPWM4PirV6XvYz9EK5Brxr1EZ/1rofbp9aS0In0r65fC9wo3v31IE7h3YQ==" saltValue="lYvio8MKsYHRQk1XgJmT9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531</v>
      </c>
      <c r="J40" s="103" t="s">
        <v>532</v>
      </c>
      <c r="K40" s="103" t="s">
        <v>533</v>
      </c>
      <c r="L40" s="103" t="s">
        <v>534</v>
      </c>
      <c r="M40" s="104" t="s">
        <v>535</v>
      </c>
    </row>
    <row r="41" spans="2:13" ht="27.75" customHeight="1" x14ac:dyDescent="0.15">
      <c r="B41" s="1196" t="s">
        <v>30</v>
      </c>
      <c r="C41" s="1197"/>
      <c r="D41" s="105"/>
      <c r="E41" s="1198" t="s">
        <v>31</v>
      </c>
      <c r="F41" s="1198"/>
      <c r="G41" s="1198"/>
      <c r="H41" s="1199"/>
      <c r="I41" s="355">
        <v>78205</v>
      </c>
      <c r="J41" s="356">
        <v>77572</v>
      </c>
      <c r="K41" s="356">
        <v>75570</v>
      </c>
      <c r="L41" s="356">
        <v>70233</v>
      </c>
      <c r="M41" s="357">
        <v>63874</v>
      </c>
    </row>
    <row r="42" spans="2:13" ht="27.75" customHeight="1" x14ac:dyDescent="0.15">
      <c r="B42" s="1186"/>
      <c r="C42" s="1187"/>
      <c r="D42" s="106"/>
      <c r="E42" s="1190" t="s">
        <v>32</v>
      </c>
      <c r="F42" s="1190"/>
      <c r="G42" s="1190"/>
      <c r="H42" s="1191"/>
      <c r="I42" s="358" t="s">
        <v>493</v>
      </c>
      <c r="J42" s="359" t="s">
        <v>493</v>
      </c>
      <c r="K42" s="359" t="s">
        <v>493</v>
      </c>
      <c r="L42" s="359" t="s">
        <v>493</v>
      </c>
      <c r="M42" s="360" t="s">
        <v>493</v>
      </c>
    </row>
    <row r="43" spans="2:13" ht="27.75" customHeight="1" x14ac:dyDescent="0.15">
      <c r="B43" s="1186"/>
      <c r="C43" s="1187"/>
      <c r="D43" s="106"/>
      <c r="E43" s="1190" t="s">
        <v>33</v>
      </c>
      <c r="F43" s="1190"/>
      <c r="G43" s="1190"/>
      <c r="H43" s="1191"/>
      <c r="I43" s="358">
        <v>13235</v>
      </c>
      <c r="J43" s="359">
        <v>12867</v>
      </c>
      <c r="K43" s="359">
        <v>12371</v>
      </c>
      <c r="L43" s="359">
        <v>11618</v>
      </c>
      <c r="M43" s="360">
        <v>11118</v>
      </c>
    </row>
    <row r="44" spans="2:13" ht="27.75" customHeight="1" x14ac:dyDescent="0.15">
      <c r="B44" s="1186"/>
      <c r="C44" s="1187"/>
      <c r="D44" s="106"/>
      <c r="E44" s="1190" t="s">
        <v>34</v>
      </c>
      <c r="F44" s="1190"/>
      <c r="G44" s="1190"/>
      <c r="H44" s="1191"/>
      <c r="I44" s="358" t="s">
        <v>493</v>
      </c>
      <c r="J44" s="359" t="s">
        <v>493</v>
      </c>
      <c r="K44" s="359" t="s">
        <v>493</v>
      </c>
      <c r="L44" s="359" t="s">
        <v>493</v>
      </c>
      <c r="M44" s="360" t="s">
        <v>493</v>
      </c>
    </row>
    <row r="45" spans="2:13" ht="27.75" customHeight="1" x14ac:dyDescent="0.15">
      <c r="B45" s="1186"/>
      <c r="C45" s="1187"/>
      <c r="D45" s="106"/>
      <c r="E45" s="1190" t="s">
        <v>35</v>
      </c>
      <c r="F45" s="1190"/>
      <c r="G45" s="1190"/>
      <c r="H45" s="1191"/>
      <c r="I45" s="358">
        <v>8991</v>
      </c>
      <c r="J45" s="359">
        <v>8762</v>
      </c>
      <c r="K45" s="359">
        <v>8824</v>
      </c>
      <c r="L45" s="359">
        <v>8917</v>
      </c>
      <c r="M45" s="360">
        <v>9142</v>
      </c>
    </row>
    <row r="46" spans="2:13" ht="27.75" customHeight="1" x14ac:dyDescent="0.15">
      <c r="B46" s="1186"/>
      <c r="C46" s="1187"/>
      <c r="D46" s="107"/>
      <c r="E46" s="1190" t="s">
        <v>36</v>
      </c>
      <c r="F46" s="1190"/>
      <c r="G46" s="1190"/>
      <c r="H46" s="1191"/>
      <c r="I46" s="358" t="s">
        <v>493</v>
      </c>
      <c r="J46" s="359" t="s">
        <v>493</v>
      </c>
      <c r="K46" s="359" t="s">
        <v>493</v>
      </c>
      <c r="L46" s="359" t="s">
        <v>493</v>
      </c>
      <c r="M46" s="360" t="s">
        <v>493</v>
      </c>
    </row>
    <row r="47" spans="2:13" ht="27.75" customHeight="1" x14ac:dyDescent="0.15">
      <c r="B47" s="1186"/>
      <c r="C47" s="1187"/>
      <c r="D47" s="108"/>
      <c r="E47" s="1200" t="s">
        <v>37</v>
      </c>
      <c r="F47" s="1201"/>
      <c r="G47" s="1201"/>
      <c r="H47" s="1202"/>
      <c r="I47" s="358" t="s">
        <v>493</v>
      </c>
      <c r="J47" s="359" t="s">
        <v>493</v>
      </c>
      <c r="K47" s="359" t="s">
        <v>493</v>
      </c>
      <c r="L47" s="359" t="s">
        <v>493</v>
      </c>
      <c r="M47" s="360" t="s">
        <v>493</v>
      </c>
    </row>
    <row r="48" spans="2:13" ht="27.75" customHeight="1" x14ac:dyDescent="0.15">
      <c r="B48" s="1186"/>
      <c r="C48" s="1187"/>
      <c r="D48" s="106"/>
      <c r="E48" s="1190" t="s">
        <v>38</v>
      </c>
      <c r="F48" s="1190"/>
      <c r="G48" s="1190"/>
      <c r="H48" s="1191"/>
      <c r="I48" s="358" t="s">
        <v>493</v>
      </c>
      <c r="J48" s="359" t="s">
        <v>493</v>
      </c>
      <c r="K48" s="359" t="s">
        <v>493</v>
      </c>
      <c r="L48" s="359" t="s">
        <v>493</v>
      </c>
      <c r="M48" s="360" t="s">
        <v>493</v>
      </c>
    </row>
    <row r="49" spans="2:13" ht="27.75" customHeight="1" x14ac:dyDescent="0.15">
      <c r="B49" s="1188"/>
      <c r="C49" s="1189"/>
      <c r="D49" s="106"/>
      <c r="E49" s="1190" t="s">
        <v>39</v>
      </c>
      <c r="F49" s="1190"/>
      <c r="G49" s="1190"/>
      <c r="H49" s="1191"/>
      <c r="I49" s="358" t="s">
        <v>493</v>
      </c>
      <c r="J49" s="359" t="s">
        <v>493</v>
      </c>
      <c r="K49" s="359" t="s">
        <v>493</v>
      </c>
      <c r="L49" s="359" t="s">
        <v>493</v>
      </c>
      <c r="M49" s="360" t="s">
        <v>493</v>
      </c>
    </row>
    <row r="50" spans="2:13" ht="27.75" customHeight="1" x14ac:dyDescent="0.15">
      <c r="B50" s="1184" t="s">
        <v>40</v>
      </c>
      <c r="C50" s="1185"/>
      <c r="D50" s="109"/>
      <c r="E50" s="1190" t="s">
        <v>41</v>
      </c>
      <c r="F50" s="1190"/>
      <c r="G50" s="1190"/>
      <c r="H50" s="1191"/>
      <c r="I50" s="358">
        <v>13851</v>
      </c>
      <c r="J50" s="359">
        <v>14265</v>
      </c>
      <c r="K50" s="359">
        <v>16813</v>
      </c>
      <c r="L50" s="359">
        <v>17004</v>
      </c>
      <c r="M50" s="360">
        <v>16731</v>
      </c>
    </row>
    <row r="51" spans="2:13" ht="27.75" customHeight="1" x14ac:dyDescent="0.15">
      <c r="B51" s="1186"/>
      <c r="C51" s="1187"/>
      <c r="D51" s="106"/>
      <c r="E51" s="1190" t="s">
        <v>42</v>
      </c>
      <c r="F51" s="1190"/>
      <c r="G51" s="1190"/>
      <c r="H51" s="1191"/>
      <c r="I51" s="358">
        <v>12434</v>
      </c>
      <c r="J51" s="359">
        <v>12046</v>
      </c>
      <c r="K51" s="359">
        <v>11607</v>
      </c>
      <c r="L51" s="359">
        <v>10938</v>
      </c>
      <c r="M51" s="360">
        <v>10772</v>
      </c>
    </row>
    <row r="52" spans="2:13" ht="27.75" customHeight="1" x14ac:dyDescent="0.15">
      <c r="B52" s="1188"/>
      <c r="C52" s="1189"/>
      <c r="D52" s="106"/>
      <c r="E52" s="1190" t="s">
        <v>43</v>
      </c>
      <c r="F52" s="1190"/>
      <c r="G52" s="1190"/>
      <c r="H52" s="1191"/>
      <c r="I52" s="358">
        <v>63890</v>
      </c>
      <c r="J52" s="359">
        <v>63723</v>
      </c>
      <c r="K52" s="359">
        <v>62649</v>
      </c>
      <c r="L52" s="359">
        <v>59051</v>
      </c>
      <c r="M52" s="360">
        <v>54934</v>
      </c>
    </row>
    <row r="53" spans="2:13" ht="27.75" customHeight="1" thickBot="1" x14ac:dyDescent="0.2">
      <c r="B53" s="1192" t="s">
        <v>19</v>
      </c>
      <c r="C53" s="1193"/>
      <c r="D53" s="110"/>
      <c r="E53" s="1194" t="s">
        <v>44</v>
      </c>
      <c r="F53" s="1194"/>
      <c r="G53" s="1194"/>
      <c r="H53" s="1195"/>
      <c r="I53" s="361">
        <v>10255</v>
      </c>
      <c r="J53" s="362">
        <v>9167</v>
      </c>
      <c r="K53" s="362">
        <v>5696</v>
      </c>
      <c r="L53" s="362">
        <v>3776</v>
      </c>
      <c r="M53" s="363">
        <v>1698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sfITb+HtNx868Oack+9d+lP6UVW6iVllEnpEHD/GJpFPsvwHknwAorqjnPSA34JXXim0iA8TOmyfVmrlcJRRWw==" saltValue="AZWZb+r9cB2MA5EW7ay8c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533</v>
      </c>
      <c r="G54" s="119" t="s">
        <v>534</v>
      </c>
      <c r="H54" s="120" t="s">
        <v>535</v>
      </c>
    </row>
    <row r="55" spans="2:8" ht="52.5" customHeight="1" x14ac:dyDescent="0.15">
      <c r="B55" s="121"/>
      <c r="C55" s="1211" t="s">
        <v>46</v>
      </c>
      <c r="D55" s="1211"/>
      <c r="E55" s="1212"/>
      <c r="F55" s="122">
        <v>4721</v>
      </c>
      <c r="G55" s="122">
        <v>4791</v>
      </c>
      <c r="H55" s="123">
        <v>4791</v>
      </c>
    </row>
    <row r="56" spans="2:8" ht="52.5" customHeight="1" x14ac:dyDescent="0.15">
      <c r="B56" s="124"/>
      <c r="C56" s="1213" t="s">
        <v>47</v>
      </c>
      <c r="D56" s="1213"/>
      <c r="E56" s="1214"/>
      <c r="F56" s="125">
        <v>2396</v>
      </c>
      <c r="G56" s="125">
        <v>1997</v>
      </c>
      <c r="H56" s="126">
        <v>1774</v>
      </c>
    </row>
    <row r="57" spans="2:8" ht="53.25" customHeight="1" x14ac:dyDescent="0.15">
      <c r="B57" s="124"/>
      <c r="C57" s="1215" t="s">
        <v>48</v>
      </c>
      <c r="D57" s="1215"/>
      <c r="E57" s="1216"/>
      <c r="F57" s="127">
        <v>9780</v>
      </c>
      <c r="G57" s="127">
        <v>10455</v>
      </c>
      <c r="H57" s="128">
        <v>10565</v>
      </c>
    </row>
    <row r="58" spans="2:8" ht="45.75" customHeight="1" x14ac:dyDescent="0.15">
      <c r="B58" s="129"/>
      <c r="C58" s="1203" t="s">
        <v>565</v>
      </c>
      <c r="D58" s="1204"/>
      <c r="E58" s="1205"/>
      <c r="F58" s="130">
        <v>4000</v>
      </c>
      <c r="G58" s="130">
        <v>4000</v>
      </c>
      <c r="H58" s="131">
        <v>4000</v>
      </c>
    </row>
    <row r="59" spans="2:8" ht="45.75" customHeight="1" x14ac:dyDescent="0.15">
      <c r="B59" s="129"/>
      <c r="C59" s="1203" t="s">
        <v>566</v>
      </c>
      <c r="D59" s="1204"/>
      <c r="E59" s="1205"/>
      <c r="F59" s="130">
        <v>1764</v>
      </c>
      <c r="G59" s="130">
        <v>2162</v>
      </c>
      <c r="H59" s="131">
        <v>2258</v>
      </c>
    </row>
    <row r="60" spans="2:8" ht="45.75" customHeight="1" x14ac:dyDescent="0.15">
      <c r="B60" s="129"/>
      <c r="C60" s="1203" t="s">
        <v>567</v>
      </c>
      <c r="D60" s="1204"/>
      <c r="E60" s="1205"/>
      <c r="F60" s="130">
        <v>1087</v>
      </c>
      <c r="G60" s="130">
        <v>1211</v>
      </c>
      <c r="H60" s="131">
        <v>1252</v>
      </c>
    </row>
    <row r="61" spans="2:8" ht="45.75" customHeight="1" x14ac:dyDescent="0.15">
      <c r="B61" s="129"/>
      <c r="C61" s="1203" t="s">
        <v>568</v>
      </c>
      <c r="D61" s="1204"/>
      <c r="E61" s="1205"/>
      <c r="F61" s="130">
        <v>1076</v>
      </c>
      <c r="G61" s="130">
        <v>1068</v>
      </c>
      <c r="H61" s="131">
        <v>1058</v>
      </c>
    </row>
    <row r="62" spans="2:8" ht="45.75" customHeight="1" thickBot="1" x14ac:dyDescent="0.2">
      <c r="B62" s="132"/>
      <c r="C62" s="1206" t="s">
        <v>569</v>
      </c>
      <c r="D62" s="1207"/>
      <c r="E62" s="1208"/>
      <c r="F62" s="133">
        <v>689</v>
      </c>
      <c r="G62" s="133">
        <v>890</v>
      </c>
      <c r="H62" s="134">
        <v>890</v>
      </c>
    </row>
    <row r="63" spans="2:8" ht="52.5" customHeight="1" thickBot="1" x14ac:dyDescent="0.2">
      <c r="B63" s="135"/>
      <c r="C63" s="1209" t="s">
        <v>49</v>
      </c>
      <c r="D63" s="1209"/>
      <c r="E63" s="1210"/>
      <c r="F63" s="136">
        <v>16897</v>
      </c>
      <c r="G63" s="136">
        <v>17243</v>
      </c>
      <c r="H63" s="137">
        <v>17129</v>
      </c>
    </row>
    <row r="64" spans="2:8" x14ac:dyDescent="0.15"/>
  </sheetData>
  <sheetProtection algorithmName="SHA-512" hashValue="uR++04UJ9dlECzaZK5GXhRMJxyiFCyePBuF8RkcxcvBUDo2WdeJTRvuy/cT7V6+AUbkfo5CYjppCS6kmmDg/Jw==" saltValue="4dFEIO6aVKYKYv9m0AFp8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530</v>
      </c>
      <c r="G2" s="151"/>
      <c r="H2" s="152"/>
    </row>
    <row r="3" spans="1:8" x14ac:dyDescent="0.15">
      <c r="A3" s="148" t="s">
        <v>523</v>
      </c>
      <c r="B3" s="153"/>
      <c r="C3" s="154"/>
      <c r="D3" s="155">
        <v>96828</v>
      </c>
      <c r="E3" s="156"/>
      <c r="F3" s="157">
        <v>66343</v>
      </c>
      <c r="G3" s="158"/>
      <c r="H3" s="159"/>
    </row>
    <row r="4" spans="1:8" x14ac:dyDescent="0.15">
      <c r="A4" s="160"/>
      <c r="B4" s="161"/>
      <c r="C4" s="162"/>
      <c r="D4" s="163">
        <v>68404</v>
      </c>
      <c r="E4" s="164"/>
      <c r="F4" s="165">
        <v>34529</v>
      </c>
      <c r="G4" s="166"/>
      <c r="H4" s="167"/>
    </row>
    <row r="5" spans="1:8" x14ac:dyDescent="0.15">
      <c r="A5" s="148" t="s">
        <v>525</v>
      </c>
      <c r="B5" s="153"/>
      <c r="C5" s="154"/>
      <c r="D5" s="155">
        <v>45474</v>
      </c>
      <c r="E5" s="156"/>
      <c r="F5" s="157">
        <v>56416</v>
      </c>
      <c r="G5" s="158"/>
      <c r="H5" s="159"/>
    </row>
    <row r="6" spans="1:8" x14ac:dyDescent="0.15">
      <c r="A6" s="160"/>
      <c r="B6" s="161"/>
      <c r="C6" s="162"/>
      <c r="D6" s="163">
        <v>32975</v>
      </c>
      <c r="E6" s="164"/>
      <c r="F6" s="165">
        <v>32623</v>
      </c>
      <c r="G6" s="166"/>
      <c r="H6" s="167"/>
    </row>
    <row r="7" spans="1:8" x14ac:dyDescent="0.15">
      <c r="A7" s="148" t="s">
        <v>526</v>
      </c>
      <c r="B7" s="153"/>
      <c r="C7" s="154"/>
      <c r="D7" s="155">
        <v>41979</v>
      </c>
      <c r="E7" s="156"/>
      <c r="F7" s="157">
        <v>49217</v>
      </c>
      <c r="G7" s="158"/>
      <c r="H7" s="159"/>
    </row>
    <row r="8" spans="1:8" x14ac:dyDescent="0.15">
      <c r="A8" s="160"/>
      <c r="B8" s="161"/>
      <c r="C8" s="162"/>
      <c r="D8" s="163">
        <v>25024</v>
      </c>
      <c r="E8" s="164"/>
      <c r="F8" s="165">
        <v>27232</v>
      </c>
      <c r="G8" s="166"/>
      <c r="H8" s="167"/>
    </row>
    <row r="9" spans="1:8" x14ac:dyDescent="0.15">
      <c r="A9" s="148" t="s">
        <v>527</v>
      </c>
      <c r="B9" s="153"/>
      <c r="C9" s="154"/>
      <c r="D9" s="155">
        <v>31640</v>
      </c>
      <c r="E9" s="156"/>
      <c r="F9" s="157">
        <v>49211</v>
      </c>
      <c r="G9" s="158"/>
      <c r="H9" s="159"/>
    </row>
    <row r="10" spans="1:8" x14ac:dyDescent="0.15">
      <c r="A10" s="160"/>
      <c r="B10" s="161"/>
      <c r="C10" s="162"/>
      <c r="D10" s="163">
        <v>18747</v>
      </c>
      <c r="E10" s="164"/>
      <c r="F10" s="165">
        <v>28367</v>
      </c>
      <c r="G10" s="166"/>
      <c r="H10" s="167"/>
    </row>
    <row r="11" spans="1:8" x14ac:dyDescent="0.15">
      <c r="A11" s="148" t="s">
        <v>528</v>
      </c>
      <c r="B11" s="153"/>
      <c r="C11" s="154"/>
      <c r="D11" s="155">
        <v>31192</v>
      </c>
      <c r="E11" s="156"/>
      <c r="F11" s="157">
        <v>51738</v>
      </c>
      <c r="G11" s="158"/>
      <c r="H11" s="159"/>
    </row>
    <row r="12" spans="1:8" x14ac:dyDescent="0.15">
      <c r="A12" s="160"/>
      <c r="B12" s="161"/>
      <c r="C12" s="168"/>
      <c r="D12" s="163">
        <v>19171</v>
      </c>
      <c r="E12" s="164"/>
      <c r="F12" s="165">
        <v>30360</v>
      </c>
      <c r="G12" s="166"/>
      <c r="H12" s="167"/>
    </row>
    <row r="13" spans="1:8" x14ac:dyDescent="0.15">
      <c r="A13" s="148"/>
      <c r="B13" s="153"/>
      <c r="C13" s="169"/>
      <c r="D13" s="170">
        <v>49423</v>
      </c>
      <c r="E13" s="171"/>
      <c r="F13" s="172">
        <v>54585</v>
      </c>
      <c r="G13" s="173"/>
      <c r="H13" s="159"/>
    </row>
    <row r="14" spans="1:8" x14ac:dyDescent="0.15">
      <c r="A14" s="160"/>
      <c r="B14" s="161"/>
      <c r="C14" s="162"/>
      <c r="D14" s="163">
        <v>32864</v>
      </c>
      <c r="E14" s="164"/>
      <c r="F14" s="165">
        <v>30622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0.95</v>
      </c>
      <c r="C19" s="174">
        <f>ROUND(VALUE(SUBSTITUTE(実質収支比率等に係る経年分析!G$48,"▲","-")),2)</f>
        <v>0.8</v>
      </c>
      <c r="D19" s="174">
        <f>ROUND(VALUE(SUBSTITUTE(実質収支比率等に係る経年分析!H$48,"▲","-")),2)</f>
        <v>2.5099999999999998</v>
      </c>
      <c r="E19" s="174">
        <f>ROUND(VALUE(SUBSTITUTE(実質収支比率等に係る経年分析!I$48,"▲","-")),2)</f>
        <v>1.1200000000000001</v>
      </c>
      <c r="F19" s="174">
        <f>ROUND(VALUE(SUBSTITUTE(実質収支比率等に係る経年分析!J$48,"▲","-")),2)</f>
        <v>0.67</v>
      </c>
    </row>
    <row r="20" spans="1:11" x14ac:dyDescent="0.15">
      <c r="A20" s="174" t="s">
        <v>53</v>
      </c>
      <c r="B20" s="174">
        <f>ROUND(VALUE(SUBSTITUTE(実質収支比率等に係る経年分析!F$47,"▲","-")),2)</f>
        <v>13.78</v>
      </c>
      <c r="C20" s="174">
        <f>ROUND(VALUE(SUBSTITUTE(実質収支比率等に係る経年分析!G$47,"▲","-")),2)</f>
        <v>12.81</v>
      </c>
      <c r="D20" s="174">
        <f>ROUND(VALUE(SUBSTITUTE(実質収支比率等に係る経年分析!H$47,"▲","-")),2)</f>
        <v>12.71</v>
      </c>
      <c r="E20" s="174">
        <f>ROUND(VALUE(SUBSTITUTE(実質収支比率等に係る経年分析!I$47,"▲","-")),2)</f>
        <v>13.23</v>
      </c>
      <c r="F20" s="174">
        <f>ROUND(VALUE(SUBSTITUTE(実質収支比率等に係る経年分析!J$47,"▲","-")),2)</f>
        <v>13.04</v>
      </c>
    </row>
    <row r="21" spans="1:11" x14ac:dyDescent="0.15">
      <c r="A21" s="174" t="s">
        <v>54</v>
      </c>
      <c r="B21" s="174">
        <f>IF(ISNUMBER(VALUE(SUBSTITUTE(実質収支比率等に係る経年分析!F$49,"▲","-"))),ROUND(VALUE(SUBSTITUTE(実質収支比率等に係る経年分析!F$49,"▲","-")),2),NA())</f>
        <v>-1.03</v>
      </c>
      <c r="C21" s="174">
        <f>IF(ISNUMBER(VALUE(SUBSTITUTE(実質収支比率等に係る経年分析!G$49,"▲","-"))),ROUND(VALUE(SUBSTITUTE(実質収支比率等に係る経年分析!G$49,"▲","-")),2),NA())</f>
        <v>-0.79</v>
      </c>
      <c r="D21" s="174">
        <f>IF(ISNUMBER(VALUE(SUBSTITUTE(実質収支比率等に係る経年分析!H$49,"▲","-"))),ROUND(VALUE(SUBSTITUTE(実質収支比率等に係る経年分析!H$49,"▲","-")),2),NA())</f>
        <v>2.11</v>
      </c>
      <c r="E21" s="174">
        <f>IF(ISNUMBER(VALUE(SUBSTITUTE(実質収支比率等に係る経年分析!I$49,"▲","-"))),ROUND(VALUE(SUBSTITUTE(実質収支比率等に係る経年分析!I$49,"▲","-")),2),NA())</f>
        <v>-1.26</v>
      </c>
      <c r="F21" s="174">
        <f>IF(ISNUMBER(VALUE(SUBSTITUTE(実質収支比率等に係る経年分析!J$49,"▲","-"))),ROUND(VALUE(SUBSTITUTE(実質収支比率等に係る経年分析!J$49,"▲","-")),2),NA())</f>
        <v>-0.43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0.03</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港湾事業特別会計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0.04</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0.03</v>
      </c>
    </row>
    <row r="30" spans="1:11" x14ac:dyDescent="0.15">
      <c r="A30" s="175" t="str">
        <f>IF(連結実質赤字比率に係る赤字・黒字の構成分析!C$40="",NA(),連結実質赤字比率に係る赤字・黒字の構成分析!C$40)</f>
        <v>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0.14000000000000001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0.14000000000000001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0.14000000000000001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0.15</v>
      </c>
    </row>
    <row r="31" spans="1:11" x14ac:dyDescent="0.15">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0.19</v>
      </c>
    </row>
    <row r="32" spans="1:11" x14ac:dyDescent="0.15">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0.57999999999999996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1.07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0.56999999999999995</v>
      </c>
    </row>
    <row r="33" spans="1:16" x14ac:dyDescent="0.15">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2.48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0.63</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0.55000000000000004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0.65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0.93</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8.5500000000000007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7.71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7.22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7.46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7.27</v>
      </c>
    </row>
    <row r="36" spans="1:16" x14ac:dyDescent="0.15">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13.26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13.32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14.49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16.010000000000002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15.52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6376</v>
      </c>
      <c r="E42" s="176"/>
      <c r="F42" s="176"/>
      <c r="G42" s="176">
        <f>'実質公債費比率（分子）の構造'!L$52</f>
        <v>6436</v>
      </c>
      <c r="H42" s="176"/>
      <c r="I42" s="176"/>
      <c r="J42" s="176">
        <f>'実質公債費比率（分子）の構造'!M$52</f>
        <v>6739</v>
      </c>
      <c r="K42" s="176"/>
      <c r="L42" s="176"/>
      <c r="M42" s="176">
        <f>'実質公債費比率（分子）の構造'!N$52</f>
        <v>6674</v>
      </c>
      <c r="N42" s="176"/>
      <c r="O42" s="176"/>
      <c r="P42" s="176">
        <f>'実質公債費比率（分子）の構造'!O$52</f>
        <v>6840</v>
      </c>
    </row>
    <row r="43" spans="1:16" x14ac:dyDescent="0.15">
      <c r="A43" s="176" t="s">
        <v>16</v>
      </c>
      <c r="B43" s="176">
        <f>'実質公債費比率（分子）の構造'!K$51</f>
        <v>0</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1111</v>
      </c>
      <c r="C46" s="176"/>
      <c r="D46" s="176"/>
      <c r="E46" s="176">
        <f>'実質公債費比率（分子）の構造'!L$48</f>
        <v>1164</v>
      </c>
      <c r="F46" s="176"/>
      <c r="G46" s="176"/>
      <c r="H46" s="176">
        <f>'実質公債費比率（分子）の構造'!M$48</f>
        <v>1135</v>
      </c>
      <c r="I46" s="176"/>
      <c r="J46" s="176"/>
      <c r="K46" s="176">
        <f>'実質公債費比率（分子）の構造'!N$48</f>
        <v>1068</v>
      </c>
      <c r="L46" s="176"/>
      <c r="M46" s="176"/>
      <c r="N46" s="176">
        <f>'実質公債費比率（分子）の構造'!O$48</f>
        <v>1036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7180</v>
      </c>
      <c r="C49" s="176"/>
      <c r="D49" s="176"/>
      <c r="E49" s="176">
        <f>'実質公債費比率（分子）の構造'!L$45</f>
        <v>7333</v>
      </c>
      <c r="F49" s="176"/>
      <c r="G49" s="176"/>
      <c r="H49" s="176">
        <f>'実質公債費比率（分子）の構造'!M$45</f>
        <v>7797</v>
      </c>
      <c r="I49" s="176"/>
      <c r="J49" s="176"/>
      <c r="K49" s="176">
        <f>'実質公債費比率（分子）の構造'!N$45</f>
        <v>8133</v>
      </c>
      <c r="L49" s="176"/>
      <c r="M49" s="176"/>
      <c r="N49" s="176">
        <f>'実質公債費比率（分子）の構造'!O$45</f>
        <v>8361</v>
      </c>
      <c r="O49" s="176"/>
      <c r="P49" s="176"/>
    </row>
    <row r="50" spans="1:16" x14ac:dyDescent="0.15">
      <c r="A50" s="176" t="s">
        <v>67</v>
      </c>
      <c r="B50" s="176" t="e">
        <f>NA()</f>
        <v>#N/A</v>
      </c>
      <c r="C50" s="176">
        <f>IF(ISNUMBER('実質公債費比率（分子）の構造'!K$53),'実質公債費比率（分子）の構造'!K$53,NA())</f>
        <v>1915</v>
      </c>
      <c r="D50" s="176" t="e">
        <f>NA()</f>
        <v>#N/A</v>
      </c>
      <c r="E50" s="176" t="e">
        <f>NA()</f>
        <v>#N/A</v>
      </c>
      <c r="F50" s="176">
        <f>IF(ISNUMBER('実質公債費比率（分子）の構造'!L$53),'実質公債費比率（分子）の構造'!L$53,NA())</f>
        <v>2061</v>
      </c>
      <c r="G50" s="176" t="e">
        <f>NA()</f>
        <v>#N/A</v>
      </c>
      <c r="H50" s="176" t="e">
        <f>NA()</f>
        <v>#N/A</v>
      </c>
      <c r="I50" s="176">
        <f>IF(ISNUMBER('実質公債費比率（分子）の構造'!M$53),'実質公債費比率（分子）の構造'!M$53,NA())</f>
        <v>2193</v>
      </c>
      <c r="J50" s="176" t="e">
        <f>NA()</f>
        <v>#N/A</v>
      </c>
      <c r="K50" s="176" t="e">
        <f>NA()</f>
        <v>#N/A</v>
      </c>
      <c r="L50" s="176">
        <f>IF(ISNUMBER('実質公債費比率（分子）の構造'!N$53),'実質公債費比率（分子）の構造'!N$53,NA())</f>
        <v>2527</v>
      </c>
      <c r="M50" s="176" t="e">
        <f>NA()</f>
        <v>#N/A</v>
      </c>
      <c r="N50" s="176" t="e">
        <f>NA()</f>
        <v>#N/A</v>
      </c>
      <c r="O50" s="176">
        <f>IF(ISNUMBER('実質公債費比率（分子）の構造'!O$53),'実質公債費比率（分子）の構造'!O$53,NA())</f>
        <v>2557</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63890</v>
      </c>
      <c r="E56" s="175"/>
      <c r="F56" s="175"/>
      <c r="G56" s="175">
        <f>'将来負担比率（分子）の構造'!J$52</f>
        <v>63723</v>
      </c>
      <c r="H56" s="175"/>
      <c r="I56" s="175"/>
      <c r="J56" s="175">
        <f>'将来負担比率（分子）の構造'!K$52</f>
        <v>62649</v>
      </c>
      <c r="K56" s="175"/>
      <c r="L56" s="175"/>
      <c r="M56" s="175">
        <f>'将来負担比率（分子）の構造'!L$52</f>
        <v>59051</v>
      </c>
      <c r="N56" s="175"/>
      <c r="O56" s="175"/>
      <c r="P56" s="175">
        <f>'将来負担比率（分子）の構造'!M$52</f>
        <v>54934</v>
      </c>
    </row>
    <row r="57" spans="1:16" x14ac:dyDescent="0.15">
      <c r="A57" s="175" t="s">
        <v>42</v>
      </c>
      <c r="B57" s="175"/>
      <c r="C57" s="175"/>
      <c r="D57" s="175">
        <f>'将来負担比率（分子）の構造'!I$51</f>
        <v>12434</v>
      </c>
      <c r="E57" s="175"/>
      <c r="F57" s="175"/>
      <c r="G57" s="175">
        <f>'将来負担比率（分子）の構造'!J$51</f>
        <v>12046</v>
      </c>
      <c r="H57" s="175"/>
      <c r="I57" s="175"/>
      <c r="J57" s="175">
        <f>'将来負担比率（分子）の構造'!K$51</f>
        <v>11607</v>
      </c>
      <c r="K57" s="175"/>
      <c r="L57" s="175"/>
      <c r="M57" s="175">
        <f>'将来負担比率（分子）の構造'!L$51</f>
        <v>10938</v>
      </c>
      <c r="N57" s="175"/>
      <c r="O57" s="175"/>
      <c r="P57" s="175">
        <f>'将来負担比率（分子）の構造'!M$51</f>
        <v>10772</v>
      </c>
    </row>
    <row r="58" spans="1:16" x14ac:dyDescent="0.15">
      <c r="A58" s="175" t="s">
        <v>41</v>
      </c>
      <c r="B58" s="175"/>
      <c r="C58" s="175"/>
      <c r="D58" s="175">
        <f>'将来負担比率（分子）の構造'!I$50</f>
        <v>13851</v>
      </c>
      <c r="E58" s="175"/>
      <c r="F58" s="175"/>
      <c r="G58" s="175">
        <f>'将来負担比率（分子）の構造'!J$50</f>
        <v>14265</v>
      </c>
      <c r="H58" s="175"/>
      <c r="I58" s="175"/>
      <c r="J58" s="175">
        <f>'将来負担比率（分子）の構造'!K$50</f>
        <v>16813</v>
      </c>
      <c r="K58" s="175"/>
      <c r="L58" s="175"/>
      <c r="M58" s="175">
        <f>'将来負担比率（分子）の構造'!L$50</f>
        <v>17004</v>
      </c>
      <c r="N58" s="175"/>
      <c r="O58" s="175"/>
      <c r="P58" s="175">
        <f>'将来負担比率（分子）の構造'!M$50</f>
        <v>16731</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8991</v>
      </c>
      <c r="C62" s="175"/>
      <c r="D62" s="175"/>
      <c r="E62" s="175">
        <f>'将来負担比率（分子）の構造'!J$45</f>
        <v>8762</v>
      </c>
      <c r="F62" s="175"/>
      <c r="G62" s="175"/>
      <c r="H62" s="175">
        <f>'将来負担比率（分子）の構造'!K$45</f>
        <v>8824</v>
      </c>
      <c r="I62" s="175"/>
      <c r="J62" s="175"/>
      <c r="K62" s="175">
        <f>'将来負担比率（分子）の構造'!L$45</f>
        <v>8917</v>
      </c>
      <c r="L62" s="175"/>
      <c r="M62" s="175"/>
      <c r="N62" s="175">
        <f>'将来負担比率（分子）の構造'!M$45</f>
        <v>9142</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13235</v>
      </c>
      <c r="C64" s="175"/>
      <c r="D64" s="175"/>
      <c r="E64" s="175">
        <f>'将来負担比率（分子）の構造'!J$43</f>
        <v>12867</v>
      </c>
      <c r="F64" s="175"/>
      <c r="G64" s="175"/>
      <c r="H64" s="175">
        <f>'将来負担比率（分子）の構造'!K$43</f>
        <v>12371</v>
      </c>
      <c r="I64" s="175"/>
      <c r="J64" s="175"/>
      <c r="K64" s="175">
        <f>'将来負担比率（分子）の構造'!L$43</f>
        <v>11618</v>
      </c>
      <c r="L64" s="175"/>
      <c r="M64" s="175"/>
      <c r="N64" s="175">
        <f>'将来負担比率（分子）の構造'!M$43</f>
        <v>11118</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78205</v>
      </c>
      <c r="C66" s="175"/>
      <c r="D66" s="175"/>
      <c r="E66" s="175">
        <f>'将来負担比率（分子）の構造'!J$41</f>
        <v>77572</v>
      </c>
      <c r="F66" s="175"/>
      <c r="G66" s="175"/>
      <c r="H66" s="175">
        <f>'将来負担比率（分子）の構造'!K$41</f>
        <v>75570</v>
      </c>
      <c r="I66" s="175"/>
      <c r="J66" s="175"/>
      <c r="K66" s="175">
        <f>'将来負担比率（分子）の構造'!L$41</f>
        <v>70233</v>
      </c>
      <c r="L66" s="175"/>
      <c r="M66" s="175"/>
      <c r="N66" s="175">
        <f>'将来負担比率（分子）の構造'!M$41</f>
        <v>63874</v>
      </c>
      <c r="O66" s="175"/>
      <c r="P66" s="175"/>
    </row>
    <row r="67" spans="1:16" x14ac:dyDescent="0.15">
      <c r="A67" s="175" t="s">
        <v>71</v>
      </c>
      <c r="B67" s="175" t="e">
        <f>NA()</f>
        <v>#N/A</v>
      </c>
      <c r="C67" s="175">
        <f>IF(ISNUMBER('将来負担比率（分子）の構造'!I$53), IF('将来負担比率（分子）の構造'!I$53 &lt; 0, 0, '将来負担比率（分子）の構造'!I$53), NA())</f>
        <v>10255</v>
      </c>
      <c r="D67" s="175" t="e">
        <f>NA()</f>
        <v>#N/A</v>
      </c>
      <c r="E67" s="175" t="e">
        <f>NA()</f>
        <v>#N/A</v>
      </c>
      <c r="F67" s="175">
        <f>IF(ISNUMBER('将来負担比率（分子）の構造'!J$53), IF('将来負担比率（分子）の構造'!J$53 &lt; 0, 0, '将来負担比率（分子）の構造'!J$53), NA())</f>
        <v>9167</v>
      </c>
      <c r="G67" s="175" t="e">
        <f>NA()</f>
        <v>#N/A</v>
      </c>
      <c r="H67" s="175" t="e">
        <f>NA()</f>
        <v>#N/A</v>
      </c>
      <c r="I67" s="175">
        <f>IF(ISNUMBER('将来負担比率（分子）の構造'!K$53), IF('将来負担比率（分子）の構造'!K$53 &lt; 0, 0, '将来負担比率（分子）の構造'!K$53), NA())</f>
        <v>5696</v>
      </c>
      <c r="J67" s="175" t="e">
        <f>NA()</f>
        <v>#N/A</v>
      </c>
      <c r="K67" s="175" t="e">
        <f>NA()</f>
        <v>#N/A</v>
      </c>
      <c r="L67" s="175">
        <f>IF(ISNUMBER('将来負担比率（分子）の構造'!L$53), IF('将来負担比率（分子）の構造'!L$53 &lt; 0, 0, '将来負担比率（分子）の構造'!L$53), NA())</f>
        <v>3776</v>
      </c>
      <c r="M67" s="175" t="e">
        <f>NA()</f>
        <v>#N/A</v>
      </c>
      <c r="N67" s="175" t="e">
        <f>NA()</f>
        <v>#N/A</v>
      </c>
      <c r="O67" s="175">
        <f>IF(ISNUMBER('将来負担比率（分子）の構造'!M$53), IF('将来負担比率（分子）の構造'!M$53 &lt; 0, 0, '将来負担比率（分子）の構造'!M$53), NA())</f>
        <v>1698</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4721</v>
      </c>
      <c r="C72" s="179">
        <f>基金残高に係る経年分析!G55</f>
        <v>4791</v>
      </c>
      <c r="D72" s="179">
        <f>基金残高に係る経年分析!H55</f>
        <v>4791</v>
      </c>
    </row>
    <row r="73" spans="1:16" x14ac:dyDescent="0.15">
      <c r="A73" s="178" t="s">
        <v>74</v>
      </c>
      <c r="B73" s="179">
        <f>基金残高に係る経年分析!F56</f>
        <v>2396</v>
      </c>
      <c r="C73" s="179">
        <f>基金残高に係る経年分析!G56</f>
        <v>1997</v>
      </c>
      <c r="D73" s="179">
        <f>基金残高に係る経年分析!H56</f>
        <v>1774</v>
      </c>
    </row>
    <row r="74" spans="1:16" x14ac:dyDescent="0.15">
      <c r="A74" s="178" t="s">
        <v>75</v>
      </c>
      <c r="B74" s="179">
        <f>基金残高に係る経年分析!F57</f>
        <v>9780</v>
      </c>
      <c r="C74" s="179">
        <f>基金残高に係る経年分析!G57</f>
        <v>10455</v>
      </c>
      <c r="D74" s="179">
        <f>基金残高に係る経年分析!H57</f>
        <v>10565</v>
      </c>
    </row>
  </sheetData>
  <sheetProtection algorithmName="SHA-512" hashValue="wxZjmuj6QIwsqEaCkiwLCAPPVUu4L9E3Lauzg0yGTqVqLcMjecbdp8etAC8an3Ko/OTNodLIzo08K+uFLz4Mig==" saltValue="lL+qmBGmNNRImMWfEzraX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18288257</v>
      </c>
      <c r="S5" s="677"/>
      <c r="T5" s="677"/>
      <c r="U5" s="677"/>
      <c r="V5" s="677"/>
      <c r="W5" s="677"/>
      <c r="X5" s="677"/>
      <c r="Y5" s="702"/>
      <c r="Z5" s="715">
        <v>27.7</v>
      </c>
      <c r="AA5" s="715"/>
      <c r="AB5" s="715"/>
      <c r="AC5" s="715"/>
      <c r="AD5" s="716">
        <v>17136725</v>
      </c>
      <c r="AE5" s="716"/>
      <c r="AF5" s="716"/>
      <c r="AG5" s="716"/>
      <c r="AH5" s="716"/>
      <c r="AI5" s="716"/>
      <c r="AJ5" s="716"/>
      <c r="AK5" s="716"/>
      <c r="AL5" s="703">
        <v>46.1</v>
      </c>
      <c r="AM5" s="685"/>
      <c r="AN5" s="685"/>
      <c r="AO5" s="704"/>
      <c r="AP5" s="679" t="s">
        <v>216</v>
      </c>
      <c r="AQ5" s="680"/>
      <c r="AR5" s="680"/>
      <c r="AS5" s="680"/>
      <c r="AT5" s="680"/>
      <c r="AU5" s="680"/>
      <c r="AV5" s="680"/>
      <c r="AW5" s="680"/>
      <c r="AX5" s="680"/>
      <c r="AY5" s="680"/>
      <c r="AZ5" s="680"/>
      <c r="BA5" s="680"/>
      <c r="BB5" s="680"/>
      <c r="BC5" s="680"/>
      <c r="BD5" s="680"/>
      <c r="BE5" s="680"/>
      <c r="BF5" s="681"/>
      <c r="BG5" s="621">
        <v>17136725</v>
      </c>
      <c r="BH5" s="622"/>
      <c r="BI5" s="622"/>
      <c r="BJ5" s="622"/>
      <c r="BK5" s="622"/>
      <c r="BL5" s="622"/>
      <c r="BM5" s="622"/>
      <c r="BN5" s="623"/>
      <c r="BO5" s="659">
        <v>93.7</v>
      </c>
      <c r="BP5" s="659"/>
      <c r="BQ5" s="659"/>
      <c r="BR5" s="659"/>
      <c r="BS5" s="660">
        <v>376129</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466101</v>
      </c>
      <c r="S6" s="622"/>
      <c r="T6" s="622"/>
      <c r="U6" s="622"/>
      <c r="V6" s="622"/>
      <c r="W6" s="622"/>
      <c r="X6" s="622"/>
      <c r="Y6" s="623"/>
      <c r="Z6" s="659">
        <v>0.7</v>
      </c>
      <c r="AA6" s="659"/>
      <c r="AB6" s="659"/>
      <c r="AC6" s="659"/>
      <c r="AD6" s="660">
        <v>466101</v>
      </c>
      <c r="AE6" s="660"/>
      <c r="AF6" s="660"/>
      <c r="AG6" s="660"/>
      <c r="AH6" s="660"/>
      <c r="AI6" s="660"/>
      <c r="AJ6" s="660"/>
      <c r="AK6" s="660"/>
      <c r="AL6" s="624">
        <v>1.3</v>
      </c>
      <c r="AM6" s="625"/>
      <c r="AN6" s="625"/>
      <c r="AO6" s="661"/>
      <c r="AP6" s="618" t="s">
        <v>221</v>
      </c>
      <c r="AQ6" s="619"/>
      <c r="AR6" s="619"/>
      <c r="AS6" s="619"/>
      <c r="AT6" s="619"/>
      <c r="AU6" s="619"/>
      <c r="AV6" s="619"/>
      <c r="AW6" s="619"/>
      <c r="AX6" s="619"/>
      <c r="AY6" s="619"/>
      <c r="AZ6" s="619"/>
      <c r="BA6" s="619"/>
      <c r="BB6" s="619"/>
      <c r="BC6" s="619"/>
      <c r="BD6" s="619"/>
      <c r="BE6" s="619"/>
      <c r="BF6" s="620"/>
      <c r="BG6" s="621">
        <v>17136725</v>
      </c>
      <c r="BH6" s="622"/>
      <c r="BI6" s="622"/>
      <c r="BJ6" s="622"/>
      <c r="BK6" s="622"/>
      <c r="BL6" s="622"/>
      <c r="BM6" s="622"/>
      <c r="BN6" s="623"/>
      <c r="BO6" s="659">
        <v>93.7</v>
      </c>
      <c r="BP6" s="659"/>
      <c r="BQ6" s="659"/>
      <c r="BR6" s="659"/>
      <c r="BS6" s="660">
        <v>376129</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357378</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356714</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7505</v>
      </c>
      <c r="S7" s="622"/>
      <c r="T7" s="622"/>
      <c r="U7" s="622"/>
      <c r="V7" s="622"/>
      <c r="W7" s="622"/>
      <c r="X7" s="622"/>
      <c r="Y7" s="623"/>
      <c r="Z7" s="659">
        <v>0</v>
      </c>
      <c r="AA7" s="659"/>
      <c r="AB7" s="659"/>
      <c r="AC7" s="659"/>
      <c r="AD7" s="660">
        <v>7505</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7911765</v>
      </c>
      <c r="BH7" s="622"/>
      <c r="BI7" s="622"/>
      <c r="BJ7" s="622"/>
      <c r="BK7" s="622"/>
      <c r="BL7" s="622"/>
      <c r="BM7" s="622"/>
      <c r="BN7" s="623"/>
      <c r="BO7" s="659">
        <v>43.3</v>
      </c>
      <c r="BP7" s="659"/>
      <c r="BQ7" s="659"/>
      <c r="BR7" s="659"/>
      <c r="BS7" s="660">
        <v>376129</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5850724</v>
      </c>
      <c r="CS7" s="622"/>
      <c r="CT7" s="622"/>
      <c r="CU7" s="622"/>
      <c r="CV7" s="622"/>
      <c r="CW7" s="622"/>
      <c r="CX7" s="622"/>
      <c r="CY7" s="623"/>
      <c r="CZ7" s="659">
        <v>9</v>
      </c>
      <c r="DA7" s="659"/>
      <c r="DB7" s="659"/>
      <c r="DC7" s="659"/>
      <c r="DD7" s="627">
        <v>88171</v>
      </c>
      <c r="DE7" s="622"/>
      <c r="DF7" s="622"/>
      <c r="DG7" s="622"/>
      <c r="DH7" s="622"/>
      <c r="DI7" s="622"/>
      <c r="DJ7" s="622"/>
      <c r="DK7" s="622"/>
      <c r="DL7" s="622"/>
      <c r="DM7" s="622"/>
      <c r="DN7" s="622"/>
      <c r="DO7" s="622"/>
      <c r="DP7" s="623"/>
      <c r="DQ7" s="627">
        <v>4566904</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96504</v>
      </c>
      <c r="S8" s="622"/>
      <c r="T8" s="622"/>
      <c r="U8" s="622"/>
      <c r="V8" s="622"/>
      <c r="W8" s="622"/>
      <c r="X8" s="622"/>
      <c r="Y8" s="623"/>
      <c r="Z8" s="659">
        <v>0.1</v>
      </c>
      <c r="AA8" s="659"/>
      <c r="AB8" s="659"/>
      <c r="AC8" s="659"/>
      <c r="AD8" s="660">
        <v>96504</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219306</v>
      </c>
      <c r="BH8" s="622"/>
      <c r="BI8" s="622"/>
      <c r="BJ8" s="622"/>
      <c r="BK8" s="622"/>
      <c r="BL8" s="622"/>
      <c r="BM8" s="622"/>
      <c r="BN8" s="623"/>
      <c r="BO8" s="659">
        <v>1.2</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26786925</v>
      </c>
      <c r="CS8" s="622"/>
      <c r="CT8" s="622"/>
      <c r="CU8" s="622"/>
      <c r="CV8" s="622"/>
      <c r="CW8" s="622"/>
      <c r="CX8" s="622"/>
      <c r="CY8" s="623"/>
      <c r="CZ8" s="659">
        <v>41.1</v>
      </c>
      <c r="DA8" s="659"/>
      <c r="DB8" s="659"/>
      <c r="DC8" s="659"/>
      <c r="DD8" s="627">
        <v>232684</v>
      </c>
      <c r="DE8" s="622"/>
      <c r="DF8" s="622"/>
      <c r="DG8" s="622"/>
      <c r="DH8" s="622"/>
      <c r="DI8" s="622"/>
      <c r="DJ8" s="622"/>
      <c r="DK8" s="622"/>
      <c r="DL8" s="622"/>
      <c r="DM8" s="622"/>
      <c r="DN8" s="622"/>
      <c r="DO8" s="622"/>
      <c r="DP8" s="623"/>
      <c r="DQ8" s="627">
        <v>14075836</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105959</v>
      </c>
      <c r="S9" s="622"/>
      <c r="T9" s="622"/>
      <c r="U9" s="622"/>
      <c r="V9" s="622"/>
      <c r="W9" s="622"/>
      <c r="X9" s="622"/>
      <c r="Y9" s="623"/>
      <c r="Z9" s="659">
        <v>0.2</v>
      </c>
      <c r="AA9" s="659"/>
      <c r="AB9" s="659"/>
      <c r="AC9" s="659"/>
      <c r="AD9" s="660">
        <v>105959</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6014347</v>
      </c>
      <c r="BH9" s="622"/>
      <c r="BI9" s="622"/>
      <c r="BJ9" s="622"/>
      <c r="BK9" s="622"/>
      <c r="BL9" s="622"/>
      <c r="BM9" s="622"/>
      <c r="BN9" s="623"/>
      <c r="BO9" s="659">
        <v>32.9</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7312815</v>
      </c>
      <c r="CS9" s="622"/>
      <c r="CT9" s="622"/>
      <c r="CU9" s="622"/>
      <c r="CV9" s="622"/>
      <c r="CW9" s="622"/>
      <c r="CX9" s="622"/>
      <c r="CY9" s="623"/>
      <c r="CZ9" s="659">
        <v>11.2</v>
      </c>
      <c r="DA9" s="659"/>
      <c r="DB9" s="659"/>
      <c r="DC9" s="659"/>
      <c r="DD9" s="627">
        <v>339545</v>
      </c>
      <c r="DE9" s="622"/>
      <c r="DF9" s="622"/>
      <c r="DG9" s="622"/>
      <c r="DH9" s="622"/>
      <c r="DI9" s="622"/>
      <c r="DJ9" s="622"/>
      <c r="DK9" s="622"/>
      <c r="DL9" s="622"/>
      <c r="DM9" s="622"/>
      <c r="DN9" s="622"/>
      <c r="DO9" s="622"/>
      <c r="DP9" s="623"/>
      <c r="DQ9" s="627">
        <v>5890786</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361539</v>
      </c>
      <c r="BH10" s="622"/>
      <c r="BI10" s="622"/>
      <c r="BJ10" s="622"/>
      <c r="BK10" s="622"/>
      <c r="BL10" s="622"/>
      <c r="BM10" s="622"/>
      <c r="BN10" s="623"/>
      <c r="BO10" s="659">
        <v>2</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310641</v>
      </c>
      <c r="CS10" s="622"/>
      <c r="CT10" s="622"/>
      <c r="CU10" s="622"/>
      <c r="CV10" s="622"/>
      <c r="CW10" s="622"/>
      <c r="CX10" s="622"/>
      <c r="CY10" s="623"/>
      <c r="CZ10" s="659">
        <v>0.5</v>
      </c>
      <c r="DA10" s="659"/>
      <c r="DB10" s="659"/>
      <c r="DC10" s="659"/>
      <c r="DD10" s="627" t="s">
        <v>122</v>
      </c>
      <c r="DE10" s="622"/>
      <c r="DF10" s="622"/>
      <c r="DG10" s="622"/>
      <c r="DH10" s="622"/>
      <c r="DI10" s="622"/>
      <c r="DJ10" s="622"/>
      <c r="DK10" s="622"/>
      <c r="DL10" s="622"/>
      <c r="DM10" s="622"/>
      <c r="DN10" s="622"/>
      <c r="DO10" s="622"/>
      <c r="DP10" s="623"/>
      <c r="DQ10" s="627">
        <v>38673</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3266031</v>
      </c>
      <c r="S11" s="622"/>
      <c r="T11" s="622"/>
      <c r="U11" s="622"/>
      <c r="V11" s="622"/>
      <c r="W11" s="622"/>
      <c r="X11" s="622"/>
      <c r="Y11" s="623"/>
      <c r="Z11" s="624">
        <v>5</v>
      </c>
      <c r="AA11" s="625"/>
      <c r="AB11" s="625"/>
      <c r="AC11" s="626"/>
      <c r="AD11" s="627">
        <v>3266031</v>
      </c>
      <c r="AE11" s="622"/>
      <c r="AF11" s="622"/>
      <c r="AG11" s="622"/>
      <c r="AH11" s="622"/>
      <c r="AI11" s="622"/>
      <c r="AJ11" s="622"/>
      <c r="AK11" s="623"/>
      <c r="AL11" s="624">
        <v>8.8000000000000007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1316573</v>
      </c>
      <c r="BH11" s="622"/>
      <c r="BI11" s="622"/>
      <c r="BJ11" s="622"/>
      <c r="BK11" s="622"/>
      <c r="BL11" s="622"/>
      <c r="BM11" s="622"/>
      <c r="BN11" s="623"/>
      <c r="BO11" s="659">
        <v>7.2</v>
      </c>
      <c r="BP11" s="659"/>
      <c r="BQ11" s="659"/>
      <c r="BR11" s="659"/>
      <c r="BS11" s="660">
        <v>376129</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1191793</v>
      </c>
      <c r="CS11" s="622"/>
      <c r="CT11" s="622"/>
      <c r="CU11" s="622"/>
      <c r="CV11" s="622"/>
      <c r="CW11" s="622"/>
      <c r="CX11" s="622"/>
      <c r="CY11" s="623"/>
      <c r="CZ11" s="659">
        <v>1.8</v>
      </c>
      <c r="DA11" s="659"/>
      <c r="DB11" s="659"/>
      <c r="DC11" s="659"/>
      <c r="DD11" s="627">
        <v>605647</v>
      </c>
      <c r="DE11" s="622"/>
      <c r="DF11" s="622"/>
      <c r="DG11" s="622"/>
      <c r="DH11" s="622"/>
      <c r="DI11" s="622"/>
      <c r="DJ11" s="622"/>
      <c r="DK11" s="622"/>
      <c r="DL11" s="622"/>
      <c r="DM11" s="622"/>
      <c r="DN11" s="622"/>
      <c r="DO11" s="622"/>
      <c r="DP11" s="623"/>
      <c r="DQ11" s="627">
        <v>514474</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12208</v>
      </c>
      <c r="S12" s="622"/>
      <c r="T12" s="622"/>
      <c r="U12" s="622"/>
      <c r="V12" s="622"/>
      <c r="W12" s="622"/>
      <c r="X12" s="622"/>
      <c r="Y12" s="623"/>
      <c r="Z12" s="659">
        <v>0</v>
      </c>
      <c r="AA12" s="659"/>
      <c r="AB12" s="659"/>
      <c r="AC12" s="659"/>
      <c r="AD12" s="660">
        <v>12208</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7825344</v>
      </c>
      <c r="BH12" s="622"/>
      <c r="BI12" s="622"/>
      <c r="BJ12" s="622"/>
      <c r="BK12" s="622"/>
      <c r="BL12" s="622"/>
      <c r="BM12" s="622"/>
      <c r="BN12" s="623"/>
      <c r="BO12" s="659">
        <v>42.8</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1680206</v>
      </c>
      <c r="CS12" s="622"/>
      <c r="CT12" s="622"/>
      <c r="CU12" s="622"/>
      <c r="CV12" s="622"/>
      <c r="CW12" s="622"/>
      <c r="CX12" s="622"/>
      <c r="CY12" s="623"/>
      <c r="CZ12" s="659">
        <v>2.6</v>
      </c>
      <c r="DA12" s="659"/>
      <c r="DB12" s="659"/>
      <c r="DC12" s="659"/>
      <c r="DD12" s="627">
        <v>44332</v>
      </c>
      <c r="DE12" s="622"/>
      <c r="DF12" s="622"/>
      <c r="DG12" s="622"/>
      <c r="DH12" s="622"/>
      <c r="DI12" s="622"/>
      <c r="DJ12" s="622"/>
      <c r="DK12" s="622"/>
      <c r="DL12" s="622"/>
      <c r="DM12" s="622"/>
      <c r="DN12" s="622"/>
      <c r="DO12" s="622"/>
      <c r="DP12" s="623"/>
      <c r="DQ12" s="627">
        <v>732737</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7810633</v>
      </c>
      <c r="BH13" s="622"/>
      <c r="BI13" s="622"/>
      <c r="BJ13" s="622"/>
      <c r="BK13" s="622"/>
      <c r="BL13" s="622"/>
      <c r="BM13" s="622"/>
      <c r="BN13" s="623"/>
      <c r="BO13" s="659">
        <v>42.7</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4376162</v>
      </c>
      <c r="CS13" s="622"/>
      <c r="CT13" s="622"/>
      <c r="CU13" s="622"/>
      <c r="CV13" s="622"/>
      <c r="CW13" s="622"/>
      <c r="CX13" s="622"/>
      <c r="CY13" s="623"/>
      <c r="CZ13" s="659">
        <v>6.7</v>
      </c>
      <c r="DA13" s="659"/>
      <c r="DB13" s="659"/>
      <c r="DC13" s="659"/>
      <c r="DD13" s="627">
        <v>1811941</v>
      </c>
      <c r="DE13" s="622"/>
      <c r="DF13" s="622"/>
      <c r="DG13" s="622"/>
      <c r="DH13" s="622"/>
      <c r="DI13" s="622"/>
      <c r="DJ13" s="622"/>
      <c r="DK13" s="622"/>
      <c r="DL13" s="622"/>
      <c r="DM13" s="622"/>
      <c r="DN13" s="622"/>
      <c r="DO13" s="622"/>
      <c r="DP13" s="623"/>
      <c r="DQ13" s="627">
        <v>2607716</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5897</v>
      </c>
      <c r="S14" s="622"/>
      <c r="T14" s="622"/>
      <c r="U14" s="622"/>
      <c r="V14" s="622"/>
      <c r="W14" s="622"/>
      <c r="X14" s="622"/>
      <c r="Y14" s="623"/>
      <c r="Z14" s="659">
        <v>0</v>
      </c>
      <c r="AA14" s="659"/>
      <c r="AB14" s="659"/>
      <c r="AC14" s="659"/>
      <c r="AD14" s="660">
        <v>5897</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532551</v>
      </c>
      <c r="BH14" s="622"/>
      <c r="BI14" s="622"/>
      <c r="BJ14" s="622"/>
      <c r="BK14" s="622"/>
      <c r="BL14" s="622"/>
      <c r="BM14" s="622"/>
      <c r="BN14" s="623"/>
      <c r="BO14" s="659">
        <v>2.9</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2704566</v>
      </c>
      <c r="CS14" s="622"/>
      <c r="CT14" s="622"/>
      <c r="CU14" s="622"/>
      <c r="CV14" s="622"/>
      <c r="CW14" s="622"/>
      <c r="CX14" s="622"/>
      <c r="CY14" s="623"/>
      <c r="CZ14" s="659">
        <v>4.0999999999999996</v>
      </c>
      <c r="DA14" s="659"/>
      <c r="DB14" s="659"/>
      <c r="DC14" s="659"/>
      <c r="DD14" s="627">
        <v>304930</v>
      </c>
      <c r="DE14" s="622"/>
      <c r="DF14" s="622"/>
      <c r="DG14" s="622"/>
      <c r="DH14" s="622"/>
      <c r="DI14" s="622"/>
      <c r="DJ14" s="622"/>
      <c r="DK14" s="622"/>
      <c r="DL14" s="622"/>
      <c r="DM14" s="622"/>
      <c r="DN14" s="622"/>
      <c r="DO14" s="622"/>
      <c r="DP14" s="623"/>
      <c r="DQ14" s="627">
        <v>2211890</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867065</v>
      </c>
      <c r="BH15" s="622"/>
      <c r="BI15" s="622"/>
      <c r="BJ15" s="622"/>
      <c r="BK15" s="622"/>
      <c r="BL15" s="622"/>
      <c r="BM15" s="622"/>
      <c r="BN15" s="623"/>
      <c r="BO15" s="659">
        <v>4.7</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6005925</v>
      </c>
      <c r="CS15" s="622"/>
      <c r="CT15" s="622"/>
      <c r="CU15" s="622"/>
      <c r="CV15" s="622"/>
      <c r="CW15" s="622"/>
      <c r="CX15" s="622"/>
      <c r="CY15" s="623"/>
      <c r="CZ15" s="659">
        <v>9.1999999999999993</v>
      </c>
      <c r="DA15" s="659"/>
      <c r="DB15" s="659"/>
      <c r="DC15" s="659"/>
      <c r="DD15" s="627">
        <v>575494</v>
      </c>
      <c r="DE15" s="622"/>
      <c r="DF15" s="622"/>
      <c r="DG15" s="622"/>
      <c r="DH15" s="622"/>
      <c r="DI15" s="622"/>
      <c r="DJ15" s="622"/>
      <c r="DK15" s="622"/>
      <c r="DL15" s="622"/>
      <c r="DM15" s="622"/>
      <c r="DN15" s="622"/>
      <c r="DO15" s="622"/>
      <c r="DP15" s="623"/>
      <c r="DQ15" s="627">
        <v>4963271</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68315</v>
      </c>
      <c r="S16" s="622"/>
      <c r="T16" s="622"/>
      <c r="U16" s="622"/>
      <c r="V16" s="622"/>
      <c r="W16" s="622"/>
      <c r="X16" s="622"/>
      <c r="Y16" s="623"/>
      <c r="Z16" s="659">
        <v>0.1</v>
      </c>
      <c r="AA16" s="659"/>
      <c r="AB16" s="659"/>
      <c r="AC16" s="659"/>
      <c r="AD16" s="660">
        <v>68315</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243308</v>
      </c>
      <c r="CS16" s="622"/>
      <c r="CT16" s="622"/>
      <c r="CU16" s="622"/>
      <c r="CV16" s="622"/>
      <c r="CW16" s="622"/>
      <c r="CX16" s="622"/>
      <c r="CY16" s="623"/>
      <c r="CZ16" s="659">
        <v>0.4</v>
      </c>
      <c r="DA16" s="659"/>
      <c r="DB16" s="659"/>
      <c r="DC16" s="659"/>
      <c r="DD16" s="627" t="s">
        <v>122</v>
      </c>
      <c r="DE16" s="622"/>
      <c r="DF16" s="622"/>
      <c r="DG16" s="622"/>
      <c r="DH16" s="622"/>
      <c r="DI16" s="622"/>
      <c r="DJ16" s="622"/>
      <c r="DK16" s="622"/>
      <c r="DL16" s="622"/>
      <c r="DM16" s="622"/>
      <c r="DN16" s="622"/>
      <c r="DO16" s="622"/>
      <c r="DP16" s="623"/>
      <c r="DQ16" s="627">
        <v>71710</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326470</v>
      </c>
      <c r="S17" s="622"/>
      <c r="T17" s="622"/>
      <c r="U17" s="622"/>
      <c r="V17" s="622"/>
      <c r="W17" s="622"/>
      <c r="X17" s="622"/>
      <c r="Y17" s="623"/>
      <c r="Z17" s="659">
        <v>0.5</v>
      </c>
      <c r="AA17" s="659"/>
      <c r="AB17" s="659"/>
      <c r="AC17" s="659"/>
      <c r="AD17" s="660">
        <v>326470</v>
      </c>
      <c r="AE17" s="660"/>
      <c r="AF17" s="660"/>
      <c r="AG17" s="660"/>
      <c r="AH17" s="660"/>
      <c r="AI17" s="660"/>
      <c r="AJ17" s="660"/>
      <c r="AK17" s="660"/>
      <c r="AL17" s="624">
        <v>0.9</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8361185</v>
      </c>
      <c r="CS17" s="622"/>
      <c r="CT17" s="622"/>
      <c r="CU17" s="622"/>
      <c r="CV17" s="622"/>
      <c r="CW17" s="622"/>
      <c r="CX17" s="622"/>
      <c r="CY17" s="623"/>
      <c r="CZ17" s="659">
        <v>12.8</v>
      </c>
      <c r="DA17" s="659"/>
      <c r="DB17" s="659"/>
      <c r="DC17" s="659"/>
      <c r="DD17" s="627" t="s">
        <v>122</v>
      </c>
      <c r="DE17" s="622"/>
      <c r="DF17" s="622"/>
      <c r="DG17" s="622"/>
      <c r="DH17" s="622"/>
      <c r="DI17" s="622"/>
      <c r="DJ17" s="622"/>
      <c r="DK17" s="622"/>
      <c r="DL17" s="622"/>
      <c r="DM17" s="622"/>
      <c r="DN17" s="622"/>
      <c r="DO17" s="622"/>
      <c r="DP17" s="623"/>
      <c r="DQ17" s="627">
        <v>8230516</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135114</v>
      </c>
      <c r="S18" s="622"/>
      <c r="T18" s="622"/>
      <c r="U18" s="622"/>
      <c r="V18" s="622"/>
      <c r="W18" s="622"/>
      <c r="X18" s="622"/>
      <c r="Y18" s="623"/>
      <c r="Z18" s="659">
        <v>0.2</v>
      </c>
      <c r="AA18" s="659"/>
      <c r="AB18" s="659"/>
      <c r="AC18" s="659"/>
      <c r="AD18" s="660">
        <v>135114</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v>26592</v>
      </c>
      <c r="CS18" s="622"/>
      <c r="CT18" s="622"/>
      <c r="CU18" s="622"/>
      <c r="CV18" s="622"/>
      <c r="CW18" s="622"/>
      <c r="CX18" s="622"/>
      <c r="CY18" s="623"/>
      <c r="CZ18" s="659">
        <v>0</v>
      </c>
      <c r="DA18" s="659"/>
      <c r="DB18" s="659"/>
      <c r="DC18" s="659"/>
      <c r="DD18" s="627" t="s">
        <v>122</v>
      </c>
      <c r="DE18" s="622"/>
      <c r="DF18" s="622"/>
      <c r="DG18" s="622"/>
      <c r="DH18" s="622"/>
      <c r="DI18" s="622"/>
      <c r="DJ18" s="622"/>
      <c r="DK18" s="622"/>
      <c r="DL18" s="622"/>
      <c r="DM18" s="622"/>
      <c r="DN18" s="622"/>
      <c r="DO18" s="622"/>
      <c r="DP18" s="623"/>
      <c r="DQ18" s="627">
        <v>26592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107458</v>
      </c>
      <c r="S19" s="622"/>
      <c r="T19" s="622"/>
      <c r="U19" s="622"/>
      <c r="V19" s="622"/>
      <c r="W19" s="622"/>
      <c r="X19" s="622"/>
      <c r="Y19" s="623"/>
      <c r="Z19" s="659">
        <v>0.2</v>
      </c>
      <c r="AA19" s="659"/>
      <c r="AB19" s="659"/>
      <c r="AC19" s="659"/>
      <c r="AD19" s="660">
        <v>107458</v>
      </c>
      <c r="AE19" s="660"/>
      <c r="AF19" s="660"/>
      <c r="AG19" s="660"/>
      <c r="AH19" s="660"/>
      <c r="AI19" s="660"/>
      <c r="AJ19" s="660"/>
      <c r="AK19" s="660"/>
      <c r="AL19" s="624">
        <v>0.3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1151532</v>
      </c>
      <c r="BH19" s="622"/>
      <c r="BI19" s="622"/>
      <c r="BJ19" s="622"/>
      <c r="BK19" s="622"/>
      <c r="BL19" s="622"/>
      <c r="BM19" s="622"/>
      <c r="BN19" s="623"/>
      <c r="BO19" s="659">
        <v>6.3</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27656</v>
      </c>
      <c r="S20" s="622"/>
      <c r="T20" s="622"/>
      <c r="U20" s="622"/>
      <c r="V20" s="622"/>
      <c r="W20" s="622"/>
      <c r="X20" s="622"/>
      <c r="Y20" s="623"/>
      <c r="Z20" s="659">
        <v>0</v>
      </c>
      <c r="AA20" s="659"/>
      <c r="AB20" s="659"/>
      <c r="AC20" s="659"/>
      <c r="AD20" s="660">
        <v>27656</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1151532</v>
      </c>
      <c r="BH20" s="622"/>
      <c r="BI20" s="622"/>
      <c r="BJ20" s="622"/>
      <c r="BK20" s="622"/>
      <c r="BL20" s="622"/>
      <c r="BM20" s="622"/>
      <c r="BN20" s="623"/>
      <c r="BO20" s="659">
        <v>6.3</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65208220</v>
      </c>
      <c r="CS20" s="622"/>
      <c r="CT20" s="622"/>
      <c r="CU20" s="622"/>
      <c r="CV20" s="622"/>
      <c r="CW20" s="622"/>
      <c r="CX20" s="622"/>
      <c r="CY20" s="623"/>
      <c r="CZ20" s="659">
        <v>100</v>
      </c>
      <c r="DA20" s="659"/>
      <c r="DB20" s="659"/>
      <c r="DC20" s="659"/>
      <c r="DD20" s="627">
        <v>4002744</v>
      </c>
      <c r="DE20" s="622"/>
      <c r="DF20" s="622"/>
      <c r="DG20" s="622"/>
      <c r="DH20" s="622"/>
      <c r="DI20" s="622"/>
      <c r="DJ20" s="622"/>
      <c r="DK20" s="622"/>
      <c r="DL20" s="622"/>
      <c r="DM20" s="622"/>
      <c r="DN20" s="622"/>
      <c r="DO20" s="622"/>
      <c r="DP20" s="623"/>
      <c r="DQ20" s="627">
        <v>44287819</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17206864</v>
      </c>
      <c r="S21" s="622"/>
      <c r="T21" s="622"/>
      <c r="U21" s="622"/>
      <c r="V21" s="622"/>
      <c r="W21" s="622"/>
      <c r="X21" s="622"/>
      <c r="Y21" s="623"/>
      <c r="Z21" s="659">
        <v>26.1</v>
      </c>
      <c r="AA21" s="659"/>
      <c r="AB21" s="659"/>
      <c r="AC21" s="659"/>
      <c r="AD21" s="660">
        <v>15446412</v>
      </c>
      <c r="AE21" s="660"/>
      <c r="AF21" s="660"/>
      <c r="AG21" s="660"/>
      <c r="AH21" s="660"/>
      <c r="AI21" s="660"/>
      <c r="AJ21" s="660"/>
      <c r="AK21" s="660"/>
      <c r="AL21" s="624">
        <v>41.6</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15446412</v>
      </c>
      <c r="S22" s="622"/>
      <c r="T22" s="622"/>
      <c r="U22" s="622"/>
      <c r="V22" s="622"/>
      <c r="W22" s="622"/>
      <c r="X22" s="622"/>
      <c r="Y22" s="623"/>
      <c r="Z22" s="659">
        <v>23.4</v>
      </c>
      <c r="AA22" s="659"/>
      <c r="AB22" s="659"/>
      <c r="AC22" s="659"/>
      <c r="AD22" s="660">
        <v>15446412</v>
      </c>
      <c r="AE22" s="660"/>
      <c r="AF22" s="660"/>
      <c r="AG22" s="660"/>
      <c r="AH22" s="660"/>
      <c r="AI22" s="660"/>
      <c r="AJ22" s="660"/>
      <c r="AK22" s="660"/>
      <c r="AL22" s="624">
        <v>41.6</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1760452</v>
      </c>
      <c r="S23" s="622"/>
      <c r="T23" s="622"/>
      <c r="U23" s="622"/>
      <c r="V23" s="622"/>
      <c r="W23" s="622"/>
      <c r="X23" s="622"/>
      <c r="Y23" s="623"/>
      <c r="Z23" s="659">
        <v>2.7</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1151532</v>
      </c>
      <c r="BH23" s="622"/>
      <c r="BI23" s="622"/>
      <c r="BJ23" s="622"/>
      <c r="BK23" s="622"/>
      <c r="BL23" s="622"/>
      <c r="BM23" s="622"/>
      <c r="BN23" s="623"/>
      <c r="BO23" s="659">
        <v>6.3</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34937295</v>
      </c>
      <c r="CS24" s="677"/>
      <c r="CT24" s="677"/>
      <c r="CU24" s="677"/>
      <c r="CV24" s="677"/>
      <c r="CW24" s="677"/>
      <c r="CX24" s="677"/>
      <c r="CY24" s="702"/>
      <c r="CZ24" s="703">
        <v>53.6</v>
      </c>
      <c r="DA24" s="685"/>
      <c r="DB24" s="685"/>
      <c r="DC24" s="705"/>
      <c r="DD24" s="701">
        <v>23170725</v>
      </c>
      <c r="DE24" s="677"/>
      <c r="DF24" s="677"/>
      <c r="DG24" s="677"/>
      <c r="DH24" s="677"/>
      <c r="DI24" s="677"/>
      <c r="DJ24" s="677"/>
      <c r="DK24" s="702"/>
      <c r="DL24" s="701">
        <v>20636376</v>
      </c>
      <c r="DM24" s="677"/>
      <c r="DN24" s="677"/>
      <c r="DO24" s="677"/>
      <c r="DP24" s="677"/>
      <c r="DQ24" s="677"/>
      <c r="DR24" s="677"/>
      <c r="DS24" s="677"/>
      <c r="DT24" s="677"/>
      <c r="DU24" s="677"/>
      <c r="DV24" s="702"/>
      <c r="DW24" s="703">
        <v>55.1</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39985225</v>
      </c>
      <c r="S25" s="622"/>
      <c r="T25" s="622"/>
      <c r="U25" s="622"/>
      <c r="V25" s="622"/>
      <c r="W25" s="622"/>
      <c r="X25" s="622"/>
      <c r="Y25" s="623"/>
      <c r="Z25" s="659">
        <v>60.6</v>
      </c>
      <c r="AA25" s="659"/>
      <c r="AB25" s="659"/>
      <c r="AC25" s="659"/>
      <c r="AD25" s="660">
        <v>37073241</v>
      </c>
      <c r="AE25" s="660"/>
      <c r="AF25" s="660"/>
      <c r="AG25" s="660"/>
      <c r="AH25" s="660"/>
      <c r="AI25" s="660"/>
      <c r="AJ25" s="660"/>
      <c r="AK25" s="660"/>
      <c r="AL25" s="624">
        <v>99.8</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9669584</v>
      </c>
      <c r="CS25" s="634"/>
      <c r="CT25" s="634"/>
      <c r="CU25" s="634"/>
      <c r="CV25" s="634"/>
      <c r="CW25" s="634"/>
      <c r="CX25" s="634"/>
      <c r="CY25" s="635"/>
      <c r="CZ25" s="624">
        <v>14.8</v>
      </c>
      <c r="DA25" s="636"/>
      <c r="DB25" s="636"/>
      <c r="DC25" s="637"/>
      <c r="DD25" s="627">
        <v>9046251</v>
      </c>
      <c r="DE25" s="634"/>
      <c r="DF25" s="634"/>
      <c r="DG25" s="634"/>
      <c r="DH25" s="634"/>
      <c r="DI25" s="634"/>
      <c r="DJ25" s="634"/>
      <c r="DK25" s="635"/>
      <c r="DL25" s="627">
        <v>8505881</v>
      </c>
      <c r="DM25" s="634"/>
      <c r="DN25" s="634"/>
      <c r="DO25" s="634"/>
      <c r="DP25" s="634"/>
      <c r="DQ25" s="634"/>
      <c r="DR25" s="634"/>
      <c r="DS25" s="634"/>
      <c r="DT25" s="634"/>
      <c r="DU25" s="634"/>
      <c r="DV25" s="635"/>
      <c r="DW25" s="624">
        <v>22.7</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10204</v>
      </c>
      <c r="S26" s="622"/>
      <c r="T26" s="622"/>
      <c r="U26" s="622"/>
      <c r="V26" s="622"/>
      <c r="W26" s="622"/>
      <c r="X26" s="622"/>
      <c r="Y26" s="623"/>
      <c r="Z26" s="659">
        <v>0</v>
      </c>
      <c r="AA26" s="659"/>
      <c r="AB26" s="659"/>
      <c r="AC26" s="659"/>
      <c r="AD26" s="660">
        <v>10204</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6441644</v>
      </c>
      <c r="CS26" s="622"/>
      <c r="CT26" s="622"/>
      <c r="CU26" s="622"/>
      <c r="CV26" s="622"/>
      <c r="CW26" s="622"/>
      <c r="CX26" s="622"/>
      <c r="CY26" s="623"/>
      <c r="CZ26" s="624">
        <v>9.9</v>
      </c>
      <c r="DA26" s="636"/>
      <c r="DB26" s="636"/>
      <c r="DC26" s="637"/>
      <c r="DD26" s="627">
        <v>6141865</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310962</v>
      </c>
      <c r="S27" s="622"/>
      <c r="T27" s="622"/>
      <c r="U27" s="622"/>
      <c r="V27" s="622"/>
      <c r="W27" s="622"/>
      <c r="X27" s="622"/>
      <c r="Y27" s="623"/>
      <c r="Z27" s="659">
        <v>0.5</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18288257</v>
      </c>
      <c r="BH27" s="622"/>
      <c r="BI27" s="622"/>
      <c r="BJ27" s="622"/>
      <c r="BK27" s="622"/>
      <c r="BL27" s="622"/>
      <c r="BM27" s="622"/>
      <c r="BN27" s="623"/>
      <c r="BO27" s="659">
        <v>100</v>
      </c>
      <c r="BP27" s="659"/>
      <c r="BQ27" s="659"/>
      <c r="BR27" s="659"/>
      <c r="BS27" s="660">
        <v>376129</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16906526</v>
      </c>
      <c r="CS27" s="634"/>
      <c r="CT27" s="634"/>
      <c r="CU27" s="634"/>
      <c r="CV27" s="634"/>
      <c r="CW27" s="634"/>
      <c r="CX27" s="634"/>
      <c r="CY27" s="635"/>
      <c r="CZ27" s="624">
        <v>25.9</v>
      </c>
      <c r="DA27" s="636"/>
      <c r="DB27" s="636"/>
      <c r="DC27" s="637"/>
      <c r="DD27" s="627">
        <v>5893958</v>
      </c>
      <c r="DE27" s="634"/>
      <c r="DF27" s="634"/>
      <c r="DG27" s="634"/>
      <c r="DH27" s="634"/>
      <c r="DI27" s="634"/>
      <c r="DJ27" s="634"/>
      <c r="DK27" s="635"/>
      <c r="DL27" s="627">
        <v>3899979</v>
      </c>
      <c r="DM27" s="634"/>
      <c r="DN27" s="634"/>
      <c r="DO27" s="634"/>
      <c r="DP27" s="634"/>
      <c r="DQ27" s="634"/>
      <c r="DR27" s="634"/>
      <c r="DS27" s="634"/>
      <c r="DT27" s="634"/>
      <c r="DU27" s="634"/>
      <c r="DV27" s="635"/>
      <c r="DW27" s="624">
        <v>10.4</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796378</v>
      </c>
      <c r="S28" s="622"/>
      <c r="T28" s="622"/>
      <c r="U28" s="622"/>
      <c r="V28" s="622"/>
      <c r="W28" s="622"/>
      <c r="X28" s="622"/>
      <c r="Y28" s="623"/>
      <c r="Z28" s="659">
        <v>1.2</v>
      </c>
      <c r="AA28" s="659"/>
      <c r="AB28" s="659"/>
      <c r="AC28" s="659"/>
      <c r="AD28" s="660">
        <v>72513</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8361185</v>
      </c>
      <c r="CS28" s="622"/>
      <c r="CT28" s="622"/>
      <c r="CU28" s="622"/>
      <c r="CV28" s="622"/>
      <c r="CW28" s="622"/>
      <c r="CX28" s="622"/>
      <c r="CY28" s="623"/>
      <c r="CZ28" s="624">
        <v>12.8</v>
      </c>
      <c r="DA28" s="636"/>
      <c r="DB28" s="636"/>
      <c r="DC28" s="637"/>
      <c r="DD28" s="627">
        <v>8230516</v>
      </c>
      <c r="DE28" s="622"/>
      <c r="DF28" s="622"/>
      <c r="DG28" s="622"/>
      <c r="DH28" s="622"/>
      <c r="DI28" s="622"/>
      <c r="DJ28" s="622"/>
      <c r="DK28" s="623"/>
      <c r="DL28" s="627">
        <v>8230516</v>
      </c>
      <c r="DM28" s="622"/>
      <c r="DN28" s="622"/>
      <c r="DO28" s="622"/>
      <c r="DP28" s="622"/>
      <c r="DQ28" s="622"/>
      <c r="DR28" s="622"/>
      <c r="DS28" s="622"/>
      <c r="DT28" s="622"/>
      <c r="DU28" s="622"/>
      <c r="DV28" s="623"/>
      <c r="DW28" s="624">
        <v>22</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408797</v>
      </c>
      <c r="S29" s="622"/>
      <c r="T29" s="622"/>
      <c r="U29" s="622"/>
      <c r="V29" s="622"/>
      <c r="W29" s="622"/>
      <c r="X29" s="622"/>
      <c r="Y29" s="623"/>
      <c r="Z29" s="659">
        <v>0.6</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8361185</v>
      </c>
      <c r="CS29" s="634"/>
      <c r="CT29" s="634"/>
      <c r="CU29" s="634"/>
      <c r="CV29" s="634"/>
      <c r="CW29" s="634"/>
      <c r="CX29" s="634"/>
      <c r="CY29" s="635"/>
      <c r="CZ29" s="624">
        <v>12.8</v>
      </c>
      <c r="DA29" s="636"/>
      <c r="DB29" s="636"/>
      <c r="DC29" s="637"/>
      <c r="DD29" s="627">
        <v>8230516</v>
      </c>
      <c r="DE29" s="634"/>
      <c r="DF29" s="634"/>
      <c r="DG29" s="634"/>
      <c r="DH29" s="634"/>
      <c r="DI29" s="634"/>
      <c r="DJ29" s="634"/>
      <c r="DK29" s="635"/>
      <c r="DL29" s="627">
        <v>8230516</v>
      </c>
      <c r="DM29" s="634"/>
      <c r="DN29" s="634"/>
      <c r="DO29" s="634"/>
      <c r="DP29" s="634"/>
      <c r="DQ29" s="634"/>
      <c r="DR29" s="634"/>
      <c r="DS29" s="634"/>
      <c r="DT29" s="634"/>
      <c r="DU29" s="634"/>
      <c r="DV29" s="635"/>
      <c r="DW29" s="624">
        <v>22</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12347208</v>
      </c>
      <c r="S30" s="622"/>
      <c r="T30" s="622"/>
      <c r="U30" s="622"/>
      <c r="V30" s="622"/>
      <c r="W30" s="622"/>
      <c r="X30" s="622"/>
      <c r="Y30" s="623"/>
      <c r="Z30" s="659">
        <v>18.7</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8100723</v>
      </c>
      <c r="CS30" s="622"/>
      <c r="CT30" s="622"/>
      <c r="CU30" s="622"/>
      <c r="CV30" s="622"/>
      <c r="CW30" s="622"/>
      <c r="CX30" s="622"/>
      <c r="CY30" s="623"/>
      <c r="CZ30" s="624">
        <v>12.4</v>
      </c>
      <c r="DA30" s="636"/>
      <c r="DB30" s="636"/>
      <c r="DC30" s="637"/>
      <c r="DD30" s="627">
        <v>7984521</v>
      </c>
      <c r="DE30" s="622"/>
      <c r="DF30" s="622"/>
      <c r="DG30" s="622"/>
      <c r="DH30" s="622"/>
      <c r="DI30" s="622"/>
      <c r="DJ30" s="622"/>
      <c r="DK30" s="623"/>
      <c r="DL30" s="627">
        <v>7984521</v>
      </c>
      <c r="DM30" s="622"/>
      <c r="DN30" s="622"/>
      <c r="DO30" s="622"/>
      <c r="DP30" s="622"/>
      <c r="DQ30" s="622"/>
      <c r="DR30" s="622"/>
      <c r="DS30" s="622"/>
      <c r="DT30" s="622"/>
      <c r="DU30" s="622"/>
      <c r="DV30" s="623"/>
      <c r="DW30" s="624">
        <v>21.3</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18"/>
      <c r="AV31" s="218"/>
      <c r="AW31" s="218"/>
      <c r="AX31" s="679" t="s">
        <v>177</v>
      </c>
      <c r="AY31" s="680"/>
      <c r="AZ31" s="680"/>
      <c r="BA31" s="680"/>
      <c r="BB31" s="680"/>
      <c r="BC31" s="680"/>
      <c r="BD31" s="680"/>
      <c r="BE31" s="680"/>
      <c r="BF31" s="681"/>
      <c r="BG31" s="683">
        <v>99.5</v>
      </c>
      <c r="BH31" s="684"/>
      <c r="BI31" s="684"/>
      <c r="BJ31" s="684"/>
      <c r="BK31" s="684"/>
      <c r="BL31" s="684"/>
      <c r="BM31" s="685">
        <v>98.1</v>
      </c>
      <c r="BN31" s="684"/>
      <c r="BO31" s="684"/>
      <c r="BP31" s="684"/>
      <c r="BQ31" s="686"/>
      <c r="BR31" s="683">
        <v>99.6</v>
      </c>
      <c r="BS31" s="684"/>
      <c r="BT31" s="684"/>
      <c r="BU31" s="684"/>
      <c r="BV31" s="684"/>
      <c r="BW31" s="684"/>
      <c r="BX31" s="685">
        <v>98.1</v>
      </c>
      <c r="BY31" s="684"/>
      <c r="BZ31" s="684"/>
      <c r="CA31" s="684"/>
      <c r="CB31" s="686"/>
      <c r="CD31" s="642"/>
      <c r="CE31" s="643"/>
      <c r="CF31" s="618" t="s">
        <v>300</v>
      </c>
      <c r="CG31" s="619"/>
      <c r="CH31" s="619"/>
      <c r="CI31" s="619"/>
      <c r="CJ31" s="619"/>
      <c r="CK31" s="619"/>
      <c r="CL31" s="619"/>
      <c r="CM31" s="619"/>
      <c r="CN31" s="619"/>
      <c r="CO31" s="619"/>
      <c r="CP31" s="619"/>
      <c r="CQ31" s="620"/>
      <c r="CR31" s="621">
        <v>260462</v>
      </c>
      <c r="CS31" s="634"/>
      <c r="CT31" s="634"/>
      <c r="CU31" s="634"/>
      <c r="CV31" s="634"/>
      <c r="CW31" s="634"/>
      <c r="CX31" s="634"/>
      <c r="CY31" s="635"/>
      <c r="CZ31" s="624">
        <v>0.4</v>
      </c>
      <c r="DA31" s="636"/>
      <c r="DB31" s="636"/>
      <c r="DC31" s="637"/>
      <c r="DD31" s="627">
        <v>245995</v>
      </c>
      <c r="DE31" s="634"/>
      <c r="DF31" s="634"/>
      <c r="DG31" s="634"/>
      <c r="DH31" s="634"/>
      <c r="DI31" s="634"/>
      <c r="DJ31" s="634"/>
      <c r="DK31" s="635"/>
      <c r="DL31" s="627">
        <v>245995</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5035986</v>
      </c>
      <c r="S32" s="622"/>
      <c r="T32" s="622"/>
      <c r="U32" s="622"/>
      <c r="V32" s="622"/>
      <c r="W32" s="622"/>
      <c r="X32" s="622"/>
      <c r="Y32" s="623"/>
      <c r="Z32" s="659">
        <v>7.6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4" t="s">
        <v>302</v>
      </c>
      <c r="AX32" s="618" t="s">
        <v>303</v>
      </c>
      <c r="AY32" s="619"/>
      <c r="AZ32" s="619"/>
      <c r="BA32" s="619"/>
      <c r="BB32" s="619"/>
      <c r="BC32" s="619"/>
      <c r="BD32" s="619"/>
      <c r="BE32" s="619"/>
      <c r="BF32" s="620"/>
      <c r="BG32" s="687">
        <v>99.4</v>
      </c>
      <c r="BH32" s="634"/>
      <c r="BI32" s="634"/>
      <c r="BJ32" s="634"/>
      <c r="BK32" s="634"/>
      <c r="BL32" s="634"/>
      <c r="BM32" s="625">
        <v>97.9</v>
      </c>
      <c r="BN32" s="634"/>
      <c r="BO32" s="634"/>
      <c r="BP32" s="634"/>
      <c r="BQ32" s="657"/>
      <c r="BR32" s="687">
        <v>99.6</v>
      </c>
      <c r="BS32" s="634"/>
      <c r="BT32" s="634"/>
      <c r="BU32" s="634"/>
      <c r="BV32" s="634"/>
      <c r="BW32" s="634"/>
      <c r="BX32" s="625">
        <v>97.8</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587225</v>
      </c>
      <c r="S33" s="622"/>
      <c r="T33" s="622"/>
      <c r="U33" s="622"/>
      <c r="V33" s="622"/>
      <c r="W33" s="622"/>
      <c r="X33" s="622"/>
      <c r="Y33" s="623"/>
      <c r="Z33" s="659">
        <v>0.9</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7"/>
      <c r="AU33" s="219"/>
      <c r="AV33" s="219"/>
      <c r="AW33" s="219"/>
      <c r="AX33" s="602" t="s">
        <v>306</v>
      </c>
      <c r="AY33" s="603"/>
      <c r="AZ33" s="603"/>
      <c r="BA33" s="603"/>
      <c r="BB33" s="603"/>
      <c r="BC33" s="603"/>
      <c r="BD33" s="603"/>
      <c r="BE33" s="603"/>
      <c r="BF33" s="604"/>
      <c r="BG33" s="682">
        <v>99.6</v>
      </c>
      <c r="BH33" s="606"/>
      <c r="BI33" s="606"/>
      <c r="BJ33" s="606"/>
      <c r="BK33" s="606"/>
      <c r="BL33" s="606"/>
      <c r="BM33" s="652">
        <v>98.2</v>
      </c>
      <c r="BN33" s="606"/>
      <c r="BO33" s="606"/>
      <c r="BP33" s="606"/>
      <c r="BQ33" s="669"/>
      <c r="BR33" s="682">
        <v>99.6</v>
      </c>
      <c r="BS33" s="606"/>
      <c r="BT33" s="606"/>
      <c r="BU33" s="606"/>
      <c r="BV33" s="606"/>
      <c r="BW33" s="606"/>
      <c r="BX33" s="652">
        <v>98.3</v>
      </c>
      <c r="BY33" s="606"/>
      <c r="BZ33" s="606"/>
      <c r="CA33" s="606"/>
      <c r="CB33" s="669"/>
      <c r="CD33" s="618" t="s">
        <v>307</v>
      </c>
      <c r="CE33" s="619"/>
      <c r="CF33" s="619"/>
      <c r="CG33" s="619"/>
      <c r="CH33" s="619"/>
      <c r="CI33" s="619"/>
      <c r="CJ33" s="619"/>
      <c r="CK33" s="619"/>
      <c r="CL33" s="619"/>
      <c r="CM33" s="619"/>
      <c r="CN33" s="619"/>
      <c r="CO33" s="619"/>
      <c r="CP33" s="619"/>
      <c r="CQ33" s="620"/>
      <c r="CR33" s="621">
        <v>26024873</v>
      </c>
      <c r="CS33" s="634"/>
      <c r="CT33" s="634"/>
      <c r="CU33" s="634"/>
      <c r="CV33" s="634"/>
      <c r="CW33" s="634"/>
      <c r="CX33" s="634"/>
      <c r="CY33" s="635"/>
      <c r="CZ33" s="624">
        <v>39.9</v>
      </c>
      <c r="DA33" s="636"/>
      <c r="DB33" s="636"/>
      <c r="DC33" s="637"/>
      <c r="DD33" s="627">
        <v>19690823</v>
      </c>
      <c r="DE33" s="634"/>
      <c r="DF33" s="634"/>
      <c r="DG33" s="634"/>
      <c r="DH33" s="634"/>
      <c r="DI33" s="634"/>
      <c r="DJ33" s="634"/>
      <c r="DK33" s="635"/>
      <c r="DL33" s="627">
        <v>14900904</v>
      </c>
      <c r="DM33" s="634"/>
      <c r="DN33" s="634"/>
      <c r="DO33" s="634"/>
      <c r="DP33" s="634"/>
      <c r="DQ33" s="634"/>
      <c r="DR33" s="634"/>
      <c r="DS33" s="634"/>
      <c r="DT33" s="634"/>
      <c r="DU33" s="634"/>
      <c r="DV33" s="635"/>
      <c r="DW33" s="624">
        <v>39.799999999999997</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574297</v>
      </c>
      <c r="S34" s="622"/>
      <c r="T34" s="622"/>
      <c r="U34" s="622"/>
      <c r="V34" s="622"/>
      <c r="W34" s="622"/>
      <c r="X34" s="622"/>
      <c r="Y34" s="623"/>
      <c r="Z34" s="659">
        <v>0.9</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9070104</v>
      </c>
      <c r="CS34" s="622"/>
      <c r="CT34" s="622"/>
      <c r="CU34" s="622"/>
      <c r="CV34" s="622"/>
      <c r="CW34" s="622"/>
      <c r="CX34" s="622"/>
      <c r="CY34" s="623"/>
      <c r="CZ34" s="624">
        <v>13.9</v>
      </c>
      <c r="DA34" s="636"/>
      <c r="DB34" s="636"/>
      <c r="DC34" s="637"/>
      <c r="DD34" s="627">
        <v>6918239</v>
      </c>
      <c r="DE34" s="622"/>
      <c r="DF34" s="622"/>
      <c r="DG34" s="622"/>
      <c r="DH34" s="622"/>
      <c r="DI34" s="622"/>
      <c r="DJ34" s="622"/>
      <c r="DK34" s="623"/>
      <c r="DL34" s="627">
        <v>5425443</v>
      </c>
      <c r="DM34" s="622"/>
      <c r="DN34" s="622"/>
      <c r="DO34" s="622"/>
      <c r="DP34" s="622"/>
      <c r="DQ34" s="622"/>
      <c r="DR34" s="622"/>
      <c r="DS34" s="622"/>
      <c r="DT34" s="622"/>
      <c r="DU34" s="622"/>
      <c r="DV34" s="623"/>
      <c r="DW34" s="624">
        <v>14.5</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1602279</v>
      </c>
      <c r="S35" s="622"/>
      <c r="T35" s="622"/>
      <c r="U35" s="622"/>
      <c r="V35" s="622"/>
      <c r="W35" s="622"/>
      <c r="X35" s="622"/>
      <c r="Y35" s="623"/>
      <c r="Z35" s="659">
        <v>2.4</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934595</v>
      </c>
      <c r="CS35" s="634"/>
      <c r="CT35" s="634"/>
      <c r="CU35" s="634"/>
      <c r="CV35" s="634"/>
      <c r="CW35" s="634"/>
      <c r="CX35" s="634"/>
      <c r="CY35" s="635"/>
      <c r="CZ35" s="624">
        <v>1.4</v>
      </c>
      <c r="DA35" s="636"/>
      <c r="DB35" s="636"/>
      <c r="DC35" s="637"/>
      <c r="DD35" s="627">
        <v>596655</v>
      </c>
      <c r="DE35" s="634"/>
      <c r="DF35" s="634"/>
      <c r="DG35" s="634"/>
      <c r="DH35" s="634"/>
      <c r="DI35" s="634"/>
      <c r="DJ35" s="634"/>
      <c r="DK35" s="635"/>
      <c r="DL35" s="627">
        <v>596222</v>
      </c>
      <c r="DM35" s="634"/>
      <c r="DN35" s="634"/>
      <c r="DO35" s="634"/>
      <c r="DP35" s="634"/>
      <c r="DQ35" s="634"/>
      <c r="DR35" s="634"/>
      <c r="DS35" s="634"/>
      <c r="DT35" s="634"/>
      <c r="DU35" s="634"/>
      <c r="DV35" s="635"/>
      <c r="DW35" s="624">
        <v>1.6</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1035832</v>
      </c>
      <c r="S36" s="622"/>
      <c r="T36" s="622"/>
      <c r="U36" s="622"/>
      <c r="V36" s="622"/>
      <c r="W36" s="622"/>
      <c r="X36" s="622"/>
      <c r="Y36" s="623"/>
      <c r="Z36" s="659">
        <v>1.6</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10172495</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71247</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6679043</v>
      </c>
      <c r="CS36" s="622"/>
      <c r="CT36" s="622"/>
      <c r="CU36" s="622"/>
      <c r="CV36" s="622"/>
      <c r="CW36" s="622"/>
      <c r="CX36" s="622"/>
      <c r="CY36" s="623"/>
      <c r="CZ36" s="624">
        <v>10.199999999999999</v>
      </c>
      <c r="DA36" s="636"/>
      <c r="DB36" s="636"/>
      <c r="DC36" s="637"/>
      <c r="DD36" s="627">
        <v>5563133</v>
      </c>
      <c r="DE36" s="622"/>
      <c r="DF36" s="622"/>
      <c r="DG36" s="622"/>
      <c r="DH36" s="622"/>
      <c r="DI36" s="622"/>
      <c r="DJ36" s="622"/>
      <c r="DK36" s="623"/>
      <c r="DL36" s="627">
        <v>3623772</v>
      </c>
      <c r="DM36" s="622"/>
      <c r="DN36" s="622"/>
      <c r="DO36" s="622"/>
      <c r="DP36" s="622"/>
      <c r="DQ36" s="622"/>
      <c r="DR36" s="622"/>
      <c r="DS36" s="622"/>
      <c r="DT36" s="622"/>
      <c r="DU36" s="622"/>
      <c r="DV36" s="623"/>
      <c r="DW36" s="624">
        <v>9.6999999999999993</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1522503</v>
      </c>
      <c r="S37" s="622"/>
      <c r="T37" s="622"/>
      <c r="U37" s="622"/>
      <c r="V37" s="622"/>
      <c r="W37" s="622"/>
      <c r="X37" s="622"/>
      <c r="Y37" s="623"/>
      <c r="Z37" s="659">
        <v>2.2999999999999998</v>
      </c>
      <c r="AA37" s="659"/>
      <c r="AB37" s="659"/>
      <c r="AC37" s="659"/>
      <c r="AD37" s="660">
        <v>2502</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2427506</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-124663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14586</v>
      </c>
      <c r="CS37" s="634"/>
      <c r="CT37" s="634"/>
      <c r="CU37" s="634"/>
      <c r="CV37" s="634"/>
      <c r="CW37" s="634"/>
      <c r="CX37" s="634"/>
      <c r="CY37" s="635"/>
      <c r="CZ37" s="624">
        <v>0</v>
      </c>
      <c r="DA37" s="636"/>
      <c r="DB37" s="636"/>
      <c r="DC37" s="637"/>
      <c r="DD37" s="627">
        <v>14586</v>
      </c>
      <c r="DE37" s="634"/>
      <c r="DF37" s="634"/>
      <c r="DG37" s="634"/>
      <c r="DH37" s="634"/>
      <c r="DI37" s="634"/>
      <c r="DJ37" s="634"/>
      <c r="DK37" s="635"/>
      <c r="DL37" s="627">
        <v>6390</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1741400</v>
      </c>
      <c r="S38" s="622"/>
      <c r="T38" s="622"/>
      <c r="U38" s="622"/>
      <c r="V38" s="622"/>
      <c r="W38" s="622"/>
      <c r="X38" s="622"/>
      <c r="Y38" s="623"/>
      <c r="Z38" s="659">
        <v>2.6</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965745</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17124</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6643911</v>
      </c>
      <c r="CS38" s="622"/>
      <c r="CT38" s="622"/>
      <c r="CU38" s="622"/>
      <c r="CV38" s="622"/>
      <c r="CW38" s="622"/>
      <c r="CX38" s="622"/>
      <c r="CY38" s="623"/>
      <c r="CZ38" s="624">
        <v>10.199999999999999</v>
      </c>
      <c r="DA38" s="636"/>
      <c r="DB38" s="636"/>
      <c r="DC38" s="637"/>
      <c r="DD38" s="627">
        <v>5495944</v>
      </c>
      <c r="DE38" s="622"/>
      <c r="DF38" s="622"/>
      <c r="DG38" s="622"/>
      <c r="DH38" s="622"/>
      <c r="DI38" s="622"/>
      <c r="DJ38" s="622"/>
      <c r="DK38" s="623"/>
      <c r="DL38" s="627">
        <v>5255467</v>
      </c>
      <c r="DM38" s="622"/>
      <c r="DN38" s="622"/>
      <c r="DO38" s="622"/>
      <c r="DP38" s="622"/>
      <c r="DQ38" s="622"/>
      <c r="DR38" s="622"/>
      <c r="DS38" s="622"/>
      <c r="DT38" s="622"/>
      <c r="DU38" s="622"/>
      <c r="DV38" s="623"/>
      <c r="DW38" s="624">
        <v>14</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135333</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24854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1462484</v>
      </c>
      <c r="CS39" s="634"/>
      <c r="CT39" s="634"/>
      <c r="CU39" s="634"/>
      <c r="CV39" s="634"/>
      <c r="CW39" s="634"/>
      <c r="CX39" s="634"/>
      <c r="CY39" s="635"/>
      <c r="CZ39" s="624">
        <v>2.2000000000000002</v>
      </c>
      <c r="DA39" s="636"/>
      <c r="DB39" s="636"/>
      <c r="DC39" s="637"/>
      <c r="DD39" s="627">
        <v>885064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285300</v>
      </c>
      <c r="S40" s="622"/>
      <c r="T40" s="622"/>
      <c r="U40" s="622"/>
      <c r="V40" s="622"/>
      <c r="W40" s="622"/>
      <c r="X40" s="622"/>
      <c r="Y40" s="623"/>
      <c r="Z40" s="659">
        <v>0.4</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26592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90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1234736</v>
      </c>
      <c r="CS40" s="622"/>
      <c r="CT40" s="622"/>
      <c r="CU40" s="622"/>
      <c r="CV40" s="622"/>
      <c r="CW40" s="622"/>
      <c r="CX40" s="622"/>
      <c r="CY40" s="623"/>
      <c r="CZ40" s="624">
        <v>1.9</v>
      </c>
      <c r="DA40" s="636"/>
      <c r="DB40" s="636"/>
      <c r="DC40" s="637"/>
      <c r="DD40" s="627">
        <v>231788</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65958296</v>
      </c>
      <c r="S41" s="646"/>
      <c r="T41" s="646"/>
      <c r="U41" s="646"/>
      <c r="V41" s="646"/>
      <c r="W41" s="646"/>
      <c r="X41" s="646"/>
      <c r="Y41" s="649"/>
      <c r="Z41" s="650">
        <v>100</v>
      </c>
      <c r="AA41" s="650"/>
      <c r="AB41" s="650"/>
      <c r="AC41" s="650"/>
      <c r="AD41" s="651">
        <v>37158460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1164937</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5452382</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408</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4246052</v>
      </c>
      <c r="CS42" s="634"/>
      <c r="CT42" s="634"/>
      <c r="CU42" s="634"/>
      <c r="CV42" s="634"/>
      <c r="CW42" s="634"/>
      <c r="CX42" s="634"/>
      <c r="CY42" s="635"/>
      <c r="CZ42" s="624">
        <v>6.5</v>
      </c>
      <c r="DA42" s="636"/>
      <c r="DB42" s="636"/>
      <c r="DC42" s="637"/>
      <c r="DD42" s="627">
        <v>1426271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207057</v>
      </c>
      <c r="CS43" s="634"/>
      <c r="CT43" s="634"/>
      <c r="CU43" s="634"/>
      <c r="CV43" s="634"/>
      <c r="CW43" s="634"/>
      <c r="CX43" s="634"/>
      <c r="CY43" s="635"/>
      <c r="CZ43" s="624">
        <v>0.3</v>
      </c>
      <c r="DA43" s="636"/>
      <c r="DB43" s="636"/>
      <c r="DC43" s="637"/>
      <c r="DD43" s="627">
        <v>205823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4002744</v>
      </c>
      <c r="CS44" s="622"/>
      <c r="CT44" s="622"/>
      <c r="CU44" s="622"/>
      <c r="CV44" s="622"/>
      <c r="CW44" s="622"/>
      <c r="CX44" s="622"/>
      <c r="CY44" s="623"/>
      <c r="CZ44" s="624">
        <v>6.1</v>
      </c>
      <c r="DA44" s="625"/>
      <c r="DB44" s="625"/>
      <c r="DC44" s="626"/>
      <c r="DD44" s="627">
        <v>1354561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1264709</v>
      </c>
      <c r="CS45" s="634"/>
      <c r="CT45" s="634"/>
      <c r="CU45" s="634"/>
      <c r="CV45" s="634"/>
      <c r="CW45" s="634"/>
      <c r="CX45" s="634"/>
      <c r="CY45" s="635"/>
      <c r="CZ45" s="624">
        <v>1.9</v>
      </c>
      <c r="DA45" s="636"/>
      <c r="DB45" s="636"/>
      <c r="DC45" s="637"/>
      <c r="DD45" s="627">
        <v>156362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2460122</v>
      </c>
      <c r="CS46" s="622"/>
      <c r="CT46" s="622"/>
      <c r="CU46" s="622"/>
      <c r="CV46" s="622"/>
      <c r="CW46" s="622"/>
      <c r="CX46" s="622"/>
      <c r="CY46" s="623"/>
      <c r="CZ46" s="624">
        <v>3.8</v>
      </c>
      <c r="DA46" s="625"/>
      <c r="DB46" s="625"/>
      <c r="DC46" s="626"/>
      <c r="DD46" s="627">
        <v>1080197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v>243308</v>
      </c>
      <c r="CS47" s="634"/>
      <c r="CT47" s="634"/>
      <c r="CU47" s="634"/>
      <c r="CV47" s="634"/>
      <c r="CW47" s="634"/>
      <c r="CX47" s="634"/>
      <c r="CY47" s="635"/>
      <c r="CZ47" s="624">
        <v>0.4</v>
      </c>
      <c r="DA47" s="636"/>
      <c r="DB47" s="636"/>
      <c r="DC47" s="637"/>
      <c r="DD47" s="627">
        <v>71710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65208220</v>
      </c>
      <c r="CS49" s="606"/>
      <c r="CT49" s="606"/>
      <c r="CU49" s="606"/>
      <c r="CV49" s="606"/>
      <c r="CW49" s="606"/>
      <c r="CX49" s="606"/>
      <c r="CY49" s="607"/>
      <c r="CZ49" s="608">
        <v>100</v>
      </c>
      <c r="DA49" s="609"/>
      <c r="DB49" s="609"/>
      <c r="DC49" s="610"/>
      <c r="DD49" s="611">
        <v>44287819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Eo+ND91WoHaunCFqs41gyBasy/sqAOAwDgBFfRLzUOwkdSu5mHzclwRPuEpP0xuhfQtJNbUsWLFHFanUYOIzbg==" saltValue="fw5Ek9ilDR0+dx04yPsfL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65784</v>
      </c>
      <c r="R7" s="1103"/>
      <c r="S7" s="1103"/>
      <c r="T7" s="1103"/>
      <c r="U7" s="1103"/>
      <c r="V7" s="1103">
        <v>65047</v>
      </c>
      <c r="W7" s="1103"/>
      <c r="X7" s="1103"/>
      <c r="Y7" s="1103"/>
      <c r="Z7" s="1103"/>
      <c r="AA7" s="1103">
        <v>737</v>
      </c>
      <c r="AB7" s="1103"/>
      <c r="AC7" s="1103"/>
      <c r="AD7" s="1103"/>
      <c r="AE7" s="1104"/>
      <c r="AF7" s="1105">
        <v>233</v>
      </c>
      <c r="AG7" s="1106"/>
      <c r="AH7" s="1106"/>
      <c r="AI7" s="1106"/>
      <c r="AJ7" s="1107"/>
      <c r="AK7" s="1108">
        <v>1610</v>
      </c>
      <c r="AL7" s="1109"/>
      <c r="AM7" s="1109"/>
      <c r="AN7" s="1109"/>
      <c r="AO7" s="1109"/>
      <c r="AP7" s="1109">
        <v>63874</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557</v>
      </c>
      <c r="BT7" s="1100"/>
      <c r="BU7" s="1100"/>
      <c r="BV7" s="1100"/>
      <c r="BW7" s="1100"/>
      <c r="BX7" s="1100"/>
      <c r="BY7" s="1100"/>
      <c r="BZ7" s="1100"/>
      <c r="CA7" s="1100"/>
      <c r="CB7" s="1100"/>
      <c r="CC7" s="1100"/>
      <c r="CD7" s="1100"/>
      <c r="CE7" s="1100"/>
      <c r="CF7" s="1100"/>
      <c r="CG7" s="1112"/>
      <c r="CH7" s="1096">
        <v>20</v>
      </c>
      <c r="CI7" s="1097"/>
      <c r="CJ7" s="1097"/>
      <c r="CK7" s="1097"/>
      <c r="CL7" s="1098"/>
      <c r="CM7" s="1096">
        <v>670</v>
      </c>
      <c r="CN7" s="1097"/>
      <c r="CO7" s="1097"/>
      <c r="CP7" s="1097"/>
      <c r="CQ7" s="1098"/>
      <c r="CR7" s="1096">
        <v>200</v>
      </c>
      <c r="CS7" s="1097"/>
      <c r="CT7" s="1097"/>
      <c r="CU7" s="1097"/>
      <c r="CV7" s="1098"/>
      <c r="CW7" s="1096" t="s">
        <v>556</v>
      </c>
      <c r="CX7" s="1097"/>
      <c r="CY7" s="1097"/>
      <c r="CZ7" s="1097"/>
      <c r="DA7" s="1098"/>
      <c r="DB7" s="1096" t="s">
        <v>556</v>
      </c>
      <c r="DC7" s="1097"/>
      <c r="DD7" s="1097"/>
      <c r="DE7" s="1097"/>
      <c r="DF7" s="1098"/>
      <c r="DG7" s="1096" t="s">
        <v>556</v>
      </c>
      <c r="DH7" s="1097"/>
      <c r="DI7" s="1097"/>
      <c r="DJ7" s="1097"/>
      <c r="DK7" s="1098"/>
      <c r="DL7" s="1096" t="s">
        <v>556</v>
      </c>
      <c r="DM7" s="1097"/>
      <c r="DN7" s="1097"/>
      <c r="DO7" s="1097"/>
      <c r="DP7" s="1098"/>
      <c r="DQ7" s="1096" t="s">
        <v>556</v>
      </c>
      <c r="DR7" s="1097"/>
      <c r="DS7" s="1097"/>
      <c r="DT7" s="1097"/>
      <c r="DU7" s="1098"/>
      <c r="DV7" s="1099"/>
      <c r="DW7" s="1100"/>
      <c r="DX7" s="1100"/>
      <c r="DY7" s="1100"/>
      <c r="DZ7" s="1101"/>
      <c r="EA7" s="234"/>
    </row>
    <row r="8" spans="1:131" s="235" customFormat="1" ht="26.25" customHeight="1" x14ac:dyDescent="0.15">
      <c r="A8" s="238">
        <v>2</v>
      </c>
      <c r="B8" s="1030" t="s">
        <v>375</v>
      </c>
      <c r="C8" s="1031"/>
      <c r="D8" s="1031"/>
      <c r="E8" s="1031"/>
      <c r="F8" s="1031"/>
      <c r="G8" s="1031"/>
      <c r="H8" s="1031"/>
      <c r="I8" s="1031"/>
      <c r="J8" s="1031"/>
      <c r="K8" s="1031"/>
      <c r="L8" s="1031"/>
      <c r="M8" s="1031"/>
      <c r="N8" s="1031"/>
      <c r="O8" s="1031"/>
      <c r="P8" s="1032"/>
      <c r="Q8" s="1038">
        <v>205</v>
      </c>
      <c r="R8" s="1039"/>
      <c r="S8" s="1039"/>
      <c r="T8" s="1039"/>
      <c r="U8" s="1039"/>
      <c r="V8" s="1039">
        <v>191</v>
      </c>
      <c r="W8" s="1039"/>
      <c r="X8" s="1039"/>
      <c r="Y8" s="1039"/>
      <c r="Z8" s="1039"/>
      <c r="AA8" s="1039">
        <v>13</v>
      </c>
      <c r="AB8" s="1039"/>
      <c r="AC8" s="1039"/>
      <c r="AD8" s="1039"/>
      <c r="AE8" s="1040"/>
      <c r="AF8" s="1035">
        <v>13</v>
      </c>
      <c r="AG8" s="1036"/>
      <c r="AH8" s="1036"/>
      <c r="AI8" s="1036"/>
      <c r="AJ8" s="1037"/>
      <c r="AK8" s="1080" t="s">
        <v>555</v>
      </c>
      <c r="AL8" s="1081"/>
      <c r="AM8" s="1081"/>
      <c r="AN8" s="1081"/>
      <c r="AO8" s="1081"/>
      <c r="AP8" s="1081" t="s">
        <v>555</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558</v>
      </c>
      <c r="BT8" s="993"/>
      <c r="BU8" s="993"/>
      <c r="BV8" s="993"/>
      <c r="BW8" s="993"/>
      <c r="BX8" s="993"/>
      <c r="BY8" s="993"/>
      <c r="BZ8" s="993"/>
      <c r="CA8" s="993"/>
      <c r="CB8" s="993"/>
      <c r="CC8" s="993"/>
      <c r="CD8" s="993"/>
      <c r="CE8" s="993"/>
      <c r="CF8" s="993"/>
      <c r="CG8" s="1014"/>
      <c r="CH8" s="989">
        <v>9</v>
      </c>
      <c r="CI8" s="990"/>
      <c r="CJ8" s="990"/>
      <c r="CK8" s="990"/>
      <c r="CL8" s="991"/>
      <c r="CM8" s="989">
        <v>48</v>
      </c>
      <c r="CN8" s="990"/>
      <c r="CO8" s="990"/>
      <c r="CP8" s="990"/>
      <c r="CQ8" s="991"/>
      <c r="CR8" s="989">
        <v>7</v>
      </c>
      <c r="CS8" s="990"/>
      <c r="CT8" s="990"/>
      <c r="CU8" s="990"/>
      <c r="CV8" s="991"/>
      <c r="CW8" s="989">
        <v>2</v>
      </c>
      <c r="CX8" s="990"/>
      <c r="CY8" s="990"/>
      <c r="CZ8" s="990"/>
      <c r="DA8" s="991"/>
      <c r="DB8" s="989" t="s">
        <v>493</v>
      </c>
      <c r="DC8" s="990"/>
      <c r="DD8" s="990"/>
      <c r="DE8" s="990"/>
      <c r="DF8" s="991"/>
      <c r="DG8" s="989" t="s">
        <v>493</v>
      </c>
      <c r="DH8" s="990"/>
      <c r="DI8" s="990"/>
      <c r="DJ8" s="990"/>
      <c r="DK8" s="991"/>
      <c r="DL8" s="989" t="s">
        <v>493</v>
      </c>
      <c r="DM8" s="990"/>
      <c r="DN8" s="990"/>
      <c r="DO8" s="990"/>
      <c r="DP8" s="991"/>
      <c r="DQ8" s="989" t="s">
        <v>493</v>
      </c>
      <c r="DR8" s="990"/>
      <c r="DS8" s="990"/>
      <c r="DT8" s="990"/>
      <c r="DU8" s="991"/>
      <c r="DV8" s="992"/>
      <c r="DW8" s="993"/>
      <c r="DX8" s="993"/>
      <c r="DY8" s="993"/>
      <c r="DZ8" s="994"/>
      <c r="EA8" s="234"/>
    </row>
    <row r="9" spans="1:131" s="235" customFormat="1" ht="26.25" customHeight="1" x14ac:dyDescent="0.15">
      <c r="A9" s="238">
        <v>3</v>
      </c>
      <c r="B9" s="1030" t="s">
        <v>376</v>
      </c>
      <c r="C9" s="1031"/>
      <c r="D9" s="1031"/>
      <c r="E9" s="1031"/>
      <c r="F9" s="1031"/>
      <c r="G9" s="1031"/>
      <c r="H9" s="1031"/>
      <c r="I9" s="1031"/>
      <c r="J9" s="1031"/>
      <c r="K9" s="1031"/>
      <c r="L9" s="1031"/>
      <c r="M9" s="1031"/>
      <c r="N9" s="1031"/>
      <c r="O9" s="1031"/>
      <c r="P9" s="1032"/>
      <c r="Q9" s="1038">
        <v>82</v>
      </c>
      <c r="R9" s="1039"/>
      <c r="S9" s="1039"/>
      <c r="T9" s="1039"/>
      <c r="U9" s="1039"/>
      <c r="V9" s="1039">
        <v>82</v>
      </c>
      <c r="W9" s="1039"/>
      <c r="X9" s="1039"/>
      <c r="Y9" s="1039"/>
      <c r="Z9" s="1039"/>
      <c r="AA9" s="1039" t="s">
        <v>555</v>
      </c>
      <c r="AB9" s="1039"/>
      <c r="AC9" s="1039"/>
      <c r="AD9" s="1039"/>
      <c r="AE9" s="1040"/>
      <c r="AF9" s="1035" t="s">
        <v>122</v>
      </c>
      <c r="AG9" s="1036"/>
      <c r="AH9" s="1036"/>
      <c r="AI9" s="1036"/>
      <c r="AJ9" s="1037"/>
      <c r="AK9" s="1080">
        <v>63</v>
      </c>
      <c r="AL9" s="1081"/>
      <c r="AM9" s="1081"/>
      <c r="AN9" s="1081"/>
      <c r="AO9" s="1081"/>
      <c r="AP9" s="1081" t="s">
        <v>555</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559</v>
      </c>
      <c r="BT9" s="993"/>
      <c r="BU9" s="993"/>
      <c r="BV9" s="993"/>
      <c r="BW9" s="993"/>
      <c r="BX9" s="993"/>
      <c r="BY9" s="993"/>
      <c r="BZ9" s="993"/>
      <c r="CA9" s="993"/>
      <c r="CB9" s="993"/>
      <c r="CC9" s="993"/>
      <c r="CD9" s="993"/>
      <c r="CE9" s="993"/>
      <c r="CF9" s="993"/>
      <c r="CG9" s="1014"/>
      <c r="CH9" s="989">
        <v>27</v>
      </c>
      <c r="CI9" s="990"/>
      <c r="CJ9" s="990"/>
      <c r="CK9" s="990"/>
      <c r="CL9" s="991"/>
      <c r="CM9" s="989">
        <v>857</v>
      </c>
      <c r="CN9" s="990"/>
      <c r="CO9" s="990"/>
      <c r="CP9" s="990"/>
      <c r="CQ9" s="991"/>
      <c r="CR9" s="989">
        <v>150</v>
      </c>
      <c r="CS9" s="990"/>
      <c r="CT9" s="990"/>
      <c r="CU9" s="990"/>
      <c r="CV9" s="991"/>
      <c r="CW9" s="989" t="s">
        <v>556</v>
      </c>
      <c r="CX9" s="990"/>
      <c r="CY9" s="990"/>
      <c r="CZ9" s="990"/>
      <c r="DA9" s="991"/>
      <c r="DB9" s="989" t="s">
        <v>493</v>
      </c>
      <c r="DC9" s="990"/>
      <c r="DD9" s="990"/>
      <c r="DE9" s="990"/>
      <c r="DF9" s="991"/>
      <c r="DG9" s="989" t="s">
        <v>493</v>
      </c>
      <c r="DH9" s="990"/>
      <c r="DI9" s="990"/>
      <c r="DJ9" s="990"/>
      <c r="DK9" s="991"/>
      <c r="DL9" s="989" t="s">
        <v>493</v>
      </c>
      <c r="DM9" s="990"/>
      <c r="DN9" s="990"/>
      <c r="DO9" s="990"/>
      <c r="DP9" s="991"/>
      <c r="DQ9" s="989" t="s">
        <v>493</v>
      </c>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560</v>
      </c>
      <c r="BT10" s="993"/>
      <c r="BU10" s="993"/>
      <c r="BV10" s="993"/>
      <c r="BW10" s="993"/>
      <c r="BX10" s="993"/>
      <c r="BY10" s="993"/>
      <c r="BZ10" s="993"/>
      <c r="CA10" s="993"/>
      <c r="CB10" s="993"/>
      <c r="CC10" s="993"/>
      <c r="CD10" s="993"/>
      <c r="CE10" s="993"/>
      <c r="CF10" s="993"/>
      <c r="CG10" s="1014"/>
      <c r="CH10" s="989">
        <v>-1</v>
      </c>
      <c r="CI10" s="990"/>
      <c r="CJ10" s="990"/>
      <c r="CK10" s="990"/>
      <c r="CL10" s="991"/>
      <c r="CM10" s="989">
        <v>92</v>
      </c>
      <c r="CN10" s="990"/>
      <c r="CO10" s="990"/>
      <c r="CP10" s="990"/>
      <c r="CQ10" s="991"/>
      <c r="CR10" s="989">
        <v>3</v>
      </c>
      <c r="CS10" s="990"/>
      <c r="CT10" s="990"/>
      <c r="CU10" s="990"/>
      <c r="CV10" s="991"/>
      <c r="CW10" s="989">
        <v>26</v>
      </c>
      <c r="CX10" s="990"/>
      <c r="CY10" s="990"/>
      <c r="CZ10" s="990"/>
      <c r="DA10" s="991"/>
      <c r="DB10" s="989" t="s">
        <v>493</v>
      </c>
      <c r="DC10" s="990"/>
      <c r="DD10" s="990"/>
      <c r="DE10" s="990"/>
      <c r="DF10" s="991"/>
      <c r="DG10" s="989" t="s">
        <v>493</v>
      </c>
      <c r="DH10" s="990"/>
      <c r="DI10" s="990"/>
      <c r="DJ10" s="990"/>
      <c r="DK10" s="991"/>
      <c r="DL10" s="989" t="s">
        <v>493</v>
      </c>
      <c r="DM10" s="990"/>
      <c r="DN10" s="990"/>
      <c r="DO10" s="990"/>
      <c r="DP10" s="991"/>
      <c r="DQ10" s="989" t="s">
        <v>493</v>
      </c>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t="s">
        <v>561</v>
      </c>
      <c r="BT11" s="993"/>
      <c r="BU11" s="993"/>
      <c r="BV11" s="993"/>
      <c r="BW11" s="993"/>
      <c r="BX11" s="993"/>
      <c r="BY11" s="993"/>
      <c r="BZ11" s="993"/>
      <c r="CA11" s="993"/>
      <c r="CB11" s="993"/>
      <c r="CC11" s="993"/>
      <c r="CD11" s="993"/>
      <c r="CE11" s="993"/>
      <c r="CF11" s="993"/>
      <c r="CG11" s="1014"/>
      <c r="CH11" s="989">
        <v>-91</v>
      </c>
      <c r="CI11" s="990"/>
      <c r="CJ11" s="990"/>
      <c r="CK11" s="990"/>
      <c r="CL11" s="991"/>
      <c r="CM11" s="989">
        <v>36</v>
      </c>
      <c r="CN11" s="990"/>
      <c r="CO11" s="990"/>
      <c r="CP11" s="990"/>
      <c r="CQ11" s="991"/>
      <c r="CR11" s="989">
        <v>2</v>
      </c>
      <c r="CS11" s="990"/>
      <c r="CT11" s="990"/>
      <c r="CU11" s="990"/>
      <c r="CV11" s="991"/>
      <c r="CW11" s="989">
        <v>105</v>
      </c>
      <c r="CX11" s="990"/>
      <c r="CY11" s="990"/>
      <c r="CZ11" s="990"/>
      <c r="DA11" s="991"/>
      <c r="DB11" s="989" t="s">
        <v>493</v>
      </c>
      <c r="DC11" s="990"/>
      <c r="DD11" s="990"/>
      <c r="DE11" s="990"/>
      <c r="DF11" s="991"/>
      <c r="DG11" s="989" t="s">
        <v>493</v>
      </c>
      <c r="DH11" s="990"/>
      <c r="DI11" s="990"/>
      <c r="DJ11" s="990"/>
      <c r="DK11" s="991"/>
      <c r="DL11" s="989" t="s">
        <v>493</v>
      </c>
      <c r="DM11" s="990"/>
      <c r="DN11" s="990"/>
      <c r="DO11" s="990"/>
      <c r="DP11" s="991"/>
      <c r="DQ11" s="989" t="s">
        <v>493</v>
      </c>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t="s">
        <v>562</v>
      </c>
      <c r="BT12" s="993"/>
      <c r="BU12" s="993"/>
      <c r="BV12" s="993"/>
      <c r="BW12" s="993"/>
      <c r="BX12" s="993"/>
      <c r="BY12" s="993"/>
      <c r="BZ12" s="993"/>
      <c r="CA12" s="993"/>
      <c r="CB12" s="993"/>
      <c r="CC12" s="993"/>
      <c r="CD12" s="993"/>
      <c r="CE12" s="993"/>
      <c r="CF12" s="993"/>
      <c r="CG12" s="1014"/>
      <c r="CH12" s="989">
        <v>-5</v>
      </c>
      <c r="CI12" s="990"/>
      <c r="CJ12" s="990"/>
      <c r="CK12" s="990"/>
      <c r="CL12" s="991"/>
      <c r="CM12" s="989">
        <v>4587</v>
      </c>
      <c r="CN12" s="990"/>
      <c r="CO12" s="990"/>
      <c r="CP12" s="990"/>
      <c r="CQ12" s="991"/>
      <c r="CR12" s="989">
        <v>2175</v>
      </c>
      <c r="CS12" s="990"/>
      <c r="CT12" s="990"/>
      <c r="CU12" s="990"/>
      <c r="CV12" s="991"/>
      <c r="CW12" s="989">
        <v>547</v>
      </c>
      <c r="CX12" s="990"/>
      <c r="CY12" s="990"/>
      <c r="CZ12" s="990"/>
      <c r="DA12" s="991"/>
      <c r="DB12" s="989" t="s">
        <v>493</v>
      </c>
      <c r="DC12" s="990"/>
      <c r="DD12" s="990"/>
      <c r="DE12" s="990"/>
      <c r="DF12" s="991"/>
      <c r="DG12" s="989" t="s">
        <v>493</v>
      </c>
      <c r="DH12" s="990"/>
      <c r="DI12" s="990"/>
      <c r="DJ12" s="990"/>
      <c r="DK12" s="991"/>
      <c r="DL12" s="989" t="s">
        <v>493</v>
      </c>
      <c r="DM12" s="990"/>
      <c r="DN12" s="990"/>
      <c r="DO12" s="990"/>
      <c r="DP12" s="991"/>
      <c r="DQ12" s="989" t="s">
        <v>493</v>
      </c>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t="s">
        <v>563</v>
      </c>
      <c r="BT13" s="993"/>
      <c r="BU13" s="993"/>
      <c r="BV13" s="993"/>
      <c r="BW13" s="993"/>
      <c r="BX13" s="993"/>
      <c r="BY13" s="993"/>
      <c r="BZ13" s="993"/>
      <c r="CA13" s="993"/>
      <c r="CB13" s="993"/>
      <c r="CC13" s="993"/>
      <c r="CD13" s="993"/>
      <c r="CE13" s="993"/>
      <c r="CF13" s="993"/>
      <c r="CG13" s="1014"/>
      <c r="CH13" s="989">
        <v>17</v>
      </c>
      <c r="CI13" s="990"/>
      <c r="CJ13" s="990"/>
      <c r="CK13" s="990"/>
      <c r="CL13" s="991"/>
      <c r="CM13" s="989">
        <v>775</v>
      </c>
      <c r="CN13" s="990"/>
      <c r="CO13" s="990"/>
      <c r="CP13" s="990"/>
      <c r="CQ13" s="991"/>
      <c r="CR13" s="989">
        <v>275</v>
      </c>
      <c r="CS13" s="990"/>
      <c r="CT13" s="990"/>
      <c r="CU13" s="990"/>
      <c r="CV13" s="991"/>
      <c r="CW13" s="989">
        <v>26</v>
      </c>
      <c r="CX13" s="990"/>
      <c r="CY13" s="990"/>
      <c r="CZ13" s="990"/>
      <c r="DA13" s="991"/>
      <c r="DB13" s="989" t="s">
        <v>493</v>
      </c>
      <c r="DC13" s="990"/>
      <c r="DD13" s="990"/>
      <c r="DE13" s="990"/>
      <c r="DF13" s="991"/>
      <c r="DG13" s="989" t="s">
        <v>493</v>
      </c>
      <c r="DH13" s="990"/>
      <c r="DI13" s="990"/>
      <c r="DJ13" s="990"/>
      <c r="DK13" s="991"/>
      <c r="DL13" s="989" t="s">
        <v>493</v>
      </c>
      <c r="DM13" s="990"/>
      <c r="DN13" s="990"/>
      <c r="DO13" s="990"/>
      <c r="DP13" s="991"/>
      <c r="DQ13" s="989" t="s">
        <v>493</v>
      </c>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t="s">
        <v>564</v>
      </c>
      <c r="BT14" s="993"/>
      <c r="BU14" s="993"/>
      <c r="BV14" s="993"/>
      <c r="BW14" s="993"/>
      <c r="BX14" s="993"/>
      <c r="BY14" s="993"/>
      <c r="BZ14" s="993"/>
      <c r="CA14" s="993"/>
      <c r="CB14" s="993"/>
      <c r="CC14" s="993"/>
      <c r="CD14" s="993"/>
      <c r="CE14" s="993"/>
      <c r="CF14" s="993"/>
      <c r="CG14" s="1014"/>
      <c r="CH14" s="989">
        <v>0</v>
      </c>
      <c r="CI14" s="990"/>
      <c r="CJ14" s="990"/>
      <c r="CK14" s="990"/>
      <c r="CL14" s="991"/>
      <c r="CM14" s="989">
        <v>860</v>
      </c>
      <c r="CN14" s="990"/>
      <c r="CO14" s="990"/>
      <c r="CP14" s="990"/>
      <c r="CQ14" s="991"/>
      <c r="CR14" s="989">
        <v>50</v>
      </c>
      <c r="CS14" s="990"/>
      <c r="CT14" s="990"/>
      <c r="CU14" s="990"/>
      <c r="CV14" s="991"/>
      <c r="CW14" s="989">
        <v>0</v>
      </c>
      <c r="CX14" s="990"/>
      <c r="CY14" s="990"/>
      <c r="CZ14" s="990"/>
      <c r="DA14" s="991"/>
      <c r="DB14" s="989" t="s">
        <v>493</v>
      </c>
      <c r="DC14" s="990"/>
      <c r="DD14" s="990"/>
      <c r="DE14" s="990"/>
      <c r="DF14" s="991"/>
      <c r="DG14" s="989" t="s">
        <v>493</v>
      </c>
      <c r="DH14" s="990"/>
      <c r="DI14" s="990"/>
      <c r="DJ14" s="990"/>
      <c r="DK14" s="991"/>
      <c r="DL14" s="989" t="s">
        <v>493</v>
      </c>
      <c r="DM14" s="990"/>
      <c r="DN14" s="990"/>
      <c r="DO14" s="990"/>
      <c r="DP14" s="991"/>
      <c r="DQ14" s="989" t="s">
        <v>493</v>
      </c>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378</v>
      </c>
      <c r="B23" s="937" t="s">
        <v>379</v>
      </c>
      <c r="C23" s="938"/>
      <c r="D23" s="938"/>
      <c r="E23" s="938"/>
      <c r="F23" s="938"/>
      <c r="G23" s="938"/>
      <c r="H23" s="938"/>
      <c r="I23" s="938"/>
      <c r="J23" s="938"/>
      <c r="K23" s="938"/>
      <c r="L23" s="938"/>
      <c r="M23" s="938"/>
      <c r="N23" s="938"/>
      <c r="O23" s="938"/>
      <c r="P23" s="948"/>
      <c r="Q23" s="1067">
        <v>65974</v>
      </c>
      <c r="R23" s="1061"/>
      <c r="S23" s="1061"/>
      <c r="T23" s="1061"/>
      <c r="U23" s="1061"/>
      <c r="V23" s="1061">
        <v>65224</v>
      </c>
      <c r="W23" s="1061"/>
      <c r="X23" s="1061"/>
      <c r="Y23" s="1061"/>
      <c r="Z23" s="1061"/>
      <c r="AA23" s="1061">
        <v>750</v>
      </c>
      <c r="AB23" s="1061"/>
      <c r="AC23" s="1061"/>
      <c r="AD23" s="1061"/>
      <c r="AE23" s="1068"/>
      <c r="AF23" s="1069">
        <v>246</v>
      </c>
      <c r="AG23" s="1061"/>
      <c r="AH23" s="1061"/>
      <c r="AI23" s="1061"/>
      <c r="AJ23" s="1070"/>
      <c r="AK23" s="1071"/>
      <c r="AL23" s="1072"/>
      <c r="AM23" s="1072"/>
      <c r="AN23" s="1072"/>
      <c r="AO23" s="1072"/>
      <c r="AP23" s="1061">
        <v>63874</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390</v>
      </c>
      <c r="C28" s="1048"/>
      <c r="D28" s="1048"/>
      <c r="E28" s="1048"/>
      <c r="F28" s="1048"/>
      <c r="G28" s="1048"/>
      <c r="H28" s="1048"/>
      <c r="I28" s="1048"/>
      <c r="J28" s="1048"/>
      <c r="K28" s="1048"/>
      <c r="L28" s="1048"/>
      <c r="M28" s="1048"/>
      <c r="N28" s="1048"/>
      <c r="O28" s="1048"/>
      <c r="P28" s="1049"/>
      <c r="Q28" s="1050">
        <v>14307</v>
      </c>
      <c r="R28" s="1051"/>
      <c r="S28" s="1051"/>
      <c r="T28" s="1051"/>
      <c r="U28" s="1051"/>
      <c r="V28" s="1051">
        <v>14236</v>
      </c>
      <c r="W28" s="1051"/>
      <c r="X28" s="1051"/>
      <c r="Y28" s="1051"/>
      <c r="Z28" s="1051"/>
      <c r="AA28" s="1051">
        <v>71</v>
      </c>
      <c r="AB28" s="1051"/>
      <c r="AC28" s="1051"/>
      <c r="AD28" s="1051"/>
      <c r="AE28" s="1052"/>
      <c r="AF28" s="1053">
        <v>71</v>
      </c>
      <c r="AG28" s="1051"/>
      <c r="AH28" s="1051"/>
      <c r="AI28" s="1051"/>
      <c r="AJ28" s="1054"/>
      <c r="AK28" s="1042">
        <v>1506</v>
      </c>
      <c r="AL28" s="1043"/>
      <c r="AM28" s="1043"/>
      <c r="AN28" s="1043"/>
      <c r="AO28" s="1043"/>
      <c r="AP28" s="1043" t="s">
        <v>556</v>
      </c>
      <c r="AQ28" s="1043"/>
      <c r="AR28" s="1043"/>
      <c r="AS28" s="1043"/>
      <c r="AT28" s="1043"/>
      <c r="AU28" s="1043" t="s">
        <v>556</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391</v>
      </c>
      <c r="C29" s="1031"/>
      <c r="D29" s="1031"/>
      <c r="E29" s="1031"/>
      <c r="F29" s="1031"/>
      <c r="G29" s="1031"/>
      <c r="H29" s="1031"/>
      <c r="I29" s="1031"/>
      <c r="J29" s="1031"/>
      <c r="K29" s="1031"/>
      <c r="L29" s="1031"/>
      <c r="M29" s="1031"/>
      <c r="N29" s="1031"/>
      <c r="O29" s="1031"/>
      <c r="P29" s="1032"/>
      <c r="Q29" s="1038">
        <v>79</v>
      </c>
      <c r="R29" s="1039"/>
      <c r="S29" s="1039"/>
      <c r="T29" s="1039"/>
      <c r="U29" s="1039"/>
      <c r="V29" s="1039">
        <v>79</v>
      </c>
      <c r="W29" s="1039"/>
      <c r="X29" s="1039"/>
      <c r="Y29" s="1039"/>
      <c r="Z29" s="1039"/>
      <c r="AA29" s="1039" t="s">
        <v>555</v>
      </c>
      <c r="AB29" s="1039"/>
      <c r="AC29" s="1039"/>
      <c r="AD29" s="1039"/>
      <c r="AE29" s="1040"/>
      <c r="AF29" s="1035" t="s">
        <v>122</v>
      </c>
      <c r="AG29" s="1036"/>
      <c r="AH29" s="1036"/>
      <c r="AI29" s="1036"/>
      <c r="AJ29" s="1037"/>
      <c r="AK29" s="980" t="s">
        <v>555</v>
      </c>
      <c r="AL29" s="971"/>
      <c r="AM29" s="971"/>
      <c r="AN29" s="971"/>
      <c r="AO29" s="971"/>
      <c r="AP29" s="971">
        <v>59</v>
      </c>
      <c r="AQ29" s="971"/>
      <c r="AR29" s="971"/>
      <c r="AS29" s="971"/>
      <c r="AT29" s="971"/>
      <c r="AU29" s="971" t="s">
        <v>556</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392</v>
      </c>
      <c r="C30" s="1031"/>
      <c r="D30" s="1031"/>
      <c r="E30" s="1031"/>
      <c r="F30" s="1031"/>
      <c r="G30" s="1031"/>
      <c r="H30" s="1031"/>
      <c r="I30" s="1031"/>
      <c r="J30" s="1031"/>
      <c r="K30" s="1031"/>
      <c r="L30" s="1031"/>
      <c r="M30" s="1031"/>
      <c r="N30" s="1031"/>
      <c r="O30" s="1031"/>
      <c r="P30" s="1032"/>
      <c r="Q30" s="1038">
        <v>17183</v>
      </c>
      <c r="R30" s="1039"/>
      <c r="S30" s="1039"/>
      <c r="T30" s="1039"/>
      <c r="U30" s="1039"/>
      <c r="V30" s="1039">
        <v>16971</v>
      </c>
      <c r="W30" s="1039"/>
      <c r="X30" s="1039"/>
      <c r="Y30" s="1039"/>
      <c r="Z30" s="1039"/>
      <c r="AA30" s="1039">
        <v>211</v>
      </c>
      <c r="AB30" s="1039"/>
      <c r="AC30" s="1039"/>
      <c r="AD30" s="1039"/>
      <c r="AE30" s="1040"/>
      <c r="AF30" s="1035">
        <v>211</v>
      </c>
      <c r="AG30" s="1036"/>
      <c r="AH30" s="1036"/>
      <c r="AI30" s="1036"/>
      <c r="AJ30" s="1037"/>
      <c r="AK30" s="980">
        <v>2570</v>
      </c>
      <c r="AL30" s="971"/>
      <c r="AM30" s="971"/>
      <c r="AN30" s="971"/>
      <c r="AO30" s="971"/>
      <c r="AP30" s="971" t="s">
        <v>556</v>
      </c>
      <c r="AQ30" s="971"/>
      <c r="AR30" s="971"/>
      <c r="AS30" s="971"/>
      <c r="AT30" s="971"/>
      <c r="AU30" s="971" t="s">
        <v>556</v>
      </c>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393</v>
      </c>
      <c r="C31" s="1031"/>
      <c r="D31" s="1031"/>
      <c r="E31" s="1031"/>
      <c r="F31" s="1031"/>
      <c r="G31" s="1031"/>
      <c r="H31" s="1031"/>
      <c r="I31" s="1031"/>
      <c r="J31" s="1031"/>
      <c r="K31" s="1031"/>
      <c r="L31" s="1031"/>
      <c r="M31" s="1031"/>
      <c r="N31" s="1031"/>
      <c r="O31" s="1031"/>
      <c r="P31" s="1032"/>
      <c r="Q31" s="1038">
        <v>2502</v>
      </c>
      <c r="R31" s="1039"/>
      <c r="S31" s="1039"/>
      <c r="T31" s="1039"/>
      <c r="U31" s="1039"/>
      <c r="V31" s="1039">
        <v>2446</v>
      </c>
      <c r="W31" s="1039"/>
      <c r="X31" s="1039"/>
      <c r="Y31" s="1039"/>
      <c r="Z31" s="1039"/>
      <c r="AA31" s="1039">
        <v>57</v>
      </c>
      <c r="AB31" s="1039"/>
      <c r="AC31" s="1039"/>
      <c r="AD31" s="1039"/>
      <c r="AE31" s="1040"/>
      <c r="AF31" s="1035">
        <v>57</v>
      </c>
      <c r="AG31" s="1036"/>
      <c r="AH31" s="1036"/>
      <c r="AI31" s="1036"/>
      <c r="AJ31" s="1037"/>
      <c r="AK31" s="980">
        <v>646</v>
      </c>
      <c r="AL31" s="971"/>
      <c r="AM31" s="971"/>
      <c r="AN31" s="971"/>
      <c r="AO31" s="971"/>
      <c r="AP31" s="971" t="s">
        <v>556</v>
      </c>
      <c r="AQ31" s="971"/>
      <c r="AR31" s="971"/>
      <c r="AS31" s="971"/>
      <c r="AT31" s="971"/>
      <c r="AU31" s="971" t="s">
        <v>556</v>
      </c>
      <c r="AV31" s="971"/>
      <c r="AW31" s="971"/>
      <c r="AX31" s="971"/>
      <c r="AY31" s="971"/>
      <c r="AZ31" s="1041"/>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394</v>
      </c>
      <c r="C32" s="1031"/>
      <c r="D32" s="1031"/>
      <c r="E32" s="1031"/>
      <c r="F32" s="1031"/>
      <c r="G32" s="1031"/>
      <c r="H32" s="1031"/>
      <c r="I32" s="1031"/>
      <c r="J32" s="1031"/>
      <c r="K32" s="1031"/>
      <c r="L32" s="1031"/>
      <c r="M32" s="1031"/>
      <c r="N32" s="1031"/>
      <c r="O32" s="1031"/>
      <c r="P32" s="1032"/>
      <c r="Q32" s="1038">
        <v>3603</v>
      </c>
      <c r="R32" s="1039"/>
      <c r="S32" s="1039"/>
      <c r="T32" s="1039"/>
      <c r="U32" s="1039"/>
      <c r="V32" s="1039">
        <v>3455</v>
      </c>
      <c r="W32" s="1039"/>
      <c r="X32" s="1039"/>
      <c r="Y32" s="1039"/>
      <c r="Z32" s="1039"/>
      <c r="AA32" s="1039">
        <v>148</v>
      </c>
      <c r="AB32" s="1039"/>
      <c r="AC32" s="1039"/>
      <c r="AD32" s="1039"/>
      <c r="AE32" s="1040"/>
      <c r="AF32" s="1035">
        <v>2675</v>
      </c>
      <c r="AG32" s="1036"/>
      <c r="AH32" s="1036"/>
      <c r="AI32" s="1036"/>
      <c r="AJ32" s="1037"/>
      <c r="AK32" s="980">
        <v>135</v>
      </c>
      <c r="AL32" s="971"/>
      <c r="AM32" s="971"/>
      <c r="AN32" s="971"/>
      <c r="AO32" s="971"/>
      <c r="AP32" s="971">
        <v>4840</v>
      </c>
      <c r="AQ32" s="971"/>
      <c r="AR32" s="971"/>
      <c r="AS32" s="971"/>
      <c r="AT32" s="971"/>
      <c r="AU32" s="971">
        <v>1079</v>
      </c>
      <c r="AV32" s="971"/>
      <c r="AW32" s="971"/>
      <c r="AX32" s="971"/>
      <c r="AY32" s="971"/>
      <c r="AZ32" s="1041" t="s">
        <v>556</v>
      </c>
      <c r="BA32" s="1041"/>
      <c r="BB32" s="1041"/>
      <c r="BC32" s="1041"/>
      <c r="BD32" s="1041"/>
      <c r="BE32" s="972" t="s">
        <v>395</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396</v>
      </c>
      <c r="C33" s="1031"/>
      <c r="D33" s="1031"/>
      <c r="E33" s="1031"/>
      <c r="F33" s="1031"/>
      <c r="G33" s="1031"/>
      <c r="H33" s="1031"/>
      <c r="I33" s="1031"/>
      <c r="J33" s="1031"/>
      <c r="K33" s="1031"/>
      <c r="L33" s="1031"/>
      <c r="M33" s="1031"/>
      <c r="N33" s="1031"/>
      <c r="O33" s="1031"/>
      <c r="P33" s="1032"/>
      <c r="Q33" s="1038">
        <v>1821</v>
      </c>
      <c r="R33" s="1039"/>
      <c r="S33" s="1039"/>
      <c r="T33" s="1039"/>
      <c r="U33" s="1039"/>
      <c r="V33" s="1039">
        <v>1722</v>
      </c>
      <c r="W33" s="1039"/>
      <c r="X33" s="1039"/>
      <c r="Y33" s="1039"/>
      <c r="Z33" s="1039"/>
      <c r="AA33" s="1039">
        <v>99</v>
      </c>
      <c r="AB33" s="1039"/>
      <c r="AC33" s="1039"/>
      <c r="AD33" s="1039"/>
      <c r="AE33" s="1040"/>
      <c r="AF33" s="1035">
        <v>343</v>
      </c>
      <c r="AG33" s="1036"/>
      <c r="AH33" s="1036"/>
      <c r="AI33" s="1036"/>
      <c r="AJ33" s="1037"/>
      <c r="AK33" s="980">
        <v>911</v>
      </c>
      <c r="AL33" s="971"/>
      <c r="AM33" s="971"/>
      <c r="AN33" s="971"/>
      <c r="AO33" s="971"/>
      <c r="AP33" s="971">
        <v>9930</v>
      </c>
      <c r="AQ33" s="971"/>
      <c r="AR33" s="971"/>
      <c r="AS33" s="971"/>
      <c r="AT33" s="971"/>
      <c r="AU33" s="971">
        <v>7954</v>
      </c>
      <c r="AV33" s="971"/>
      <c r="AW33" s="971"/>
      <c r="AX33" s="971"/>
      <c r="AY33" s="971"/>
      <c r="AZ33" s="1041" t="s">
        <v>556</v>
      </c>
      <c r="BA33" s="1041"/>
      <c r="BB33" s="1041"/>
      <c r="BC33" s="1041"/>
      <c r="BD33" s="1041"/>
      <c r="BE33" s="972" t="s">
        <v>395</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397</v>
      </c>
      <c r="C34" s="1031"/>
      <c r="D34" s="1031"/>
      <c r="E34" s="1031"/>
      <c r="F34" s="1031"/>
      <c r="G34" s="1031"/>
      <c r="H34" s="1031"/>
      <c r="I34" s="1031"/>
      <c r="J34" s="1031"/>
      <c r="K34" s="1031"/>
      <c r="L34" s="1031"/>
      <c r="M34" s="1031"/>
      <c r="N34" s="1031"/>
      <c r="O34" s="1031"/>
      <c r="P34" s="1032"/>
      <c r="Q34" s="1038">
        <v>14101</v>
      </c>
      <c r="R34" s="1039"/>
      <c r="S34" s="1039"/>
      <c r="T34" s="1039"/>
      <c r="U34" s="1039"/>
      <c r="V34" s="1039">
        <v>14302</v>
      </c>
      <c r="W34" s="1039"/>
      <c r="X34" s="1039"/>
      <c r="Y34" s="1039"/>
      <c r="Z34" s="1039"/>
      <c r="AA34" s="1039">
        <v>-201</v>
      </c>
      <c r="AB34" s="1039"/>
      <c r="AC34" s="1039"/>
      <c r="AD34" s="1039"/>
      <c r="AE34" s="1040"/>
      <c r="AF34" s="1035">
        <v>5705</v>
      </c>
      <c r="AG34" s="1036"/>
      <c r="AH34" s="1036"/>
      <c r="AI34" s="1036"/>
      <c r="AJ34" s="1037"/>
      <c r="AK34" s="980">
        <v>2452</v>
      </c>
      <c r="AL34" s="971"/>
      <c r="AM34" s="971"/>
      <c r="AN34" s="971"/>
      <c r="AO34" s="971"/>
      <c r="AP34" s="971">
        <v>3618</v>
      </c>
      <c r="AQ34" s="971"/>
      <c r="AR34" s="971"/>
      <c r="AS34" s="971"/>
      <c r="AT34" s="971"/>
      <c r="AU34" s="971">
        <v>2066</v>
      </c>
      <c r="AV34" s="971"/>
      <c r="AW34" s="971"/>
      <c r="AX34" s="971"/>
      <c r="AY34" s="971"/>
      <c r="AZ34" s="1041" t="s">
        <v>556</v>
      </c>
      <c r="BA34" s="1041"/>
      <c r="BB34" s="1041"/>
      <c r="BC34" s="1041"/>
      <c r="BD34" s="1041"/>
      <c r="BE34" s="972" t="s">
        <v>395</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t="s">
        <v>398</v>
      </c>
      <c r="C35" s="1031"/>
      <c r="D35" s="1031"/>
      <c r="E35" s="1031"/>
      <c r="F35" s="1031"/>
      <c r="G35" s="1031"/>
      <c r="H35" s="1031"/>
      <c r="I35" s="1031"/>
      <c r="J35" s="1031"/>
      <c r="K35" s="1031"/>
      <c r="L35" s="1031"/>
      <c r="M35" s="1031"/>
      <c r="N35" s="1031"/>
      <c r="O35" s="1031"/>
      <c r="P35" s="1032"/>
      <c r="Q35" s="1038">
        <v>83</v>
      </c>
      <c r="R35" s="1039"/>
      <c r="S35" s="1039"/>
      <c r="T35" s="1039"/>
      <c r="U35" s="1039"/>
      <c r="V35" s="1039">
        <v>83</v>
      </c>
      <c r="W35" s="1039"/>
      <c r="X35" s="1039"/>
      <c r="Y35" s="1039"/>
      <c r="Z35" s="1039"/>
      <c r="AA35" s="1039" t="s">
        <v>556</v>
      </c>
      <c r="AB35" s="1039"/>
      <c r="AC35" s="1039"/>
      <c r="AD35" s="1039"/>
      <c r="AE35" s="1040"/>
      <c r="AF35" s="1035" t="s">
        <v>122</v>
      </c>
      <c r="AG35" s="1036"/>
      <c r="AH35" s="1036"/>
      <c r="AI35" s="1036"/>
      <c r="AJ35" s="1037"/>
      <c r="AK35" s="980" t="s">
        <v>556</v>
      </c>
      <c r="AL35" s="971"/>
      <c r="AM35" s="971"/>
      <c r="AN35" s="971"/>
      <c r="AO35" s="971"/>
      <c r="AP35" s="971">
        <v>42</v>
      </c>
      <c r="AQ35" s="971"/>
      <c r="AR35" s="971"/>
      <c r="AS35" s="971"/>
      <c r="AT35" s="971"/>
      <c r="AU35" s="971">
        <v>14</v>
      </c>
      <c r="AV35" s="971"/>
      <c r="AW35" s="971"/>
      <c r="AX35" s="971"/>
      <c r="AY35" s="971"/>
      <c r="AZ35" s="1041" t="s">
        <v>556</v>
      </c>
      <c r="BA35" s="1041"/>
      <c r="BB35" s="1041"/>
      <c r="BC35" s="1041"/>
      <c r="BD35" s="1041"/>
      <c r="BE35" s="972" t="s">
        <v>399</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t="s">
        <v>400</v>
      </c>
      <c r="C36" s="1031"/>
      <c r="D36" s="1031"/>
      <c r="E36" s="1031"/>
      <c r="F36" s="1031"/>
      <c r="G36" s="1031"/>
      <c r="H36" s="1031"/>
      <c r="I36" s="1031"/>
      <c r="J36" s="1031"/>
      <c r="K36" s="1031"/>
      <c r="L36" s="1031"/>
      <c r="M36" s="1031"/>
      <c r="N36" s="1031"/>
      <c r="O36" s="1031"/>
      <c r="P36" s="1032"/>
      <c r="Q36" s="1038">
        <v>61</v>
      </c>
      <c r="R36" s="1039"/>
      <c r="S36" s="1039"/>
      <c r="T36" s="1039"/>
      <c r="U36" s="1039"/>
      <c r="V36" s="1039">
        <v>61</v>
      </c>
      <c r="W36" s="1039"/>
      <c r="X36" s="1039"/>
      <c r="Y36" s="1039"/>
      <c r="Z36" s="1039"/>
      <c r="AA36" s="1039" t="s">
        <v>556</v>
      </c>
      <c r="AB36" s="1039"/>
      <c r="AC36" s="1039"/>
      <c r="AD36" s="1039"/>
      <c r="AE36" s="1040"/>
      <c r="AF36" s="1035" t="s">
        <v>122</v>
      </c>
      <c r="AG36" s="1036"/>
      <c r="AH36" s="1036"/>
      <c r="AI36" s="1036"/>
      <c r="AJ36" s="1037"/>
      <c r="AK36" s="980">
        <v>27</v>
      </c>
      <c r="AL36" s="971"/>
      <c r="AM36" s="971"/>
      <c r="AN36" s="971"/>
      <c r="AO36" s="971"/>
      <c r="AP36" s="971">
        <v>14</v>
      </c>
      <c r="AQ36" s="971"/>
      <c r="AR36" s="971"/>
      <c r="AS36" s="971"/>
      <c r="AT36" s="971"/>
      <c r="AU36" s="971">
        <v>5</v>
      </c>
      <c r="AV36" s="971"/>
      <c r="AW36" s="971"/>
      <c r="AX36" s="971"/>
      <c r="AY36" s="971"/>
      <c r="AZ36" s="1041" t="s">
        <v>556</v>
      </c>
      <c r="BA36" s="1041"/>
      <c r="BB36" s="1041"/>
      <c r="BC36" s="1041"/>
      <c r="BD36" s="1041"/>
      <c r="BE36" s="972" t="s">
        <v>399</v>
      </c>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401</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378</v>
      </c>
      <c r="B63" s="937" t="s">
        <v>402</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9061</v>
      </c>
      <c r="AG63" s="959"/>
      <c r="AH63" s="959"/>
      <c r="AI63" s="959"/>
      <c r="AJ63" s="1022"/>
      <c r="AK63" s="1023"/>
      <c r="AL63" s="963"/>
      <c r="AM63" s="963"/>
      <c r="AN63" s="963"/>
      <c r="AO63" s="963"/>
      <c r="AP63" s="959">
        <v>18503</v>
      </c>
      <c r="AQ63" s="959"/>
      <c r="AR63" s="959"/>
      <c r="AS63" s="959"/>
      <c r="AT63" s="959"/>
      <c r="AU63" s="959">
        <v>11118</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404</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405</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570</v>
      </c>
      <c r="C68" s="986"/>
      <c r="D68" s="986"/>
      <c r="E68" s="986"/>
      <c r="F68" s="986"/>
      <c r="G68" s="986"/>
      <c r="H68" s="986"/>
      <c r="I68" s="986"/>
      <c r="J68" s="986"/>
      <c r="K68" s="986"/>
      <c r="L68" s="986"/>
      <c r="M68" s="986"/>
      <c r="N68" s="986"/>
      <c r="O68" s="986"/>
      <c r="P68" s="987"/>
      <c r="Q68" s="988">
        <v>1609</v>
      </c>
      <c r="R68" s="982"/>
      <c r="S68" s="982"/>
      <c r="T68" s="982"/>
      <c r="U68" s="982"/>
      <c r="V68" s="982">
        <v>1467</v>
      </c>
      <c r="W68" s="982"/>
      <c r="X68" s="982"/>
      <c r="Y68" s="982"/>
      <c r="Z68" s="982"/>
      <c r="AA68" s="982">
        <v>141</v>
      </c>
      <c r="AB68" s="982"/>
      <c r="AC68" s="982"/>
      <c r="AD68" s="982"/>
      <c r="AE68" s="982"/>
      <c r="AF68" s="982">
        <v>141</v>
      </c>
      <c r="AG68" s="982"/>
      <c r="AH68" s="982"/>
      <c r="AI68" s="982"/>
      <c r="AJ68" s="982"/>
      <c r="AK68" s="982" t="s">
        <v>572</v>
      </c>
      <c r="AL68" s="982"/>
      <c r="AM68" s="982"/>
      <c r="AN68" s="982"/>
      <c r="AO68" s="982"/>
      <c r="AP68" s="982" t="s">
        <v>572</v>
      </c>
      <c r="AQ68" s="982"/>
      <c r="AR68" s="982"/>
      <c r="AS68" s="982"/>
      <c r="AT68" s="982"/>
      <c r="AU68" s="982" t="s">
        <v>572</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571</v>
      </c>
      <c r="C69" s="975"/>
      <c r="D69" s="975"/>
      <c r="E69" s="975"/>
      <c r="F69" s="975"/>
      <c r="G69" s="975"/>
      <c r="H69" s="975"/>
      <c r="I69" s="975"/>
      <c r="J69" s="975"/>
      <c r="K69" s="975"/>
      <c r="L69" s="975"/>
      <c r="M69" s="975"/>
      <c r="N69" s="975"/>
      <c r="O69" s="975"/>
      <c r="P69" s="976"/>
      <c r="Q69" s="977">
        <v>456917</v>
      </c>
      <c r="R69" s="971"/>
      <c r="S69" s="971"/>
      <c r="T69" s="971"/>
      <c r="U69" s="971"/>
      <c r="V69" s="971">
        <v>456118</v>
      </c>
      <c r="W69" s="971"/>
      <c r="X69" s="971"/>
      <c r="Y69" s="971"/>
      <c r="Z69" s="971"/>
      <c r="AA69" s="971">
        <v>799</v>
      </c>
      <c r="AB69" s="971"/>
      <c r="AC69" s="971"/>
      <c r="AD69" s="971"/>
      <c r="AE69" s="971"/>
      <c r="AF69" s="971">
        <v>794</v>
      </c>
      <c r="AG69" s="971"/>
      <c r="AH69" s="971"/>
      <c r="AI69" s="971"/>
      <c r="AJ69" s="971"/>
      <c r="AK69" s="971">
        <v>892</v>
      </c>
      <c r="AL69" s="971"/>
      <c r="AM69" s="971"/>
      <c r="AN69" s="971"/>
      <c r="AO69" s="971"/>
      <c r="AP69" s="971" t="s">
        <v>572</v>
      </c>
      <c r="AQ69" s="971"/>
      <c r="AR69" s="971"/>
      <c r="AS69" s="971"/>
      <c r="AT69" s="971"/>
      <c r="AU69" s="971" t="s">
        <v>572</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378</v>
      </c>
      <c r="B88" s="937" t="s">
        <v>406</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935</v>
      </c>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37" t="s">
        <v>407</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2862</v>
      </c>
      <c r="CS102" s="953"/>
      <c r="CT102" s="953"/>
      <c r="CU102" s="953"/>
      <c r="CV102" s="954"/>
      <c r="CW102" s="952">
        <v>706</v>
      </c>
      <c r="CX102" s="953"/>
      <c r="CY102" s="953"/>
      <c r="CZ102" s="953"/>
      <c r="DA102" s="954"/>
      <c r="DB102" s="952" t="s">
        <v>556</v>
      </c>
      <c r="DC102" s="953"/>
      <c r="DD102" s="953"/>
      <c r="DE102" s="953"/>
      <c r="DF102" s="954"/>
      <c r="DG102" s="952" t="s">
        <v>556</v>
      </c>
      <c r="DH102" s="953"/>
      <c r="DI102" s="953"/>
      <c r="DJ102" s="953"/>
      <c r="DK102" s="954"/>
      <c r="DL102" s="952" t="s">
        <v>556</v>
      </c>
      <c r="DM102" s="953"/>
      <c r="DN102" s="953"/>
      <c r="DO102" s="953"/>
      <c r="DP102" s="954"/>
      <c r="DQ102" s="952" t="s">
        <v>556</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408</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409</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412</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413</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414</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415</v>
      </c>
      <c r="AB109" s="896"/>
      <c r="AC109" s="896"/>
      <c r="AD109" s="896"/>
      <c r="AE109" s="897"/>
      <c r="AF109" s="898" t="s">
        <v>416</v>
      </c>
      <c r="AG109" s="896"/>
      <c r="AH109" s="896"/>
      <c r="AI109" s="896"/>
      <c r="AJ109" s="897"/>
      <c r="AK109" s="898" t="s">
        <v>294</v>
      </c>
      <c r="AL109" s="896"/>
      <c r="AM109" s="896"/>
      <c r="AN109" s="896"/>
      <c r="AO109" s="897"/>
      <c r="AP109" s="898" t="s">
        <v>417</v>
      </c>
      <c r="AQ109" s="896"/>
      <c r="AR109" s="896"/>
      <c r="AS109" s="896"/>
      <c r="AT109" s="929"/>
      <c r="AU109" s="895" t="s">
        <v>414</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415</v>
      </c>
      <c r="BR109" s="896"/>
      <c r="BS109" s="896"/>
      <c r="BT109" s="896"/>
      <c r="BU109" s="897"/>
      <c r="BV109" s="898" t="s">
        <v>416</v>
      </c>
      <c r="BW109" s="896"/>
      <c r="BX109" s="896"/>
      <c r="BY109" s="896"/>
      <c r="BZ109" s="897"/>
      <c r="CA109" s="898" t="s">
        <v>294</v>
      </c>
      <c r="CB109" s="896"/>
      <c r="CC109" s="896"/>
      <c r="CD109" s="896"/>
      <c r="CE109" s="897"/>
      <c r="CF109" s="936" t="s">
        <v>417</v>
      </c>
      <c r="CG109" s="936"/>
      <c r="CH109" s="936"/>
      <c r="CI109" s="936"/>
      <c r="CJ109" s="936"/>
      <c r="CK109" s="898" t="s">
        <v>418</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415</v>
      </c>
      <c r="DH109" s="896"/>
      <c r="DI109" s="896"/>
      <c r="DJ109" s="896"/>
      <c r="DK109" s="897"/>
      <c r="DL109" s="898" t="s">
        <v>416</v>
      </c>
      <c r="DM109" s="896"/>
      <c r="DN109" s="896"/>
      <c r="DO109" s="896"/>
      <c r="DP109" s="897"/>
      <c r="DQ109" s="898" t="s">
        <v>294</v>
      </c>
      <c r="DR109" s="896"/>
      <c r="DS109" s="896"/>
      <c r="DT109" s="896"/>
      <c r="DU109" s="897"/>
      <c r="DV109" s="898" t="s">
        <v>417</v>
      </c>
      <c r="DW109" s="896"/>
      <c r="DX109" s="896"/>
      <c r="DY109" s="896"/>
      <c r="DZ109" s="929"/>
    </row>
    <row r="110" spans="1:131" s="230" customFormat="1" ht="26.25" customHeight="1" x14ac:dyDescent="0.15">
      <c r="A110" s="807" t="s">
        <v>419</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7797101</v>
      </c>
      <c r="AB110" s="889"/>
      <c r="AC110" s="889"/>
      <c r="AD110" s="889"/>
      <c r="AE110" s="890"/>
      <c r="AF110" s="891">
        <v>8132532</v>
      </c>
      <c r="AG110" s="889"/>
      <c r="AH110" s="889"/>
      <c r="AI110" s="889"/>
      <c r="AJ110" s="890"/>
      <c r="AK110" s="891">
        <v>8361185</v>
      </c>
      <c r="AL110" s="889"/>
      <c r="AM110" s="889"/>
      <c r="AN110" s="889"/>
      <c r="AO110" s="890"/>
      <c r="AP110" s="892">
        <v>27.2</v>
      </c>
      <c r="AQ110" s="893"/>
      <c r="AR110" s="893"/>
      <c r="AS110" s="893"/>
      <c r="AT110" s="894"/>
      <c r="AU110" s="930" t="s">
        <v>69</v>
      </c>
      <c r="AV110" s="931"/>
      <c r="AW110" s="931"/>
      <c r="AX110" s="931"/>
      <c r="AY110" s="931"/>
      <c r="AZ110" s="860" t="s">
        <v>420</v>
      </c>
      <c r="BA110" s="808"/>
      <c r="BB110" s="808"/>
      <c r="BC110" s="808"/>
      <c r="BD110" s="808"/>
      <c r="BE110" s="808"/>
      <c r="BF110" s="808"/>
      <c r="BG110" s="808"/>
      <c r="BH110" s="808"/>
      <c r="BI110" s="808"/>
      <c r="BJ110" s="808"/>
      <c r="BK110" s="808"/>
      <c r="BL110" s="808"/>
      <c r="BM110" s="808"/>
      <c r="BN110" s="808"/>
      <c r="BO110" s="808"/>
      <c r="BP110" s="809"/>
      <c r="BQ110" s="861">
        <v>75569650</v>
      </c>
      <c r="BR110" s="842"/>
      <c r="BS110" s="842"/>
      <c r="BT110" s="842"/>
      <c r="BU110" s="842"/>
      <c r="BV110" s="842">
        <v>70233161</v>
      </c>
      <c r="BW110" s="842"/>
      <c r="BX110" s="842"/>
      <c r="BY110" s="842"/>
      <c r="BZ110" s="842"/>
      <c r="CA110" s="842">
        <v>63873838</v>
      </c>
      <c r="CB110" s="842"/>
      <c r="CC110" s="842"/>
      <c r="CD110" s="842"/>
      <c r="CE110" s="842"/>
      <c r="CF110" s="866">
        <v>207.7</v>
      </c>
      <c r="CG110" s="867"/>
      <c r="CH110" s="867"/>
      <c r="CI110" s="867"/>
      <c r="CJ110" s="867"/>
      <c r="CK110" s="926" t="s">
        <v>421</v>
      </c>
      <c r="CL110" s="819"/>
      <c r="CM110" s="860" t="s">
        <v>422</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423</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424</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425</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426</v>
      </c>
      <c r="B112" s="913"/>
      <c r="C112" s="752" t="s">
        <v>427</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428</v>
      </c>
      <c r="BA112" s="752"/>
      <c r="BB112" s="752"/>
      <c r="BC112" s="752"/>
      <c r="BD112" s="752"/>
      <c r="BE112" s="752"/>
      <c r="BF112" s="752"/>
      <c r="BG112" s="752"/>
      <c r="BH112" s="752"/>
      <c r="BI112" s="752"/>
      <c r="BJ112" s="752"/>
      <c r="BK112" s="752"/>
      <c r="BL112" s="752"/>
      <c r="BM112" s="752"/>
      <c r="BN112" s="752"/>
      <c r="BO112" s="752"/>
      <c r="BP112" s="753"/>
      <c r="BQ112" s="816">
        <v>12371238</v>
      </c>
      <c r="BR112" s="817"/>
      <c r="BS112" s="817"/>
      <c r="BT112" s="817"/>
      <c r="BU112" s="817"/>
      <c r="BV112" s="817">
        <v>11617987</v>
      </c>
      <c r="BW112" s="817"/>
      <c r="BX112" s="817"/>
      <c r="BY112" s="817"/>
      <c r="BZ112" s="817"/>
      <c r="CA112" s="817">
        <v>11118359</v>
      </c>
      <c r="CB112" s="817"/>
      <c r="CC112" s="817"/>
      <c r="CD112" s="817"/>
      <c r="CE112" s="817"/>
      <c r="CF112" s="875">
        <v>36.1</v>
      </c>
      <c r="CG112" s="876"/>
      <c r="CH112" s="876"/>
      <c r="CI112" s="876"/>
      <c r="CJ112" s="876"/>
      <c r="CK112" s="927"/>
      <c r="CL112" s="821"/>
      <c r="CM112" s="815" t="s">
        <v>429</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430</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1135211</v>
      </c>
      <c r="AB113" s="919"/>
      <c r="AC113" s="919"/>
      <c r="AD113" s="919"/>
      <c r="AE113" s="920"/>
      <c r="AF113" s="921">
        <v>1068066</v>
      </c>
      <c r="AG113" s="919"/>
      <c r="AH113" s="919"/>
      <c r="AI113" s="919"/>
      <c r="AJ113" s="920"/>
      <c r="AK113" s="921">
        <v>1035651</v>
      </c>
      <c r="AL113" s="919"/>
      <c r="AM113" s="919"/>
      <c r="AN113" s="919"/>
      <c r="AO113" s="920"/>
      <c r="AP113" s="922">
        <v>3.4</v>
      </c>
      <c r="AQ113" s="923"/>
      <c r="AR113" s="923"/>
      <c r="AS113" s="923"/>
      <c r="AT113" s="924"/>
      <c r="AU113" s="932"/>
      <c r="AV113" s="933"/>
      <c r="AW113" s="933"/>
      <c r="AX113" s="933"/>
      <c r="AY113" s="933"/>
      <c r="AZ113" s="815" t="s">
        <v>431</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432</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433</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434</v>
      </c>
      <c r="BA114" s="752"/>
      <c r="BB114" s="752"/>
      <c r="BC114" s="752"/>
      <c r="BD114" s="752"/>
      <c r="BE114" s="752"/>
      <c r="BF114" s="752"/>
      <c r="BG114" s="752"/>
      <c r="BH114" s="752"/>
      <c r="BI114" s="752"/>
      <c r="BJ114" s="752"/>
      <c r="BK114" s="752"/>
      <c r="BL114" s="752"/>
      <c r="BM114" s="752"/>
      <c r="BN114" s="752"/>
      <c r="BO114" s="752"/>
      <c r="BP114" s="753"/>
      <c r="BQ114" s="816">
        <v>8824069</v>
      </c>
      <c r="BR114" s="817"/>
      <c r="BS114" s="817"/>
      <c r="BT114" s="817"/>
      <c r="BU114" s="817"/>
      <c r="BV114" s="817">
        <v>8916707</v>
      </c>
      <c r="BW114" s="817"/>
      <c r="BX114" s="817"/>
      <c r="BY114" s="817"/>
      <c r="BZ114" s="817"/>
      <c r="CA114" s="817">
        <v>9142372</v>
      </c>
      <c r="CB114" s="817"/>
      <c r="CC114" s="817"/>
      <c r="CD114" s="817"/>
      <c r="CE114" s="817"/>
      <c r="CF114" s="875">
        <v>29.7</v>
      </c>
      <c r="CG114" s="876"/>
      <c r="CH114" s="876"/>
      <c r="CI114" s="876"/>
      <c r="CJ114" s="876"/>
      <c r="CK114" s="927"/>
      <c r="CL114" s="821"/>
      <c r="CM114" s="815" t="s">
        <v>435</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436</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437</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438</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439</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440</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441</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442</v>
      </c>
      <c r="Z117" s="897"/>
      <c r="AA117" s="902">
        <v>8932312</v>
      </c>
      <c r="AB117" s="903"/>
      <c r="AC117" s="903"/>
      <c r="AD117" s="903"/>
      <c r="AE117" s="904"/>
      <c r="AF117" s="905">
        <v>9200598</v>
      </c>
      <c r="AG117" s="903"/>
      <c r="AH117" s="903"/>
      <c r="AI117" s="903"/>
      <c r="AJ117" s="904"/>
      <c r="AK117" s="905">
        <v>9396836</v>
      </c>
      <c r="AL117" s="903"/>
      <c r="AM117" s="903"/>
      <c r="AN117" s="903"/>
      <c r="AO117" s="904"/>
      <c r="AP117" s="906"/>
      <c r="AQ117" s="907"/>
      <c r="AR117" s="907"/>
      <c r="AS117" s="907"/>
      <c r="AT117" s="908"/>
      <c r="AU117" s="932"/>
      <c r="AV117" s="933"/>
      <c r="AW117" s="933"/>
      <c r="AX117" s="933"/>
      <c r="AY117" s="933"/>
      <c r="AZ117" s="863" t="s">
        <v>443</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444</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418</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415</v>
      </c>
      <c r="AB118" s="896"/>
      <c r="AC118" s="896"/>
      <c r="AD118" s="896"/>
      <c r="AE118" s="897"/>
      <c r="AF118" s="898" t="s">
        <v>416</v>
      </c>
      <c r="AG118" s="896"/>
      <c r="AH118" s="896"/>
      <c r="AI118" s="896"/>
      <c r="AJ118" s="897"/>
      <c r="AK118" s="898" t="s">
        <v>294</v>
      </c>
      <c r="AL118" s="896"/>
      <c r="AM118" s="896"/>
      <c r="AN118" s="896"/>
      <c r="AO118" s="897"/>
      <c r="AP118" s="899" t="s">
        <v>417</v>
      </c>
      <c r="AQ118" s="900"/>
      <c r="AR118" s="900"/>
      <c r="AS118" s="900"/>
      <c r="AT118" s="901"/>
      <c r="AU118" s="932"/>
      <c r="AV118" s="933"/>
      <c r="AW118" s="933"/>
      <c r="AX118" s="933"/>
      <c r="AY118" s="933"/>
      <c r="AZ118" s="838" t="s">
        <v>445</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446</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421</v>
      </c>
      <c r="B119" s="819"/>
      <c r="C119" s="860" t="s">
        <v>422</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447</v>
      </c>
      <c r="BP119" s="878"/>
      <c r="BQ119" s="879">
        <v>96764957</v>
      </c>
      <c r="BR119" s="845"/>
      <c r="BS119" s="845"/>
      <c r="BT119" s="845"/>
      <c r="BU119" s="845"/>
      <c r="BV119" s="845">
        <v>90767855</v>
      </c>
      <c r="BW119" s="845"/>
      <c r="BX119" s="845"/>
      <c r="BY119" s="845"/>
      <c r="BZ119" s="845"/>
      <c r="CA119" s="845">
        <v>84134569</v>
      </c>
      <c r="CB119" s="845"/>
      <c r="CC119" s="845"/>
      <c r="CD119" s="845"/>
      <c r="CE119" s="845"/>
      <c r="CF119" s="748"/>
      <c r="CG119" s="749"/>
      <c r="CH119" s="749"/>
      <c r="CI119" s="749"/>
      <c r="CJ119" s="834"/>
      <c r="CK119" s="928"/>
      <c r="CL119" s="823"/>
      <c r="CM119" s="838" t="s">
        <v>448</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425</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449</v>
      </c>
      <c r="AV120" s="881"/>
      <c r="AW120" s="881"/>
      <c r="AX120" s="881"/>
      <c r="AY120" s="882"/>
      <c r="AZ120" s="860" t="s">
        <v>450</v>
      </c>
      <c r="BA120" s="808"/>
      <c r="BB120" s="808"/>
      <c r="BC120" s="808"/>
      <c r="BD120" s="808"/>
      <c r="BE120" s="808"/>
      <c r="BF120" s="808"/>
      <c r="BG120" s="808"/>
      <c r="BH120" s="808"/>
      <c r="BI120" s="808"/>
      <c r="BJ120" s="808"/>
      <c r="BK120" s="808"/>
      <c r="BL120" s="808"/>
      <c r="BM120" s="808"/>
      <c r="BN120" s="808"/>
      <c r="BO120" s="808"/>
      <c r="BP120" s="809"/>
      <c r="BQ120" s="861">
        <v>16812746</v>
      </c>
      <c r="BR120" s="842"/>
      <c r="BS120" s="842"/>
      <c r="BT120" s="842"/>
      <c r="BU120" s="842"/>
      <c r="BV120" s="842">
        <v>17003536</v>
      </c>
      <c r="BW120" s="842"/>
      <c r="BX120" s="842"/>
      <c r="BY120" s="842"/>
      <c r="BZ120" s="842"/>
      <c r="CA120" s="842">
        <v>16731366</v>
      </c>
      <c r="CB120" s="842"/>
      <c r="CC120" s="842"/>
      <c r="CD120" s="842"/>
      <c r="CE120" s="842"/>
      <c r="CF120" s="866">
        <v>54.4</v>
      </c>
      <c r="CG120" s="867"/>
      <c r="CH120" s="867"/>
      <c r="CI120" s="867"/>
      <c r="CJ120" s="867"/>
      <c r="CK120" s="868" t="s">
        <v>451</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8662084</v>
      </c>
      <c r="DH120" s="842"/>
      <c r="DI120" s="842"/>
      <c r="DJ120" s="842"/>
      <c r="DK120" s="842"/>
      <c r="DL120" s="842">
        <v>8022801</v>
      </c>
      <c r="DM120" s="842"/>
      <c r="DN120" s="842"/>
      <c r="DO120" s="842"/>
      <c r="DP120" s="842"/>
      <c r="DQ120" s="842">
        <v>7954268</v>
      </c>
      <c r="DR120" s="842"/>
      <c r="DS120" s="842"/>
      <c r="DT120" s="842"/>
      <c r="DU120" s="842"/>
      <c r="DV120" s="843">
        <v>25.9</v>
      </c>
      <c r="DW120" s="843"/>
      <c r="DX120" s="843"/>
      <c r="DY120" s="843"/>
      <c r="DZ120" s="844"/>
    </row>
    <row r="121" spans="1:130" s="230" customFormat="1" ht="26.25" customHeight="1" x14ac:dyDescent="0.15">
      <c r="A121" s="820"/>
      <c r="B121" s="821"/>
      <c r="C121" s="863" t="s">
        <v>452</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453</v>
      </c>
      <c r="BA121" s="752"/>
      <c r="BB121" s="752"/>
      <c r="BC121" s="752"/>
      <c r="BD121" s="752"/>
      <c r="BE121" s="752"/>
      <c r="BF121" s="752"/>
      <c r="BG121" s="752"/>
      <c r="BH121" s="752"/>
      <c r="BI121" s="752"/>
      <c r="BJ121" s="752"/>
      <c r="BK121" s="752"/>
      <c r="BL121" s="752"/>
      <c r="BM121" s="752"/>
      <c r="BN121" s="752"/>
      <c r="BO121" s="752"/>
      <c r="BP121" s="753"/>
      <c r="BQ121" s="816">
        <v>11607217</v>
      </c>
      <c r="BR121" s="817"/>
      <c r="BS121" s="817"/>
      <c r="BT121" s="817"/>
      <c r="BU121" s="817"/>
      <c r="BV121" s="817">
        <v>10937542</v>
      </c>
      <c r="BW121" s="817"/>
      <c r="BX121" s="817"/>
      <c r="BY121" s="817"/>
      <c r="BZ121" s="817"/>
      <c r="CA121" s="817">
        <v>10771595</v>
      </c>
      <c r="CB121" s="817"/>
      <c r="CC121" s="817"/>
      <c r="CD121" s="817"/>
      <c r="CE121" s="817"/>
      <c r="CF121" s="875">
        <v>35</v>
      </c>
      <c r="CG121" s="876"/>
      <c r="CH121" s="876"/>
      <c r="CI121" s="876"/>
      <c r="CJ121" s="876"/>
      <c r="CK121" s="869"/>
      <c r="CL121" s="855"/>
      <c r="CM121" s="855"/>
      <c r="CN121" s="855"/>
      <c r="CO121" s="856"/>
      <c r="CP121" s="835" t="s">
        <v>397</v>
      </c>
      <c r="CQ121" s="836"/>
      <c r="CR121" s="836"/>
      <c r="CS121" s="836"/>
      <c r="CT121" s="836"/>
      <c r="CU121" s="836"/>
      <c r="CV121" s="836"/>
      <c r="CW121" s="836"/>
      <c r="CX121" s="836"/>
      <c r="CY121" s="836"/>
      <c r="CZ121" s="836"/>
      <c r="DA121" s="836"/>
      <c r="DB121" s="836"/>
      <c r="DC121" s="836"/>
      <c r="DD121" s="836"/>
      <c r="DE121" s="836"/>
      <c r="DF121" s="837"/>
      <c r="DG121" s="816">
        <v>2410490</v>
      </c>
      <c r="DH121" s="817"/>
      <c r="DI121" s="817"/>
      <c r="DJ121" s="817"/>
      <c r="DK121" s="817"/>
      <c r="DL121" s="817">
        <v>2235727</v>
      </c>
      <c r="DM121" s="817"/>
      <c r="DN121" s="817"/>
      <c r="DO121" s="817"/>
      <c r="DP121" s="817"/>
      <c r="DQ121" s="817">
        <v>2065791</v>
      </c>
      <c r="DR121" s="817"/>
      <c r="DS121" s="817"/>
      <c r="DT121" s="817"/>
      <c r="DU121" s="817"/>
      <c r="DV121" s="794">
        <v>6.7</v>
      </c>
      <c r="DW121" s="794"/>
      <c r="DX121" s="794"/>
      <c r="DY121" s="794"/>
      <c r="DZ121" s="795"/>
    </row>
    <row r="122" spans="1:130" s="230" customFormat="1" ht="26.25" customHeight="1" x14ac:dyDescent="0.15">
      <c r="A122" s="820"/>
      <c r="B122" s="821"/>
      <c r="C122" s="815" t="s">
        <v>435</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454</v>
      </c>
      <c r="BA122" s="839"/>
      <c r="BB122" s="839"/>
      <c r="BC122" s="839"/>
      <c r="BD122" s="839"/>
      <c r="BE122" s="839"/>
      <c r="BF122" s="839"/>
      <c r="BG122" s="839"/>
      <c r="BH122" s="839"/>
      <c r="BI122" s="839"/>
      <c r="BJ122" s="839"/>
      <c r="BK122" s="839"/>
      <c r="BL122" s="839"/>
      <c r="BM122" s="839"/>
      <c r="BN122" s="839"/>
      <c r="BO122" s="839"/>
      <c r="BP122" s="840"/>
      <c r="BQ122" s="879">
        <v>62649217</v>
      </c>
      <c r="BR122" s="845"/>
      <c r="BS122" s="845"/>
      <c r="BT122" s="845"/>
      <c r="BU122" s="845"/>
      <c r="BV122" s="845">
        <v>59050999</v>
      </c>
      <c r="BW122" s="845"/>
      <c r="BX122" s="845"/>
      <c r="BY122" s="845"/>
      <c r="BZ122" s="845"/>
      <c r="CA122" s="845">
        <v>54934085</v>
      </c>
      <c r="CB122" s="845"/>
      <c r="CC122" s="845"/>
      <c r="CD122" s="845"/>
      <c r="CE122" s="845"/>
      <c r="CF122" s="846">
        <v>178.6</v>
      </c>
      <c r="CG122" s="847"/>
      <c r="CH122" s="847"/>
      <c r="CI122" s="847"/>
      <c r="CJ122" s="847"/>
      <c r="CK122" s="869"/>
      <c r="CL122" s="855"/>
      <c r="CM122" s="855"/>
      <c r="CN122" s="855"/>
      <c r="CO122" s="856"/>
      <c r="CP122" s="835" t="s">
        <v>394</v>
      </c>
      <c r="CQ122" s="836"/>
      <c r="CR122" s="836"/>
      <c r="CS122" s="836"/>
      <c r="CT122" s="836"/>
      <c r="CU122" s="836"/>
      <c r="CV122" s="836"/>
      <c r="CW122" s="836"/>
      <c r="CX122" s="836"/>
      <c r="CY122" s="836"/>
      <c r="CZ122" s="836"/>
      <c r="DA122" s="836"/>
      <c r="DB122" s="836"/>
      <c r="DC122" s="836"/>
      <c r="DD122" s="836"/>
      <c r="DE122" s="836"/>
      <c r="DF122" s="837"/>
      <c r="DG122" s="816">
        <v>1035368</v>
      </c>
      <c r="DH122" s="817"/>
      <c r="DI122" s="817"/>
      <c r="DJ122" s="817"/>
      <c r="DK122" s="817"/>
      <c r="DL122" s="817">
        <v>1095129</v>
      </c>
      <c r="DM122" s="817"/>
      <c r="DN122" s="817"/>
      <c r="DO122" s="817"/>
      <c r="DP122" s="817"/>
      <c r="DQ122" s="817">
        <v>1079337</v>
      </c>
      <c r="DR122" s="817"/>
      <c r="DS122" s="817"/>
      <c r="DT122" s="817"/>
      <c r="DU122" s="817"/>
      <c r="DV122" s="794">
        <v>3.5</v>
      </c>
      <c r="DW122" s="794"/>
      <c r="DX122" s="794"/>
      <c r="DY122" s="794"/>
      <c r="DZ122" s="795"/>
    </row>
    <row r="123" spans="1:130" s="230" customFormat="1" ht="26.25" customHeight="1" x14ac:dyDescent="0.15">
      <c r="A123" s="820"/>
      <c r="B123" s="821"/>
      <c r="C123" s="815" t="s">
        <v>441</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455</v>
      </c>
      <c r="BP123" s="878"/>
      <c r="BQ123" s="832">
        <v>91069180</v>
      </c>
      <c r="BR123" s="833"/>
      <c r="BS123" s="833"/>
      <c r="BT123" s="833"/>
      <c r="BU123" s="833"/>
      <c r="BV123" s="833">
        <v>86992077</v>
      </c>
      <c r="BW123" s="833"/>
      <c r="BX123" s="833"/>
      <c r="BY123" s="833"/>
      <c r="BZ123" s="833"/>
      <c r="CA123" s="833">
        <v>82437046</v>
      </c>
      <c r="CB123" s="833"/>
      <c r="CC123" s="833"/>
      <c r="CD123" s="833"/>
      <c r="CE123" s="833"/>
      <c r="CF123" s="748"/>
      <c r="CG123" s="749"/>
      <c r="CH123" s="749"/>
      <c r="CI123" s="749"/>
      <c r="CJ123" s="834"/>
      <c r="CK123" s="869"/>
      <c r="CL123" s="855"/>
      <c r="CM123" s="855"/>
      <c r="CN123" s="855"/>
      <c r="CO123" s="856"/>
      <c r="CP123" s="835" t="s">
        <v>398</v>
      </c>
      <c r="CQ123" s="836"/>
      <c r="CR123" s="836"/>
      <c r="CS123" s="836"/>
      <c r="CT123" s="836"/>
      <c r="CU123" s="836"/>
      <c r="CV123" s="836"/>
      <c r="CW123" s="836"/>
      <c r="CX123" s="836"/>
      <c r="CY123" s="836"/>
      <c r="CZ123" s="836"/>
      <c r="DA123" s="836"/>
      <c r="DB123" s="836"/>
      <c r="DC123" s="836"/>
      <c r="DD123" s="836"/>
      <c r="DE123" s="836"/>
      <c r="DF123" s="837"/>
      <c r="DG123" s="779">
        <v>65403</v>
      </c>
      <c r="DH123" s="780"/>
      <c r="DI123" s="780"/>
      <c r="DJ123" s="780"/>
      <c r="DK123" s="781"/>
      <c r="DL123" s="782">
        <v>70744</v>
      </c>
      <c r="DM123" s="780"/>
      <c r="DN123" s="780"/>
      <c r="DO123" s="780"/>
      <c r="DP123" s="781"/>
      <c r="DQ123" s="782">
        <v>13886</v>
      </c>
      <c r="DR123" s="780"/>
      <c r="DS123" s="780"/>
      <c r="DT123" s="780"/>
      <c r="DU123" s="781"/>
      <c r="DV123" s="824">
        <v>0</v>
      </c>
      <c r="DW123" s="825"/>
      <c r="DX123" s="825"/>
      <c r="DY123" s="825"/>
      <c r="DZ123" s="826"/>
    </row>
    <row r="124" spans="1:130" s="230" customFormat="1" ht="26.25" customHeight="1" thickBot="1" x14ac:dyDescent="0.2">
      <c r="A124" s="820"/>
      <c r="B124" s="821"/>
      <c r="C124" s="815" t="s">
        <v>444</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456</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18.100000000000001</v>
      </c>
      <c r="BR124" s="831"/>
      <c r="BS124" s="831"/>
      <c r="BT124" s="831"/>
      <c r="BU124" s="831"/>
      <c r="BV124" s="831">
        <v>12.4</v>
      </c>
      <c r="BW124" s="831"/>
      <c r="BX124" s="831"/>
      <c r="BY124" s="831"/>
      <c r="BZ124" s="831"/>
      <c r="CA124" s="831">
        <v>5.5</v>
      </c>
      <c r="CB124" s="831"/>
      <c r="CC124" s="831"/>
      <c r="CD124" s="831"/>
      <c r="CE124" s="831"/>
      <c r="CF124" s="726"/>
      <c r="CG124" s="727"/>
      <c r="CH124" s="727"/>
      <c r="CI124" s="727"/>
      <c r="CJ124" s="862"/>
      <c r="CK124" s="870"/>
      <c r="CL124" s="870"/>
      <c r="CM124" s="870"/>
      <c r="CN124" s="870"/>
      <c r="CO124" s="871"/>
      <c r="CP124" s="835" t="s">
        <v>457</v>
      </c>
      <c r="CQ124" s="836"/>
      <c r="CR124" s="836"/>
      <c r="CS124" s="836"/>
      <c r="CT124" s="836"/>
      <c r="CU124" s="836"/>
      <c r="CV124" s="836"/>
      <c r="CW124" s="836"/>
      <c r="CX124" s="836"/>
      <c r="CY124" s="836"/>
      <c r="CZ124" s="836"/>
      <c r="DA124" s="836"/>
      <c r="DB124" s="836"/>
      <c r="DC124" s="836"/>
      <c r="DD124" s="836"/>
      <c r="DE124" s="836"/>
      <c r="DF124" s="837"/>
      <c r="DG124" s="763">
        <v>197893</v>
      </c>
      <c r="DH124" s="764"/>
      <c r="DI124" s="764"/>
      <c r="DJ124" s="764"/>
      <c r="DK124" s="765"/>
      <c r="DL124" s="766">
        <v>193586</v>
      </c>
      <c r="DM124" s="764"/>
      <c r="DN124" s="764"/>
      <c r="DO124" s="764"/>
      <c r="DP124" s="765"/>
      <c r="DQ124" s="766">
        <v>5077</v>
      </c>
      <c r="DR124" s="764"/>
      <c r="DS124" s="764"/>
      <c r="DT124" s="764"/>
      <c r="DU124" s="765"/>
      <c r="DV124" s="848">
        <v>0</v>
      </c>
      <c r="DW124" s="849"/>
      <c r="DX124" s="849"/>
      <c r="DY124" s="849"/>
      <c r="DZ124" s="850"/>
    </row>
    <row r="125" spans="1:130" s="230" customFormat="1" ht="26.25" customHeight="1" x14ac:dyDescent="0.15">
      <c r="A125" s="820"/>
      <c r="B125" s="821"/>
      <c r="C125" s="815" t="s">
        <v>446</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458</v>
      </c>
      <c r="CL125" s="852"/>
      <c r="CM125" s="852"/>
      <c r="CN125" s="852"/>
      <c r="CO125" s="853"/>
      <c r="CP125" s="860" t="s">
        <v>459</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448</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460</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461</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462</v>
      </c>
      <c r="AY127" s="812"/>
      <c r="AZ127" s="812"/>
      <c r="BA127" s="812"/>
      <c r="BB127" s="812"/>
      <c r="BC127" s="812"/>
      <c r="BD127" s="812"/>
      <c r="BE127" s="813"/>
      <c r="BF127" s="811" t="s">
        <v>463</v>
      </c>
      <c r="BG127" s="812"/>
      <c r="BH127" s="812"/>
      <c r="BI127" s="812"/>
      <c r="BJ127" s="812"/>
      <c r="BK127" s="812"/>
      <c r="BL127" s="813"/>
      <c r="BM127" s="811" t="s">
        <v>464</v>
      </c>
      <c r="BN127" s="812"/>
      <c r="BO127" s="812"/>
      <c r="BP127" s="812"/>
      <c r="BQ127" s="812"/>
      <c r="BR127" s="812"/>
      <c r="BS127" s="813"/>
      <c r="BT127" s="811" t="s">
        <v>465</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466</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467</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468</v>
      </c>
      <c r="X128" s="798"/>
      <c r="Y128" s="798"/>
      <c r="Z128" s="799"/>
      <c r="AA128" s="800">
        <v>945433</v>
      </c>
      <c r="AB128" s="801"/>
      <c r="AC128" s="801"/>
      <c r="AD128" s="801"/>
      <c r="AE128" s="802"/>
      <c r="AF128" s="803">
        <v>890528</v>
      </c>
      <c r="AG128" s="801"/>
      <c r="AH128" s="801"/>
      <c r="AI128" s="801"/>
      <c r="AJ128" s="802"/>
      <c r="AK128" s="803">
        <v>857336</v>
      </c>
      <c r="AL128" s="801"/>
      <c r="AM128" s="801"/>
      <c r="AN128" s="801"/>
      <c r="AO128" s="802"/>
      <c r="AP128" s="804"/>
      <c r="AQ128" s="805"/>
      <c r="AR128" s="805"/>
      <c r="AS128" s="805"/>
      <c r="AT128" s="806"/>
      <c r="AU128" s="232"/>
      <c r="AV128" s="232"/>
      <c r="AW128" s="232"/>
      <c r="AX128" s="807" t="s">
        <v>469</v>
      </c>
      <c r="AY128" s="808"/>
      <c r="AZ128" s="808"/>
      <c r="BA128" s="808"/>
      <c r="BB128" s="808"/>
      <c r="BC128" s="808"/>
      <c r="BD128" s="808"/>
      <c r="BE128" s="809"/>
      <c r="BF128" s="786" t="s">
        <v>122</v>
      </c>
      <c r="BG128" s="787"/>
      <c r="BH128" s="787"/>
      <c r="BI128" s="787"/>
      <c r="BJ128" s="787"/>
      <c r="BK128" s="787"/>
      <c r="BL128" s="810"/>
      <c r="BM128" s="786">
        <v>11.55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470</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471</v>
      </c>
      <c r="X129" s="777"/>
      <c r="Y129" s="777"/>
      <c r="Z129" s="778"/>
      <c r="AA129" s="779">
        <v>37146031</v>
      </c>
      <c r="AB129" s="780"/>
      <c r="AC129" s="780"/>
      <c r="AD129" s="780"/>
      <c r="AE129" s="781"/>
      <c r="AF129" s="782">
        <v>36202862</v>
      </c>
      <c r="AG129" s="780"/>
      <c r="AH129" s="780"/>
      <c r="AI129" s="780"/>
      <c r="AJ129" s="781"/>
      <c r="AK129" s="782">
        <v>36742876</v>
      </c>
      <c r="AL129" s="780"/>
      <c r="AM129" s="780"/>
      <c r="AN129" s="780"/>
      <c r="AO129" s="781"/>
      <c r="AP129" s="783"/>
      <c r="AQ129" s="784"/>
      <c r="AR129" s="784"/>
      <c r="AS129" s="784"/>
      <c r="AT129" s="785"/>
      <c r="AU129" s="233"/>
      <c r="AV129" s="233"/>
      <c r="AW129" s="233"/>
      <c r="AX129" s="751" t="s">
        <v>472</v>
      </c>
      <c r="AY129" s="752"/>
      <c r="AZ129" s="752"/>
      <c r="BA129" s="752"/>
      <c r="BB129" s="752"/>
      <c r="BC129" s="752"/>
      <c r="BD129" s="752"/>
      <c r="BE129" s="753"/>
      <c r="BF129" s="770" t="s">
        <v>122</v>
      </c>
      <c r="BG129" s="771"/>
      <c r="BH129" s="771"/>
      <c r="BI129" s="771"/>
      <c r="BJ129" s="771"/>
      <c r="BK129" s="771"/>
      <c r="BL129" s="772"/>
      <c r="BM129" s="770">
        <v>16.55</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473</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474</v>
      </c>
      <c r="X130" s="777"/>
      <c r="Y130" s="777"/>
      <c r="Z130" s="778"/>
      <c r="AA130" s="779">
        <v>5794369</v>
      </c>
      <c r="AB130" s="780"/>
      <c r="AC130" s="780"/>
      <c r="AD130" s="780"/>
      <c r="AE130" s="781"/>
      <c r="AF130" s="782">
        <v>5783890</v>
      </c>
      <c r="AG130" s="780"/>
      <c r="AH130" s="780"/>
      <c r="AI130" s="780"/>
      <c r="AJ130" s="781"/>
      <c r="AK130" s="782">
        <v>5983051</v>
      </c>
      <c r="AL130" s="780"/>
      <c r="AM130" s="780"/>
      <c r="AN130" s="780"/>
      <c r="AO130" s="781"/>
      <c r="AP130" s="783"/>
      <c r="AQ130" s="784"/>
      <c r="AR130" s="784"/>
      <c r="AS130" s="784"/>
      <c r="AT130" s="785"/>
      <c r="AU130" s="233"/>
      <c r="AV130" s="233"/>
      <c r="AW130" s="233"/>
      <c r="AX130" s="751" t="s">
        <v>475</v>
      </c>
      <c r="AY130" s="752"/>
      <c r="AZ130" s="752"/>
      <c r="BA130" s="752"/>
      <c r="BB130" s="752"/>
      <c r="BC130" s="752"/>
      <c r="BD130" s="752"/>
      <c r="BE130" s="753"/>
      <c r="BF130" s="754">
        <v>7.8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476</v>
      </c>
      <c r="X131" s="761"/>
      <c r="Y131" s="761"/>
      <c r="Z131" s="762"/>
      <c r="AA131" s="763">
        <v>31351662</v>
      </c>
      <c r="AB131" s="764"/>
      <c r="AC131" s="764"/>
      <c r="AD131" s="764"/>
      <c r="AE131" s="765"/>
      <c r="AF131" s="766">
        <v>30418972</v>
      </c>
      <c r="AG131" s="764"/>
      <c r="AH131" s="764"/>
      <c r="AI131" s="764"/>
      <c r="AJ131" s="765"/>
      <c r="AK131" s="766">
        <v>30759825</v>
      </c>
      <c r="AL131" s="764"/>
      <c r="AM131" s="764"/>
      <c r="AN131" s="764"/>
      <c r="AO131" s="765"/>
      <c r="AP131" s="767"/>
      <c r="AQ131" s="768"/>
      <c r="AR131" s="768"/>
      <c r="AS131" s="768"/>
      <c r="AT131" s="769"/>
      <c r="AU131" s="233"/>
      <c r="AV131" s="233"/>
      <c r="AW131" s="233"/>
      <c r="AX131" s="729" t="s">
        <v>477</v>
      </c>
      <c r="AY131" s="730"/>
      <c r="AZ131" s="730"/>
      <c r="BA131" s="730"/>
      <c r="BB131" s="730"/>
      <c r="BC131" s="730"/>
      <c r="BD131" s="730"/>
      <c r="BE131" s="731"/>
      <c r="BF131" s="732">
        <v>5.5</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478</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479</v>
      </c>
      <c r="W132" s="742"/>
      <c r="X132" s="742"/>
      <c r="Y132" s="742"/>
      <c r="Z132" s="743"/>
      <c r="AA132" s="744">
        <v>6.9932815679999996</v>
      </c>
      <c r="AB132" s="745"/>
      <c r="AC132" s="745"/>
      <c r="AD132" s="745"/>
      <c r="AE132" s="746"/>
      <c r="AF132" s="747">
        <v>8.3046198929999999</v>
      </c>
      <c r="AG132" s="745"/>
      <c r="AH132" s="745"/>
      <c r="AI132" s="745"/>
      <c r="AJ132" s="746"/>
      <c r="AK132" s="747">
        <v>8.3109998189999992</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480</v>
      </c>
      <c r="W133" s="721"/>
      <c r="X133" s="721"/>
      <c r="Y133" s="721"/>
      <c r="Z133" s="722"/>
      <c r="AA133" s="723">
        <v>6.7</v>
      </c>
      <c r="AB133" s="724"/>
      <c r="AC133" s="724"/>
      <c r="AD133" s="724"/>
      <c r="AE133" s="725"/>
      <c r="AF133" s="723">
        <v>7.3</v>
      </c>
      <c r="AG133" s="724"/>
      <c r="AH133" s="724"/>
      <c r="AI133" s="724"/>
      <c r="AJ133" s="725"/>
      <c r="AK133" s="723">
        <v>7.8</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E8sYVtB7UsP6lQ1XmAeetZivfqrA5wLntMoe6d53cLr8ZUKkJ8vYVeezpACNjZQOq1SSx6ZyXUDZWInFfKxkg==" saltValue="VXfaBNdPgjP6m3UbvpWLq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Puw84cOx2YJ9h47b1EsvdmeTGF0IV31n2EGUwg/9HGcISd4Me7Fr7db2HVdWSd5rt1RdfHeM4IeauVkZeMqbAA==" saltValue="QJ7ZQG0C7y02EAKMcSRNK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iINlcKxsY9RM+QIhtt5+x6vQGUHUHQ3/e8w3mV1g/EGfmh2n/1y4dqSzfjqEbytLLQkSXorrC9NkdlxL2u6GQ==" saltValue="ct0GC4Z5fu1Ifb7KuWH0D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484</v>
      </c>
      <c r="AP7" s="272"/>
      <c r="AQ7" s="273" t="s">
        <v>485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486</v>
      </c>
      <c r="AQ8" s="279" t="s">
        <v>487</v>
      </c>
      <c r="AR8" s="280" t="s">
        <v>488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489</v>
      </c>
      <c r="AL9" s="1131"/>
      <c r="AM9" s="1131"/>
      <c r="AN9" s="1132"/>
      <c r="AO9" s="281">
        <v>9669584</v>
      </c>
      <c r="AP9" s="281">
        <v>75353</v>
      </c>
      <c r="AQ9" s="282">
        <v>66571</v>
      </c>
      <c r="AR9" s="283">
        <v>13.2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490</v>
      </c>
      <c r="AL10" s="1131"/>
      <c r="AM10" s="1131"/>
      <c r="AN10" s="1132"/>
      <c r="AO10" s="284">
        <v>186</v>
      </c>
      <c r="AP10" s="284">
        <v>1</v>
      </c>
      <c r="AQ10" s="285">
        <v>3999</v>
      </c>
      <c r="AR10" s="286">
        <v>-100</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491</v>
      </c>
      <c r="AL11" s="1131"/>
      <c r="AM11" s="1131"/>
      <c r="AN11" s="1132"/>
      <c r="AO11" s="284">
        <v>1445734</v>
      </c>
      <c r="AP11" s="284">
        <v>11266</v>
      </c>
      <c r="AQ11" s="285">
        <v>2086</v>
      </c>
      <c r="AR11" s="286">
        <v>440.1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492</v>
      </c>
      <c r="AL12" s="1131"/>
      <c r="AM12" s="1131"/>
      <c r="AN12" s="1132"/>
      <c r="AO12" s="284" t="s">
        <v>493</v>
      </c>
      <c r="AP12" s="284" t="s">
        <v>493</v>
      </c>
      <c r="AQ12" s="285">
        <v>22</v>
      </c>
      <c r="AR12" s="286" t="s">
        <v>493</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494</v>
      </c>
      <c r="AL13" s="1131"/>
      <c r="AM13" s="1131"/>
      <c r="AN13" s="1132"/>
      <c r="AO13" s="284">
        <v>363952</v>
      </c>
      <c r="AP13" s="284">
        <v>2836</v>
      </c>
      <c r="AQ13" s="285">
        <v>2452</v>
      </c>
      <c r="AR13" s="286">
        <v>15.7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495</v>
      </c>
      <c r="AL14" s="1131"/>
      <c r="AM14" s="1131"/>
      <c r="AN14" s="1132"/>
      <c r="AO14" s="284">
        <v>207057</v>
      </c>
      <c r="AP14" s="284">
        <v>1614</v>
      </c>
      <c r="AQ14" s="285">
        <v>1577</v>
      </c>
      <c r="AR14" s="286">
        <v>2.2999999999999998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496</v>
      </c>
      <c r="AL15" s="1134"/>
      <c r="AM15" s="1134"/>
      <c r="AN15" s="1135"/>
      <c r="AO15" s="284">
        <v>-352865</v>
      </c>
      <c r="AP15" s="284">
        <v>-2750</v>
      </c>
      <c r="AQ15" s="285">
        <v>-2400</v>
      </c>
      <c r="AR15" s="286">
        <v>14.6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11333648</v>
      </c>
      <c r="AP16" s="284">
        <v>88321</v>
      </c>
      <c r="AQ16" s="285">
        <v>74306</v>
      </c>
      <c r="AR16" s="286">
        <v>18.899999999999999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498</v>
      </c>
      <c r="AP20" s="293" t="s">
        <v>499</v>
      </c>
      <c r="AQ20" s="294" t="s">
        <v>500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501</v>
      </c>
      <c r="AL21" s="1137"/>
      <c r="AM21" s="1137"/>
      <c r="AN21" s="1138"/>
      <c r="AO21" s="297">
        <v>7.31</v>
      </c>
      <c r="AP21" s="298">
        <v>6.91</v>
      </c>
      <c r="AQ21" s="299">
        <v>0.4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502</v>
      </c>
      <c r="AL22" s="1137"/>
      <c r="AM22" s="1137"/>
      <c r="AN22" s="1138"/>
      <c r="AO22" s="302">
        <v>100.3</v>
      </c>
      <c r="AP22" s="303">
        <v>99.2</v>
      </c>
      <c r="AQ22" s="304">
        <v>1.1000000000000001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503</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504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484</v>
      </c>
      <c r="AP30" s="272"/>
      <c r="AQ30" s="273" t="s">
        <v>485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486</v>
      </c>
      <c r="AQ31" s="279" t="s">
        <v>487</v>
      </c>
      <c r="AR31" s="280" t="s">
        <v>488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506</v>
      </c>
      <c r="AL32" s="1121"/>
      <c r="AM32" s="1121"/>
      <c r="AN32" s="1122"/>
      <c r="AO32" s="312">
        <v>8361185</v>
      </c>
      <c r="AP32" s="312">
        <v>65157</v>
      </c>
      <c r="AQ32" s="313">
        <v>38265</v>
      </c>
      <c r="AR32" s="314">
        <v>70.3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507</v>
      </c>
      <c r="AL33" s="1121"/>
      <c r="AM33" s="1121"/>
      <c r="AN33" s="1122"/>
      <c r="AO33" s="312" t="s">
        <v>493</v>
      </c>
      <c r="AP33" s="312" t="s">
        <v>493</v>
      </c>
      <c r="AQ33" s="313" t="s">
        <v>493</v>
      </c>
      <c r="AR33" s="314" t="s">
        <v>493</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508</v>
      </c>
      <c r="AL34" s="1121"/>
      <c r="AM34" s="1121"/>
      <c r="AN34" s="1122"/>
      <c r="AO34" s="312" t="s">
        <v>493</v>
      </c>
      <c r="AP34" s="312" t="s">
        <v>493</v>
      </c>
      <c r="AQ34" s="313" t="s">
        <v>493</v>
      </c>
      <c r="AR34" s="314" t="s">
        <v>493</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509</v>
      </c>
      <c r="AL35" s="1121"/>
      <c r="AM35" s="1121"/>
      <c r="AN35" s="1122"/>
      <c r="AO35" s="312">
        <v>1035651</v>
      </c>
      <c r="AP35" s="312">
        <v>8071</v>
      </c>
      <c r="AQ35" s="313">
        <v>11441</v>
      </c>
      <c r="AR35" s="314">
        <v>-29.5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510</v>
      </c>
      <c r="AL36" s="1121"/>
      <c r="AM36" s="1121"/>
      <c r="AN36" s="1122"/>
      <c r="AO36" s="312" t="s">
        <v>493</v>
      </c>
      <c r="AP36" s="312" t="s">
        <v>493</v>
      </c>
      <c r="AQ36" s="313">
        <v>1708</v>
      </c>
      <c r="AR36" s="314" t="s">
        <v>493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511</v>
      </c>
      <c r="AL37" s="1121"/>
      <c r="AM37" s="1121"/>
      <c r="AN37" s="1122"/>
      <c r="AO37" s="312" t="s">
        <v>493</v>
      </c>
      <c r="AP37" s="312" t="s">
        <v>493</v>
      </c>
      <c r="AQ37" s="313">
        <v>394</v>
      </c>
      <c r="AR37" s="314" t="s">
        <v>493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512</v>
      </c>
      <c r="AL38" s="1124"/>
      <c r="AM38" s="1124"/>
      <c r="AN38" s="1125"/>
      <c r="AO38" s="315" t="s">
        <v>493</v>
      </c>
      <c r="AP38" s="315" t="s">
        <v>493</v>
      </c>
      <c r="AQ38" s="316">
        <v>1</v>
      </c>
      <c r="AR38" s="304" t="s">
        <v>493</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513</v>
      </c>
      <c r="AL39" s="1124"/>
      <c r="AM39" s="1124"/>
      <c r="AN39" s="1125"/>
      <c r="AO39" s="312">
        <v>-857336</v>
      </c>
      <c r="AP39" s="312">
        <v>-6681</v>
      </c>
      <c r="AQ39" s="313">
        <v>-7153</v>
      </c>
      <c r="AR39" s="314">
        <v>-6.6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514</v>
      </c>
      <c r="AL40" s="1121"/>
      <c r="AM40" s="1121"/>
      <c r="AN40" s="1122"/>
      <c r="AO40" s="312">
        <v>-5983051</v>
      </c>
      <c r="AP40" s="312">
        <v>-46625</v>
      </c>
      <c r="AQ40" s="313">
        <v>-33456</v>
      </c>
      <c r="AR40" s="314">
        <v>39.4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2556449</v>
      </c>
      <c r="AP41" s="312">
        <v>19922</v>
      </c>
      <c r="AQ41" s="313">
        <v>11199</v>
      </c>
      <c r="AR41" s="314">
        <v>77.900000000000006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484</v>
      </c>
      <c r="AN49" s="1115" t="s">
        <v>517</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518</v>
      </c>
      <c r="AO50" s="329" t="s">
        <v>519</v>
      </c>
      <c r="AP50" s="330" t="s">
        <v>520</v>
      </c>
      <c r="AQ50" s="331" t="s">
        <v>521</v>
      </c>
      <c r="AR50" s="332" t="s">
        <v>522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523</v>
      </c>
      <c r="AL51" s="325"/>
      <c r="AM51" s="333">
        <v>13183697</v>
      </c>
      <c r="AN51" s="334">
        <v>96828</v>
      </c>
      <c r="AO51" s="335">
        <v>69.2</v>
      </c>
      <c r="AP51" s="336">
        <v>66343</v>
      </c>
      <c r="AQ51" s="337">
        <v>43</v>
      </c>
      <c r="AR51" s="338">
        <v>26.2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524</v>
      </c>
      <c r="AM52" s="341">
        <v>9313605</v>
      </c>
      <c r="AN52" s="342">
        <v>68404</v>
      </c>
      <c r="AO52" s="343">
        <v>77.2</v>
      </c>
      <c r="AP52" s="344">
        <v>34529</v>
      </c>
      <c r="AQ52" s="345">
        <v>28.4</v>
      </c>
      <c r="AR52" s="346">
        <v>48.8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525</v>
      </c>
      <c r="AL53" s="325"/>
      <c r="AM53" s="333">
        <v>6108102</v>
      </c>
      <c r="AN53" s="334">
        <v>45474</v>
      </c>
      <c r="AO53" s="335">
        <v>-53</v>
      </c>
      <c r="AP53" s="336">
        <v>56416</v>
      </c>
      <c r="AQ53" s="337">
        <v>-15</v>
      </c>
      <c r="AR53" s="338">
        <v>-38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524</v>
      </c>
      <c r="AM54" s="341">
        <v>4429164</v>
      </c>
      <c r="AN54" s="342">
        <v>32975</v>
      </c>
      <c r="AO54" s="343">
        <v>-51.8</v>
      </c>
      <c r="AP54" s="344">
        <v>32623</v>
      </c>
      <c r="AQ54" s="345">
        <v>-5.5</v>
      </c>
      <c r="AR54" s="346">
        <v>-46.3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526</v>
      </c>
      <c r="AL55" s="325"/>
      <c r="AM55" s="333">
        <v>5536481</v>
      </c>
      <c r="AN55" s="334">
        <v>41979</v>
      </c>
      <c r="AO55" s="335">
        <v>-7.7</v>
      </c>
      <c r="AP55" s="336">
        <v>49217</v>
      </c>
      <c r="AQ55" s="337">
        <v>-12.8</v>
      </c>
      <c r="AR55" s="338">
        <v>5.0999999999999996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524</v>
      </c>
      <c r="AM56" s="341">
        <v>3300345</v>
      </c>
      <c r="AN56" s="342">
        <v>25024</v>
      </c>
      <c r="AO56" s="343">
        <v>-24.1</v>
      </c>
      <c r="AP56" s="344">
        <v>27232</v>
      </c>
      <c r="AQ56" s="345">
        <v>-16.5</v>
      </c>
      <c r="AR56" s="346">
        <v>-7.6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527</v>
      </c>
      <c r="AL57" s="325"/>
      <c r="AM57" s="333">
        <v>4113396</v>
      </c>
      <c r="AN57" s="334">
        <v>31640</v>
      </c>
      <c r="AO57" s="335">
        <v>-24.6</v>
      </c>
      <c r="AP57" s="336">
        <v>49211</v>
      </c>
      <c r="AQ57" s="337">
        <v>0</v>
      </c>
      <c r="AR57" s="338">
        <v>-24.6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524</v>
      </c>
      <c r="AM58" s="341">
        <v>2437283</v>
      </c>
      <c r="AN58" s="342">
        <v>18747</v>
      </c>
      <c r="AO58" s="343">
        <v>-25.1</v>
      </c>
      <c r="AP58" s="344">
        <v>28367</v>
      </c>
      <c r="AQ58" s="345">
        <v>4.2</v>
      </c>
      <c r="AR58" s="346">
        <v>-29.3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528</v>
      </c>
      <c r="AL59" s="325"/>
      <c r="AM59" s="333">
        <v>4002744</v>
      </c>
      <c r="AN59" s="334">
        <v>31192</v>
      </c>
      <c r="AO59" s="335">
        <v>-1.4</v>
      </c>
      <c r="AP59" s="336">
        <v>51738</v>
      </c>
      <c r="AQ59" s="337">
        <v>5.0999999999999996</v>
      </c>
      <c r="AR59" s="338">
        <v>-6.5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524</v>
      </c>
      <c r="AM60" s="341">
        <v>2460122</v>
      </c>
      <c r="AN60" s="342">
        <v>19171</v>
      </c>
      <c r="AO60" s="343">
        <v>2.2999999999999998</v>
      </c>
      <c r="AP60" s="344">
        <v>30360</v>
      </c>
      <c r="AQ60" s="345">
        <v>7</v>
      </c>
      <c r="AR60" s="346">
        <v>-4.7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529</v>
      </c>
      <c r="AL61" s="347"/>
      <c r="AM61" s="348">
        <v>6588884</v>
      </c>
      <c r="AN61" s="349">
        <v>49423</v>
      </c>
      <c r="AO61" s="350">
        <v>-3.5</v>
      </c>
      <c r="AP61" s="351">
        <v>54585</v>
      </c>
      <c r="AQ61" s="352">
        <v>4.0999999999999996</v>
      </c>
      <c r="AR61" s="338">
        <v>-7.6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524</v>
      </c>
      <c r="AM62" s="341">
        <v>4388104</v>
      </c>
      <c r="AN62" s="342">
        <v>32864</v>
      </c>
      <c r="AO62" s="343">
        <v>-4.3</v>
      </c>
      <c r="AP62" s="344">
        <v>30622</v>
      </c>
      <c r="AQ62" s="345">
        <v>3.5</v>
      </c>
      <c r="AR62" s="346">
        <v>-7.8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1cqAmTO1DBno5POpbfdjbOQC0i/AOPsIGdeDiWG2cvXEZm9acmflA1tGdab9LxJjiwqM+kIJKVVgrhdLHllVnA==" saltValue="sd+BjB4QfYtonMVEqVW0s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481</v>
      </c>
    </row>
    <row r="120" spans="125:125" ht="13.5" hidden="1" customHeight="1" x14ac:dyDescent="0.15"/>
    <row r="121" spans="125:125" ht="13.5" hidden="1" customHeight="1" x14ac:dyDescent="0.15">
      <c r="DU121" s="259"/>
    </row>
  </sheetData>
  <sheetProtection algorithmName="SHA-512" hashValue="HxJsnXWl78d+XCx8RHivd+J7RwK7i9l+BAF1p8W6/QGLy/vQmi6BvlIQ9GGoqFBhUhHOHhSGdf2tx0GBtcTo9A==" saltValue="lMSelMY6NE/00F0//SHqg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481</v>
      </c>
    </row>
  </sheetData>
  <sheetProtection algorithmName="SHA-512" hashValue="CVkJZusexEKnDNyDD9jSkmgjXD72xmChN/+IYKnzdCj4W25yNAksY9kfWWtuNmZwPrC6phIc9SD/XUfENIz/YQ==" saltValue="zg6mTF/p2rAHCpWLPB3ys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39" t="s">
        <v>3</v>
      </c>
      <c r="D47" s="1139"/>
      <c r="E47" s="1140"/>
      <c r="F47" s="11">
        <v>13.78</v>
      </c>
      <c r="G47" s="12">
        <v>12.81</v>
      </c>
      <c r="H47" s="12">
        <v>12.71</v>
      </c>
      <c r="I47" s="12">
        <v>13.23</v>
      </c>
      <c r="J47" s="13">
        <v>13.04</v>
      </c>
    </row>
    <row r="48" spans="2:10" ht="57.75" customHeight="1" x14ac:dyDescent="0.15">
      <c r="B48" s="14"/>
      <c r="C48" s="1141" t="s">
        <v>4</v>
      </c>
      <c r="D48" s="1141"/>
      <c r="E48" s="1142"/>
      <c r="F48" s="15">
        <v>0.95</v>
      </c>
      <c r="G48" s="16">
        <v>0.8</v>
      </c>
      <c r="H48" s="16">
        <v>2.5099999999999998</v>
      </c>
      <c r="I48" s="16">
        <v>1.1200000000000001</v>
      </c>
      <c r="J48" s="17">
        <v>0.67</v>
      </c>
    </row>
    <row r="49" spans="2:10" ht="57.75" customHeight="1" thickBot="1" x14ac:dyDescent="0.2">
      <c r="B49" s="18"/>
      <c r="C49" s="1143" t="s">
        <v>5</v>
      </c>
      <c r="D49" s="1143"/>
      <c r="E49" s="1144"/>
      <c r="F49" s="19" t="s">
        <v>536</v>
      </c>
      <c r="G49" s="20" t="s">
        <v>537</v>
      </c>
      <c r="H49" s="20">
        <v>2.11</v>
      </c>
      <c r="I49" s="20" t="s">
        <v>538</v>
      </c>
      <c r="J49" s="21" t="s">
        <v>539</v>
      </c>
    </row>
    <row r="50" spans="2:10" x14ac:dyDescent="0.15"/>
  </sheetData>
  <sheetProtection algorithmName="SHA-512" hashValue="7YecAIL1dTFrmci9pU8ryTX18YEWJ63G0Mq0pVDS0p142BYI3gWTSt9TFguLXR6DxZouJjMAXNGKve9ANI8s3A==" saltValue="ZoP8mk+uzqG2djm30icb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花岡　哲也</cp:lastModifiedBy>
  <cp:lastPrinted>2025-03-12T00:02:12Z</cp:lastPrinted>
  <dcterms:created xsi:type="dcterms:W3CDTF">2025-02-19T04:14:38Z</dcterms:created>
  <dcterms:modified xsi:type="dcterms:W3CDTF">2025-03-13T00:07:18Z</dcterms:modified>
  <cp:category/>
</cp:coreProperties>
</file>