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0" windowWidth="10365" windowHeight="8010" tabRatio="841" activeTab="0"/>
  </bookViews>
  <sheets>
    <sheet name="目次" sheetId="1" r:id="rId1"/>
    <sheet name="1.普通会計の決算状況(歳入）" sheetId="2" r:id="rId2"/>
    <sheet name="2.普通会計の決算状況（歳出）" sheetId="3" r:id="rId3"/>
    <sheet name="3.国民健康保険事業特別会計の決算状況（歳入)" sheetId="4" r:id="rId4"/>
    <sheet name="4.国民健康保険事業特別会計の決算状況（歳出）" sheetId="5" r:id="rId5"/>
    <sheet name="5.水道事業の決算状況" sheetId="6" r:id="rId6"/>
    <sheet name="6-1.病院事業の決算状況 (市民病院)" sheetId="7" r:id="rId7"/>
    <sheet name="6-2.病院事業の決算状況 (みつぎ総合病院)" sheetId="8" r:id="rId8"/>
    <sheet name="７.市税の収入状況" sheetId="9" r:id="rId9"/>
  </sheets>
  <definedNames>
    <definedName name="_xlnm.Print_Area" localSheetId="1">'1.普通会計の決算状況(歳入）'!$A$1:$H$32</definedName>
    <definedName name="_xlnm.Print_Area" localSheetId="2">'2.普通会計の決算状況（歳出）'!$A$1:$K$24</definedName>
    <definedName name="_xlnm.Print_Area" localSheetId="3">'3.国民健康保険事業特別会計の決算状況（歳入)'!$D$1:$K$31</definedName>
    <definedName name="_xlnm.Print_Area" localSheetId="4">'4.国民健康保険事業特別会計の決算状況（歳出）'!$A$1:$N$33</definedName>
    <definedName name="_xlnm.Print_Area" localSheetId="5">'5.水道事業の決算状況'!$A$1:$H$33</definedName>
    <definedName name="_xlnm.Print_Area" localSheetId="6">'6-1.病院事業の決算状況 (市民病院)'!$A$1:$J$31</definedName>
    <definedName name="_xlnm.Print_Area" localSheetId="7">'6-2.病院事業の決算状況 (みつぎ総合病院)'!$A$1:$J$29</definedName>
    <definedName name="_xlnm.Print_Area" localSheetId="8">'７.市税の収入状況'!$A$1:$R$24</definedName>
  </definedNames>
  <calcPr fullCalcOnLoad="1"/>
</workbook>
</file>

<file path=xl/sharedStrings.xml><?xml version="1.0" encoding="utf-8"?>
<sst xmlns="http://schemas.openxmlformats.org/spreadsheetml/2006/main" count="472" uniqueCount="249">
  <si>
    <t>地方税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</si>
  <si>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</si>
  <si>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</si>
  <si>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</si>
  <si>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</si>
  <si>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</si>
  <si>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</si>
  <si>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</si>
  <si>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</si>
  <si>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</si>
  <si>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</si>
  <si>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</si>
  <si>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</si>
  <si>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</si>
  <si>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</si>
  <si>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</si>
  <si>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</si>
  <si>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</si>
  <si>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</si>
  <si>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</si>
  <si>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人件費</t>
  </si>
  <si>
    <t>物件費</t>
  </si>
  <si>
    <t>維持補修費</t>
  </si>
  <si>
    <t>扶助費</t>
  </si>
  <si>
    <t>公債費</t>
  </si>
  <si>
    <t>積立金</t>
  </si>
  <si>
    <t>投資・出資金・貸付金</t>
  </si>
  <si>
    <t>繰出金</t>
  </si>
  <si>
    <t>投資的経費</t>
  </si>
  <si>
    <t>療養給付費交付金</t>
  </si>
  <si>
    <t>共同事業交付金</t>
  </si>
  <si>
    <t>一般会計繰入金</t>
  </si>
  <si>
    <t>前年度繰越金</t>
  </si>
  <si>
    <t>その他の収入金</t>
  </si>
  <si>
    <t>総　　　　額</t>
  </si>
  <si>
    <t>共同事業拠出金</t>
  </si>
  <si>
    <t>保健事業費</t>
  </si>
  <si>
    <t>その他の支出金</t>
  </si>
  <si>
    <t>前年度繰上充用金</t>
  </si>
  <si>
    <t>収益的収入</t>
  </si>
  <si>
    <t>特別利益</t>
  </si>
  <si>
    <t>特別損失</t>
  </si>
  <si>
    <t>予備費</t>
  </si>
  <si>
    <t>資本的収入</t>
  </si>
  <si>
    <t>企業債</t>
  </si>
  <si>
    <t>固定資産売却代金</t>
  </si>
  <si>
    <t>補助金</t>
  </si>
  <si>
    <t>受託金</t>
  </si>
  <si>
    <t>資本的支出</t>
  </si>
  <si>
    <t>建設改良費</t>
  </si>
  <si>
    <t>企業債償還金</t>
  </si>
  <si>
    <t>繰延勘定</t>
  </si>
  <si>
    <t>収益的支出</t>
  </si>
  <si>
    <t>１人当り</t>
  </si>
  <si>
    <t>千円</t>
  </si>
  <si>
    <t>円</t>
  </si>
  <si>
    <t>財政調整基金繰入金</t>
  </si>
  <si>
    <t>他会計繰入金</t>
  </si>
  <si>
    <t>介護納付金</t>
  </si>
  <si>
    <t>尾道市立市民病院</t>
  </si>
  <si>
    <t>公立みつぎ総合病院</t>
  </si>
  <si>
    <t>配当割交付金</t>
  </si>
  <si>
    <t>株式等譲渡所得割交付金</t>
  </si>
  <si>
    <t>補助費等</t>
  </si>
  <si>
    <t>国民健康保険料・税</t>
  </si>
  <si>
    <t>出資金</t>
  </si>
  <si>
    <t>市保険年金課</t>
  </si>
  <si>
    <t>貸付金元金収入</t>
  </si>
  <si>
    <t>区　　　　分</t>
  </si>
  <si>
    <t>医業収益</t>
  </si>
  <si>
    <t>医業外収益</t>
  </si>
  <si>
    <t>医業費用</t>
  </si>
  <si>
    <t>医業外費用</t>
  </si>
  <si>
    <t>特別債償還金</t>
  </si>
  <si>
    <t>投資</t>
  </si>
  <si>
    <t>繰延勘定</t>
  </si>
  <si>
    <t>区　　　　　　分</t>
  </si>
  <si>
    <t>区　　　　　　　　分</t>
  </si>
  <si>
    <t>決　算　額</t>
  </si>
  <si>
    <t>総　　　　　　　　　　　　　　額</t>
  </si>
  <si>
    <t xml:space="preserve">総　　　　　　　　   　　　額  </t>
  </si>
  <si>
    <t xml:space="preserve">普通税         </t>
  </si>
  <si>
    <t xml:space="preserve">市民税   </t>
  </si>
  <si>
    <t>固定資産税</t>
  </si>
  <si>
    <t>軽自動車税</t>
  </si>
  <si>
    <t>市たばこ税</t>
  </si>
  <si>
    <t>特別土地保有税</t>
  </si>
  <si>
    <t>都市計画税</t>
  </si>
  <si>
    <t>徴収率（現年分）（％）</t>
  </si>
  <si>
    <t xml:space="preserve">総額  </t>
  </si>
  <si>
    <t xml:space="preserve">  個人分</t>
  </si>
  <si>
    <t xml:space="preserve">  法人分</t>
  </si>
  <si>
    <t>入湯税</t>
  </si>
  <si>
    <t>１７　財        政</t>
  </si>
  <si>
    <t>１７　財           政</t>
  </si>
  <si>
    <t>１７　財            政</t>
  </si>
  <si>
    <t>営業費用</t>
  </si>
  <si>
    <t>営業外費用</t>
  </si>
  <si>
    <t>特別損失</t>
  </si>
  <si>
    <t>予備費</t>
  </si>
  <si>
    <t>企業債</t>
  </si>
  <si>
    <t>補助金</t>
  </si>
  <si>
    <t>負担金</t>
  </si>
  <si>
    <t>分担金</t>
  </si>
  <si>
    <t>固定資産売却代金</t>
  </si>
  <si>
    <t>建設改良費</t>
  </si>
  <si>
    <t>総額</t>
  </si>
  <si>
    <t>療       養       諸     費</t>
  </si>
  <si>
    <t>療   養   の  給   付</t>
  </si>
  <si>
    <t>療          養           費</t>
  </si>
  <si>
    <t>審 査 支 払 手  数  料</t>
  </si>
  <si>
    <t>出 産  育 児  一  時 金</t>
  </si>
  <si>
    <t>葬            祭            費</t>
  </si>
  <si>
    <t>高     額    療    養    費</t>
  </si>
  <si>
    <t>医   療   費   拠   出   金</t>
  </si>
  <si>
    <t>事   業   費   拠   出   金</t>
  </si>
  <si>
    <t>うち職員給</t>
  </si>
  <si>
    <t>普通建設事業費</t>
  </si>
  <si>
    <t>高額医療共同事業負担金</t>
  </si>
  <si>
    <t>特  別  調  整  交  付  金</t>
  </si>
  <si>
    <t>療養給付費負担金</t>
  </si>
  <si>
    <t>現年分</t>
  </si>
  <si>
    <t>滞納繰越分</t>
  </si>
  <si>
    <t>普通調整交付金</t>
  </si>
  <si>
    <t>１７　　財　　　　　　政</t>
  </si>
  <si>
    <t>１７　財　　　　　　政</t>
  </si>
  <si>
    <t>区                         分</t>
  </si>
  <si>
    <t>区                      分</t>
  </si>
  <si>
    <t>区　　             　　　分</t>
  </si>
  <si>
    <t>保 　　険　 　給　 　付　 　費</t>
  </si>
  <si>
    <t>営業外収益</t>
  </si>
  <si>
    <t>国庫金補助金返還金</t>
  </si>
  <si>
    <t>営業収益</t>
  </si>
  <si>
    <t>特定健康診査等負担金</t>
  </si>
  <si>
    <t>（単位　 千円）</t>
  </si>
  <si>
    <t>老人保健拠出金</t>
  </si>
  <si>
    <t>公立みつぎ総合病院経営企画課</t>
  </si>
  <si>
    <t>後期高齢者支援金</t>
  </si>
  <si>
    <t>医療費拠出金</t>
  </si>
  <si>
    <t>事業費拠出金</t>
  </si>
  <si>
    <t>前期高齢者交付金</t>
  </si>
  <si>
    <t>前期高齢者納付金</t>
  </si>
  <si>
    <t>事業費拠出金</t>
  </si>
  <si>
    <t>医療費拠出金　　</t>
  </si>
  <si>
    <t>総務費</t>
  </si>
  <si>
    <t>災害復旧事業費</t>
  </si>
  <si>
    <t>-</t>
  </si>
  <si>
    <t>負担金</t>
  </si>
  <si>
    <t>災害臨時特例補助金</t>
  </si>
  <si>
    <t>高齢者医療制度円滑運営事業補助金</t>
  </si>
  <si>
    <t>（単位 　千円）</t>
  </si>
  <si>
    <t>（単位　 千円）</t>
  </si>
  <si>
    <t>１７　財        政</t>
  </si>
  <si>
    <t>（単位　 千円）</t>
  </si>
  <si>
    <t>特       別       利      益</t>
  </si>
  <si>
    <t>（単位　千円）</t>
  </si>
  <si>
    <t>１７　財　　　　　　政</t>
  </si>
  <si>
    <t>（単位　千円）</t>
  </si>
  <si>
    <t>１． 普通会計の決算状況（歳入）</t>
  </si>
  <si>
    <t>２． 普通会計の決算状況（歳出）</t>
  </si>
  <si>
    <t>５． 水道事業の決算状況</t>
  </si>
  <si>
    <t>注 ：  収益的収入及び支出は税抜き額、資本的収入及び支出は税込み額で記入。</t>
  </si>
  <si>
    <t>注 ： 消費税込</t>
  </si>
  <si>
    <t>６－１． 病院事業の決算状況</t>
  </si>
  <si>
    <t>６－２． 病院事業の決算状況（続き）</t>
  </si>
  <si>
    <t>７． 市税の収入状況</t>
  </si>
  <si>
    <t>注 ： 人口は各年度末現在の住民基本台帳による。</t>
  </si>
  <si>
    <t>平成26年度（2014）</t>
  </si>
  <si>
    <t>平成27年度（2015）</t>
  </si>
  <si>
    <t>17　財政</t>
  </si>
  <si>
    <t>1.　普通会計の決算状況（歳入）</t>
  </si>
  <si>
    <t>2.　普通会計の決算状況（歳出）</t>
  </si>
  <si>
    <t>3.　国民健康保険事業特別会計の決算状況（歳入）</t>
  </si>
  <si>
    <t>4.　国民健康保険事業特別会計の決算状況（歳出）</t>
  </si>
  <si>
    <t>5.　水道事業の決算状況</t>
  </si>
  <si>
    <t>6-1.　病院事業の決算状況</t>
  </si>
  <si>
    <t>6-2.　病院事業の決算状況（続き）</t>
  </si>
  <si>
    <t>７.　市税の収入状況</t>
  </si>
  <si>
    <t>目　次</t>
  </si>
  <si>
    <t>-</t>
  </si>
  <si>
    <t>目的税</t>
  </si>
  <si>
    <t>平成29年度（2017）</t>
  </si>
  <si>
    <t>出産育児一時金補助金等</t>
  </si>
  <si>
    <t>1人当り</t>
  </si>
  <si>
    <t>平成30年度（2018）</t>
  </si>
  <si>
    <t>区分</t>
  </si>
  <si>
    <t>金額</t>
  </si>
  <si>
    <t>普通交付金</t>
  </si>
  <si>
    <t>特別交付金</t>
  </si>
  <si>
    <t>保険者努力支援分</t>
  </si>
  <si>
    <t>特定健診等負担金</t>
  </si>
  <si>
    <t>連合会支出金</t>
  </si>
  <si>
    <t>基金繰入額</t>
  </si>
  <si>
    <t>前年度繰越金</t>
  </si>
  <si>
    <t>その他の収入金</t>
  </si>
  <si>
    <t>４．国民健康保険事業特別会計の決算状況（歳出）</t>
  </si>
  <si>
    <t>国民健康保険事業費納付金</t>
  </si>
  <si>
    <t>財政安定化基金拠出金</t>
  </si>
  <si>
    <t>保健事業費</t>
  </si>
  <si>
    <t>その他の支出金</t>
  </si>
  <si>
    <t>-</t>
  </si>
  <si>
    <t>移送費</t>
  </si>
  <si>
    <t>令和元年度（2019）</t>
  </si>
  <si>
    <t>令和元年度（2019）</t>
  </si>
  <si>
    <t>令和元年度（2019）</t>
  </si>
  <si>
    <t>令和元年度（2019）</t>
  </si>
  <si>
    <t>令和元年度（2019）</t>
  </si>
  <si>
    <t>市上下水道局庶務課</t>
  </si>
  <si>
    <t xml:space="preserve"> </t>
  </si>
  <si>
    <t>　</t>
  </si>
  <si>
    <t>環境性能割交付金</t>
  </si>
  <si>
    <t>平成30年度（2018）</t>
  </si>
  <si>
    <t>県繰入金（2号)</t>
  </si>
  <si>
    <t>特別調整交付金</t>
  </si>
  <si>
    <t>市財政課</t>
  </si>
  <si>
    <t>注：出産育児一時金の支払手数料は審査支払手数料に含める。</t>
  </si>
  <si>
    <t>総務費</t>
  </si>
  <si>
    <t>保 　　険　 　給　 　付　 　費</t>
  </si>
  <si>
    <t>令和元年度（2019）</t>
  </si>
  <si>
    <t>平成30年度（2018）</t>
  </si>
  <si>
    <t>区　　　　　　　分</t>
  </si>
  <si>
    <t>市資産税課</t>
  </si>
  <si>
    <t>市市民税課</t>
  </si>
  <si>
    <t>市収納課</t>
  </si>
  <si>
    <t>市民病院経営企画課</t>
  </si>
  <si>
    <t>令和2年度（2020）</t>
  </si>
  <si>
    <t>令和2年度（2020）</t>
  </si>
  <si>
    <t>注：（1）平成30年度(2018年）から国民健康保険に係る保険者の県単位化により、広島県自体も保険者となったため国、県、市町の</t>
  </si>
  <si>
    <t>令和2年度（2020）</t>
  </si>
  <si>
    <t>令和2年度（2020）</t>
  </si>
  <si>
    <t xml:space="preserve">             ３．国民健康保険事業特別会計の決算状況（歳入）</t>
  </si>
  <si>
    <t>令和2年度（2020）</t>
  </si>
  <si>
    <t>令和2年度（2020）</t>
  </si>
  <si>
    <t>法 人事業税交付金</t>
  </si>
  <si>
    <t xml:space="preserve">  療   養   の  給   付</t>
  </si>
  <si>
    <t xml:space="preserve"> 出 産  育 児  一  時 金</t>
  </si>
  <si>
    <t>補助事業</t>
  </si>
  <si>
    <t>単独事業</t>
  </si>
  <si>
    <t xml:space="preserve">  療            養             費</t>
  </si>
  <si>
    <t xml:space="preserve"> 審 査 支 払 手  数  料</t>
  </si>
  <si>
    <t xml:space="preserve"> 高      額     療     養     費</t>
  </si>
  <si>
    <t xml:space="preserve"> 葬　　   　　　　祭　　   　　　　費</t>
  </si>
  <si>
    <t xml:space="preserve"> 傷 　  病  　 手  　 当   　金</t>
  </si>
  <si>
    <t xml:space="preserve">  移　      　   送　     　　　費</t>
  </si>
  <si>
    <t xml:space="preserve"> 療         養         諸       費</t>
  </si>
  <si>
    <t xml:space="preserve"> 医 療 費 給 付 費 分</t>
  </si>
  <si>
    <t xml:space="preserve">  後期高齢者支援金等分</t>
  </si>
  <si>
    <t xml:space="preserve">  介護納付金分</t>
  </si>
  <si>
    <t>令和3年（2021年）版　統計おのみち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</si>
</sst>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_ "/>
    <numFmt numFmtId="179" formatCode="#,##0.0;&quot;△ &quot;#,##0.0"/>
    <numFmt numFmtId="180" formatCode="#,##0;&quot;△ &quot;#,##0"/>
    <numFmt numFmtId="181" formatCode="#,##0_);\(#,##0\)"/>
    <numFmt numFmtId="182" formatCode="#,##0_);[Red]\(#,##0\)"/>
    <numFmt numFmtId="183" formatCode="#,##0;[Red]#,##0"/>
    <numFmt numFmtId="184" formatCode="0.0_);[Red]\(0.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i/>
      <sz val="10"/>
      <name val="ＭＳ Ｐ明朝"/>
      <family val="1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8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i/>
      <sz val="11"/>
      <color indexed="8"/>
      <name val="ＭＳ Ｐ明朝"/>
      <family val="1"/>
    </font>
    <font>
      <b/>
      <sz val="18"/>
      <color indexed="8"/>
      <name val="ＭＳ Ｐゴシック"/>
      <family val="3"/>
    </font>
    <font>
      <b/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b/>
      <sz val="11"/>
      <color theme="1"/>
      <name val="ＭＳ Ｐ明朝"/>
      <family val="1"/>
    </font>
    <font>
      <i/>
      <sz val="11"/>
      <color theme="1"/>
      <name val="ＭＳ Ｐ明朝"/>
      <family val="1"/>
    </font>
    <font>
      <b/>
      <sz val="18"/>
      <color theme="1"/>
      <name val="ＭＳ Ｐゴシック"/>
      <family val="3"/>
    </font>
    <font>
      <b/>
      <sz val="11"/>
      <name val="Cambria"/>
      <family val="3"/>
    </font>
    <font>
      <b/>
      <sz val="10"/>
      <color theme="1"/>
      <name val="ＭＳ Ｐ明朝"/>
      <family val="1"/>
    </font>
    <font>
      <sz val="9"/>
      <color theme="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3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38" fontId="4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38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right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/>
    </xf>
    <xf numFmtId="0" fontId="1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 indent="1"/>
    </xf>
    <xf numFmtId="0" fontId="5" fillId="0" borderId="0" xfId="0" applyFont="1" applyFill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10" fillId="0" borderId="0" xfId="0" applyFont="1" applyFill="1" applyAlignment="1">
      <alignment horizontal="distributed" vertical="center" indent="1"/>
    </xf>
    <xf numFmtId="0" fontId="15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180" fontId="4" fillId="0" borderId="0" xfId="49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Fill="1" applyAlignment="1" applyProtection="1">
      <alignment horizontal="distributed" vertical="center" indent="1"/>
      <protection/>
    </xf>
    <xf numFmtId="0" fontId="4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 shrinkToFi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38" fontId="10" fillId="0" borderId="0" xfId="0" applyNumberFormat="1" applyFont="1" applyFill="1" applyAlignment="1">
      <alignment shrinkToFit="1"/>
    </xf>
    <xf numFmtId="0" fontId="10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distributed" vertical="center" indent="1"/>
      <protection/>
    </xf>
    <xf numFmtId="0" fontId="17" fillId="0" borderId="11" xfId="0" applyFont="1" applyFill="1" applyBorder="1" applyAlignment="1">
      <alignment horizontal="distributed" vertical="center" indent="1"/>
    </xf>
    <xf numFmtId="0" fontId="13" fillId="0" borderId="0" xfId="0" applyFont="1" applyFill="1" applyBorder="1" applyAlignment="1">
      <alignment horizontal="distributed" vertical="center" indent="1"/>
    </xf>
    <xf numFmtId="180" fontId="4" fillId="0" borderId="0" xfId="0" applyNumberFormat="1" applyFont="1" applyFill="1" applyBorder="1" applyAlignment="1" applyProtection="1">
      <alignment horizontal="right" vertical="center" indent="1"/>
      <protection/>
    </xf>
    <xf numFmtId="180" fontId="4" fillId="0" borderId="0" xfId="0" applyNumberFormat="1" applyFont="1" applyFill="1" applyBorder="1" applyAlignment="1" applyProtection="1">
      <alignment horizontal="right" vertical="center" indent="1"/>
      <protection locked="0"/>
    </xf>
    <xf numFmtId="180" fontId="4" fillId="0" borderId="0" xfId="0" applyNumberFormat="1" applyFont="1" applyFill="1" applyBorder="1" applyAlignment="1">
      <alignment horizontal="right" vertical="center" indent="1"/>
    </xf>
    <xf numFmtId="180" fontId="4" fillId="0" borderId="10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>
      <alignment horizontal="distributed" vertical="center" indent="1"/>
    </xf>
    <xf numFmtId="180" fontId="13" fillId="0" borderId="16" xfId="0" applyNumberFormat="1" applyFont="1" applyFill="1" applyBorder="1" applyAlignment="1" applyProtection="1">
      <alignment horizontal="right" vertical="center" indent="1"/>
      <protection locked="0"/>
    </xf>
    <xf numFmtId="180" fontId="13" fillId="0" borderId="0" xfId="0" applyNumberFormat="1" applyFont="1" applyFill="1" applyBorder="1" applyAlignment="1" applyProtection="1">
      <alignment horizontal="right" vertical="center" indent="1"/>
      <protection locked="0"/>
    </xf>
    <xf numFmtId="180" fontId="13" fillId="0" borderId="0" xfId="49" applyNumberFormat="1" applyFont="1" applyFill="1" applyBorder="1" applyAlignment="1" applyProtection="1">
      <alignment horizontal="right" vertical="center" indent="1"/>
      <protection locked="0"/>
    </xf>
    <xf numFmtId="179" fontId="13" fillId="0" borderId="10" xfId="49" applyNumberFormat="1" applyFont="1" applyFill="1" applyBorder="1" applyAlignment="1" applyProtection="1">
      <alignment horizontal="right" vertical="center" indent="1"/>
      <protection locked="0"/>
    </xf>
    <xf numFmtId="180" fontId="13" fillId="0" borderId="10" xfId="49" applyNumberFormat="1" applyFont="1" applyFill="1" applyBorder="1" applyAlignment="1" applyProtection="1">
      <alignment horizontal="right" vertical="center" indent="1"/>
      <protection locked="0"/>
    </xf>
    <xf numFmtId="0" fontId="4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distributed" vertical="center" wrapText="1"/>
    </xf>
    <xf numFmtId="0" fontId="10" fillId="0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distributed" vertical="center"/>
    </xf>
    <xf numFmtId="0" fontId="15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180" fontId="4" fillId="0" borderId="10" xfId="49" applyNumberFormat="1" applyFont="1" applyFill="1" applyBorder="1" applyAlignment="1" applyProtection="1">
      <alignment horizontal="right" vertical="center" indent="1"/>
      <protection locked="0"/>
    </xf>
    <xf numFmtId="180" fontId="13" fillId="0" borderId="16" xfId="49" applyNumberFormat="1" applyFont="1" applyFill="1" applyBorder="1" applyAlignment="1" applyProtection="1">
      <alignment horizontal="right" vertical="center" indent="1"/>
      <protection locked="0"/>
    </xf>
    <xf numFmtId="0" fontId="13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180" fontId="13" fillId="0" borderId="16" xfId="49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180" fontId="4" fillId="0" borderId="0" xfId="49" applyNumberFormat="1" applyFont="1" applyFill="1" applyBorder="1" applyAlignment="1" applyProtection="1">
      <alignment horizontal="right" vertical="center"/>
      <protection locked="0"/>
    </xf>
    <xf numFmtId="180" fontId="13" fillId="0" borderId="0" xfId="49" applyNumberFormat="1" applyFont="1" applyFill="1" applyBorder="1" applyAlignment="1" applyProtection="1">
      <alignment horizontal="right" vertical="center"/>
      <protection locked="0"/>
    </xf>
    <xf numFmtId="180" fontId="4" fillId="0" borderId="10" xfId="49" applyNumberFormat="1" applyFont="1" applyFill="1" applyBorder="1" applyAlignment="1" applyProtection="1">
      <alignment horizontal="right" vertical="center"/>
      <protection locked="0"/>
    </xf>
    <xf numFmtId="38" fontId="4" fillId="0" borderId="0" xfId="49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 applyProtection="1">
      <alignment horizontal="right" vertical="center"/>
      <protection/>
    </xf>
    <xf numFmtId="180" fontId="13" fillId="0" borderId="16" xfId="49" applyNumberFormat="1" applyFont="1" applyFill="1" applyBorder="1" applyAlignment="1" applyProtection="1">
      <alignment horizontal="right" vertical="center" indent="2"/>
      <protection locked="0"/>
    </xf>
    <xf numFmtId="180" fontId="4" fillId="0" borderId="0" xfId="49" applyNumberFormat="1" applyFont="1" applyFill="1" applyBorder="1" applyAlignment="1" applyProtection="1">
      <alignment horizontal="right" vertical="center" indent="2"/>
      <protection locked="0"/>
    </xf>
    <xf numFmtId="180" fontId="4" fillId="0" borderId="10" xfId="49" applyNumberFormat="1" applyFont="1" applyFill="1" applyBorder="1" applyAlignment="1" applyProtection="1">
      <alignment horizontal="right" vertical="center" indent="2"/>
      <protection locked="0"/>
    </xf>
    <xf numFmtId="180" fontId="13" fillId="0" borderId="0" xfId="49" applyNumberFormat="1" applyFont="1" applyFill="1" applyBorder="1" applyAlignment="1" applyProtection="1">
      <alignment horizontal="right" vertical="center" indent="2"/>
      <protection locked="0"/>
    </xf>
    <xf numFmtId="38" fontId="13" fillId="0" borderId="0" xfId="49" applyFont="1" applyFill="1" applyAlignment="1" applyProtection="1">
      <alignment horizontal="right" vertical="center" indent="2"/>
      <protection locked="0"/>
    </xf>
    <xf numFmtId="38" fontId="4" fillId="0" borderId="0" xfId="49" applyFont="1" applyFill="1" applyAlignment="1" applyProtection="1">
      <alignment horizontal="right" vertical="center" indent="2"/>
      <protection locked="0"/>
    </xf>
    <xf numFmtId="0" fontId="2" fillId="0" borderId="0" xfId="43" applyAlignment="1" applyProtection="1">
      <alignment/>
      <protection/>
    </xf>
    <xf numFmtId="0" fontId="35" fillId="0" borderId="0" xfId="43" applyFont="1" applyAlignment="1" applyProtection="1">
      <alignment horizontal="center" vertical="center"/>
      <protection/>
    </xf>
    <xf numFmtId="38" fontId="4" fillId="0" borderId="0" xfId="49" applyFont="1" applyFill="1" applyAlignment="1" applyProtection="1">
      <alignment vertical="center"/>
      <protection locked="0"/>
    </xf>
    <xf numFmtId="38" fontId="4" fillId="0" borderId="20" xfId="49" applyFont="1" applyFill="1" applyBorder="1" applyAlignment="1" applyProtection="1">
      <alignment horizontal="center" vertical="center"/>
      <protection locked="0"/>
    </xf>
    <xf numFmtId="38" fontId="5" fillId="0" borderId="0" xfId="49" applyFont="1" applyFill="1" applyAlignment="1" applyProtection="1">
      <alignment horizontal="right" vertical="center" indent="2"/>
      <protection locked="0"/>
    </xf>
    <xf numFmtId="0" fontId="0" fillId="0" borderId="17" xfId="0" applyFont="1" applyFill="1" applyBorder="1" applyAlignment="1">
      <alignment horizontal="center" vertical="center"/>
    </xf>
    <xf numFmtId="180" fontId="4" fillId="0" borderId="0" xfId="49" applyNumberFormat="1" applyFont="1" applyFill="1" applyBorder="1" applyAlignment="1" applyProtection="1">
      <alignment vertical="center"/>
      <protection locked="0"/>
    </xf>
    <xf numFmtId="180" fontId="4" fillId="0" borderId="10" xfId="49" applyNumberFormat="1" applyFont="1" applyFill="1" applyBorder="1" applyAlignment="1" applyProtection="1">
      <alignment vertical="center"/>
      <protection locked="0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right" vertical="center" indent="1"/>
    </xf>
    <xf numFmtId="180" fontId="45" fillId="0" borderId="0" xfId="49" applyNumberFormat="1" applyFont="1" applyFill="1" applyBorder="1" applyAlignment="1" applyProtection="1">
      <alignment horizontal="right" vertical="center" indent="1"/>
      <protection locked="0"/>
    </xf>
    <xf numFmtId="180" fontId="44" fillId="0" borderId="0" xfId="49" applyNumberFormat="1" applyFont="1" applyFill="1" applyBorder="1" applyAlignment="1" applyProtection="1">
      <alignment horizontal="right" vertical="center" indent="1"/>
      <protection locked="0"/>
    </xf>
    <xf numFmtId="179" fontId="45" fillId="0" borderId="10" xfId="49" applyNumberFormat="1" applyFont="1" applyFill="1" applyBorder="1" applyAlignment="1" applyProtection="1">
      <alignment horizontal="right" vertical="center" indent="1"/>
      <protection locked="0"/>
    </xf>
    <xf numFmtId="180" fontId="46" fillId="0" borderId="10" xfId="49" applyNumberFormat="1" applyFont="1" applyFill="1" applyBorder="1" applyAlignment="1" applyProtection="1">
      <alignment horizontal="right" vertical="center" indent="1"/>
      <protection locked="0"/>
    </xf>
    <xf numFmtId="0" fontId="1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right"/>
    </xf>
    <xf numFmtId="0" fontId="44" fillId="0" borderId="0" xfId="0" applyFont="1" applyFill="1" applyBorder="1" applyAlignment="1" applyProtection="1">
      <alignment horizontal="distributed" vertical="center" indent="1"/>
      <protection/>
    </xf>
    <xf numFmtId="0" fontId="44" fillId="0" borderId="11" xfId="0" applyFont="1" applyFill="1" applyBorder="1" applyAlignment="1" applyProtection="1">
      <alignment horizontal="distributed" vertical="center" indent="1"/>
      <protection/>
    </xf>
    <xf numFmtId="0" fontId="47" fillId="0" borderId="11" xfId="0" applyFont="1" applyFill="1" applyBorder="1" applyAlignment="1">
      <alignment horizontal="distributed" vertical="center" indent="2"/>
    </xf>
    <xf numFmtId="0" fontId="48" fillId="0" borderId="11" xfId="0" applyFont="1" applyFill="1" applyBorder="1" applyAlignment="1">
      <alignment horizontal="distributed" vertical="center" indent="1"/>
    </xf>
    <xf numFmtId="0" fontId="44" fillId="0" borderId="11" xfId="0" applyFont="1" applyFill="1" applyBorder="1" applyAlignment="1">
      <alignment horizontal="distributed" vertical="center" indent="2"/>
    </xf>
    <xf numFmtId="0" fontId="44" fillId="0" borderId="21" xfId="0" applyFont="1" applyFill="1" applyBorder="1" applyAlignment="1">
      <alignment vertical="center"/>
    </xf>
    <xf numFmtId="0" fontId="47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7" fillId="0" borderId="22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180" fontId="4" fillId="0" borderId="13" xfId="49" applyNumberFormat="1" applyFont="1" applyFill="1" applyBorder="1" applyAlignment="1" applyProtection="1">
      <alignment horizontal="right" vertical="center"/>
      <protection locked="0"/>
    </xf>
    <xf numFmtId="180" fontId="44" fillId="0" borderId="0" xfId="49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80" fontId="4" fillId="0" borderId="23" xfId="49" applyNumberFormat="1" applyFont="1" applyFill="1" applyBorder="1" applyAlignment="1" applyProtection="1">
      <alignment horizontal="right" vertical="center"/>
      <protection locked="0"/>
    </xf>
    <xf numFmtId="180" fontId="4" fillId="0" borderId="24" xfId="49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Fill="1" applyAlignment="1">
      <alignment horizontal="right" vertical="center"/>
    </xf>
    <xf numFmtId="0" fontId="49" fillId="0" borderId="0" xfId="0" applyFont="1" applyFill="1" applyAlignment="1">
      <alignment vertical="center"/>
    </xf>
    <xf numFmtId="0" fontId="47" fillId="0" borderId="0" xfId="0" applyFont="1" applyFill="1" applyAlignment="1">
      <alignment/>
    </xf>
    <xf numFmtId="180" fontId="45" fillId="0" borderId="16" xfId="49" applyNumberFormat="1" applyFont="1" applyFill="1" applyBorder="1" applyAlignment="1" applyProtection="1">
      <alignment horizontal="right" vertical="center"/>
      <protection locked="0"/>
    </xf>
    <xf numFmtId="38" fontId="44" fillId="0" borderId="0" xfId="49" applyFont="1" applyFill="1" applyBorder="1" applyAlignment="1">
      <alignment horizontal="right" vertical="center"/>
    </xf>
    <xf numFmtId="180" fontId="44" fillId="0" borderId="0" xfId="0" applyNumberFormat="1" applyFont="1" applyFill="1" applyBorder="1" applyAlignment="1" applyProtection="1">
      <alignment horizontal="right" vertical="center"/>
      <protection/>
    </xf>
    <xf numFmtId="180" fontId="44" fillId="0" borderId="1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4" fillId="0" borderId="0" xfId="0" applyFont="1" applyFill="1" applyAlignment="1">
      <alignment horizontal="right" vertical="center"/>
    </xf>
    <xf numFmtId="0" fontId="47" fillId="0" borderId="0" xfId="0" applyFont="1" applyFill="1" applyAlignment="1">
      <alignment horizontal="right"/>
    </xf>
    <xf numFmtId="0" fontId="44" fillId="0" borderId="0" xfId="0" applyFont="1" applyFill="1" applyAlignment="1">
      <alignment horizontal="right"/>
    </xf>
    <xf numFmtId="0" fontId="46" fillId="0" borderId="0" xfId="0" applyFont="1" applyFill="1" applyAlignment="1">
      <alignment horizontal="right"/>
    </xf>
    <xf numFmtId="0" fontId="50" fillId="0" borderId="0" xfId="0" applyFont="1" applyFill="1" applyAlignment="1">
      <alignment vertical="center"/>
    </xf>
    <xf numFmtId="180" fontId="45" fillId="0" borderId="0" xfId="49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5" fillId="0" borderId="17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38" fontId="4" fillId="0" borderId="18" xfId="49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center"/>
    </xf>
    <xf numFmtId="180" fontId="44" fillId="0" borderId="23" xfId="49" applyNumberFormat="1" applyFont="1" applyFill="1" applyBorder="1" applyAlignment="1" applyProtection="1">
      <alignment horizontal="right" vertical="center"/>
      <protection locked="0"/>
    </xf>
    <xf numFmtId="180" fontId="44" fillId="0" borderId="24" xfId="49" applyNumberFormat="1" applyFont="1" applyFill="1" applyBorder="1" applyAlignment="1" applyProtection="1">
      <alignment horizontal="right" vertical="center"/>
      <protection locked="0"/>
    </xf>
    <xf numFmtId="180" fontId="13" fillId="0" borderId="19" xfId="49" applyNumberFormat="1" applyFont="1" applyFill="1" applyBorder="1" applyAlignment="1" applyProtection="1">
      <alignment horizontal="right" vertical="center"/>
      <protection locked="0"/>
    </xf>
    <xf numFmtId="180" fontId="4" fillId="0" borderId="11" xfId="49" applyNumberFormat="1" applyFont="1" applyFill="1" applyBorder="1" applyAlignment="1" applyProtection="1">
      <alignment horizontal="right" vertical="center"/>
      <protection locked="0"/>
    </xf>
    <xf numFmtId="180" fontId="13" fillId="0" borderId="11" xfId="49" applyNumberFormat="1" applyFont="1" applyFill="1" applyBorder="1" applyAlignment="1" applyProtection="1">
      <alignment horizontal="right" vertical="center"/>
      <protection locked="0"/>
    </xf>
    <xf numFmtId="180" fontId="44" fillId="0" borderId="25" xfId="49" applyNumberFormat="1" applyFont="1" applyFill="1" applyBorder="1" applyAlignment="1" applyProtection="1">
      <alignment horizontal="right" vertical="center"/>
      <protection locked="0"/>
    </xf>
    <xf numFmtId="180" fontId="13" fillId="0" borderId="26" xfId="49" applyNumberFormat="1" applyFont="1" applyFill="1" applyBorder="1" applyAlignment="1" applyProtection="1">
      <alignment horizontal="right" vertical="center"/>
      <protection locked="0"/>
    </xf>
    <xf numFmtId="38" fontId="4" fillId="0" borderId="21" xfId="49" applyFont="1" applyFill="1" applyBorder="1" applyAlignment="1">
      <alignment horizontal="right" vertical="center"/>
    </xf>
    <xf numFmtId="180" fontId="4" fillId="0" borderId="21" xfId="49" applyNumberFormat="1" applyFont="1" applyFill="1" applyBorder="1" applyAlignment="1" applyProtection="1">
      <alignment horizontal="right" vertical="center"/>
      <protection locked="0"/>
    </xf>
    <xf numFmtId="180" fontId="4" fillId="0" borderId="21" xfId="0" applyNumberFormat="1" applyFont="1" applyFill="1" applyBorder="1" applyAlignment="1" applyProtection="1">
      <alignment horizontal="right" vertical="center"/>
      <protection/>
    </xf>
    <xf numFmtId="0" fontId="44" fillId="0" borderId="0" xfId="0" applyFont="1" applyFill="1" applyBorder="1" applyAlignment="1">
      <alignment horizontal="distributed" vertical="center" indent="1"/>
    </xf>
    <xf numFmtId="0" fontId="44" fillId="0" borderId="0" xfId="0" applyFont="1" applyFill="1" applyAlignment="1">
      <alignment horizontal="distributed" vertical="center" indent="1"/>
    </xf>
    <xf numFmtId="0" fontId="49" fillId="0" borderId="0" xfId="0" applyFont="1" applyFill="1" applyBorder="1" applyAlignment="1">
      <alignment horizontal="distributed" vertical="center" indent="1"/>
    </xf>
    <xf numFmtId="0" fontId="45" fillId="0" borderId="27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distributed" vertical="center" indent="1"/>
    </xf>
    <xf numFmtId="0" fontId="44" fillId="0" borderId="11" xfId="0" applyFont="1" applyFill="1" applyBorder="1" applyAlignment="1">
      <alignment horizontal="distributed" vertical="center" indent="1"/>
    </xf>
    <xf numFmtId="0" fontId="45" fillId="0" borderId="1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38" fontId="52" fillId="0" borderId="0" xfId="49" applyFont="1" applyFill="1" applyAlignment="1" applyProtection="1">
      <alignment vertical="center"/>
      <protection locked="0"/>
    </xf>
    <xf numFmtId="180" fontId="52" fillId="0" borderId="0" xfId="49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Alignment="1">
      <alignment horizontal="right" vertical="center"/>
    </xf>
    <xf numFmtId="0" fontId="44" fillId="0" borderId="0" xfId="49" applyNumberFormat="1" applyFont="1" applyFill="1" applyBorder="1" applyAlignment="1" applyProtection="1">
      <alignment horizontal="center" vertical="center"/>
      <protection locked="0"/>
    </xf>
    <xf numFmtId="0" fontId="49" fillId="0" borderId="17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38" fontId="4" fillId="0" borderId="0" xfId="49" applyFont="1" applyFill="1" applyAlignment="1" applyProtection="1">
      <alignment horizontal="right" vertical="center"/>
      <protection locked="0"/>
    </xf>
    <xf numFmtId="0" fontId="4" fillId="24" borderId="13" xfId="0" applyFont="1" applyFill="1" applyBorder="1" applyAlignment="1">
      <alignment horizontal="distributed" vertical="center" indent="1"/>
    </xf>
    <xf numFmtId="38" fontId="4" fillId="24" borderId="10" xfId="49" applyFont="1" applyFill="1" applyBorder="1" applyAlignment="1" applyProtection="1">
      <alignment horizontal="right" vertical="center" indent="2"/>
      <protection locked="0"/>
    </xf>
    <xf numFmtId="38" fontId="4" fillId="24" borderId="10" xfId="49" applyFont="1" applyFill="1" applyBorder="1" applyAlignment="1" applyProtection="1">
      <alignment vertical="center"/>
      <protection locked="0"/>
    </xf>
    <xf numFmtId="0" fontId="4" fillId="24" borderId="0" xfId="0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/>
    </xf>
    <xf numFmtId="180" fontId="44" fillId="0" borderId="0" xfId="0" applyNumberFormat="1" applyFont="1" applyFill="1" applyAlignment="1">
      <alignment vertical="center"/>
    </xf>
    <xf numFmtId="180" fontId="47" fillId="0" borderId="2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indent="1"/>
    </xf>
    <xf numFmtId="180" fontId="10" fillId="0" borderId="0" xfId="0" applyNumberFormat="1" applyFont="1" applyFill="1" applyBorder="1" applyAlignment="1">
      <alignment horizontal="right" vertical="center"/>
    </xf>
    <xf numFmtId="180" fontId="44" fillId="0" borderId="0" xfId="0" applyNumberFormat="1" applyFont="1" applyFill="1" applyAlignment="1">
      <alignment horizontal="right"/>
    </xf>
    <xf numFmtId="180" fontId="10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distributed" vertical="center" indent="1"/>
    </xf>
    <xf numFmtId="0" fontId="53" fillId="0" borderId="0" xfId="0" applyFont="1" applyFill="1" applyBorder="1" applyAlignment="1">
      <alignment horizontal="distributed" vertical="center" indent="1"/>
    </xf>
    <xf numFmtId="180" fontId="45" fillId="0" borderId="26" xfId="49" applyNumberFormat="1" applyFont="1" applyFill="1" applyBorder="1" applyAlignment="1" applyProtection="1">
      <alignment horizontal="right" vertical="center"/>
      <protection locked="0"/>
    </xf>
    <xf numFmtId="180" fontId="44" fillId="0" borderId="21" xfId="49" applyNumberFormat="1" applyFont="1" applyFill="1" applyBorder="1" applyAlignment="1" applyProtection="1">
      <alignment horizontal="right" vertical="center"/>
      <protection locked="0"/>
    </xf>
    <xf numFmtId="38" fontId="44" fillId="0" borderId="21" xfId="49" applyFont="1" applyFill="1" applyBorder="1" applyAlignment="1">
      <alignment horizontal="right" vertical="center"/>
    </xf>
    <xf numFmtId="38" fontId="4" fillId="0" borderId="11" xfId="49" applyFont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distributed" vertical="center" indent="1"/>
    </xf>
    <xf numFmtId="0" fontId="13" fillId="0" borderId="19" xfId="0" applyFont="1" applyBorder="1" applyAlignment="1">
      <alignment horizontal="distributed" vertical="center" indent="1"/>
    </xf>
    <xf numFmtId="0" fontId="16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" fillId="0" borderId="10" xfId="0" applyFont="1" applyFill="1" applyBorder="1" applyAlignment="1" applyProtection="1">
      <alignment horizontal="distributed" vertical="center" indent="1"/>
      <protection/>
    </xf>
    <xf numFmtId="0" fontId="4" fillId="0" borderId="13" xfId="0" applyFont="1" applyFill="1" applyBorder="1" applyAlignment="1" applyProtection="1">
      <alignment horizontal="distributed" vertical="center" indent="1"/>
      <protection/>
    </xf>
    <xf numFmtId="0" fontId="13" fillId="0" borderId="16" xfId="0" applyFont="1" applyFill="1" applyBorder="1" applyAlignment="1">
      <alignment horizontal="distributed" vertical="center" indent="1"/>
    </xf>
    <xf numFmtId="0" fontId="13" fillId="0" borderId="19" xfId="0" applyFont="1" applyFill="1" applyBorder="1" applyAlignment="1">
      <alignment horizontal="distributed" vertical="center" indent="1"/>
    </xf>
    <xf numFmtId="0" fontId="10" fillId="0" borderId="0" xfId="0" applyFont="1" applyFill="1" applyBorder="1" applyAlignment="1">
      <alignment horizontal="distributed" vertical="center" indent="1"/>
    </xf>
    <xf numFmtId="0" fontId="10" fillId="0" borderId="11" xfId="0" applyFont="1" applyFill="1" applyBorder="1" applyAlignment="1">
      <alignment horizontal="distributed" vertical="center" indent="1"/>
    </xf>
    <xf numFmtId="0" fontId="45" fillId="0" borderId="16" xfId="0" applyFont="1" applyFill="1" applyBorder="1" applyAlignment="1">
      <alignment horizontal="distributed" vertical="center" indent="1"/>
    </xf>
    <xf numFmtId="0" fontId="45" fillId="0" borderId="19" xfId="0" applyFont="1" applyFill="1" applyBorder="1" applyAlignment="1">
      <alignment horizontal="distributed" vertical="center" indent="1"/>
    </xf>
    <xf numFmtId="0" fontId="16" fillId="0" borderId="0" xfId="0" applyFont="1" applyFill="1" applyAlignment="1">
      <alignment vertical="center"/>
    </xf>
    <xf numFmtId="0" fontId="0" fillId="0" borderId="11" xfId="0" applyFont="1" applyBorder="1" applyAlignment="1">
      <alignment horizontal="distributed" vertical="center" indent="1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distributed" vertical="center" indent="1"/>
    </xf>
    <xf numFmtId="0" fontId="44" fillId="0" borderId="11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4" fillId="0" borderId="10" xfId="0" applyFont="1" applyFill="1" applyBorder="1" applyAlignment="1">
      <alignment horizontal="distributed" vertical="center" indent="1"/>
    </xf>
    <xf numFmtId="0" fontId="44" fillId="0" borderId="13" xfId="0" applyFont="1" applyFill="1" applyBorder="1" applyAlignment="1">
      <alignment horizontal="distributed" vertical="center" indent="1"/>
    </xf>
    <xf numFmtId="0" fontId="44" fillId="0" borderId="18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distributed" vertical="center" indent="1"/>
    </xf>
    <xf numFmtId="0" fontId="47" fillId="0" borderId="0" xfId="0" applyFont="1" applyFill="1" applyBorder="1" applyAlignment="1">
      <alignment horizontal="distributed" vertical="center" indent="1"/>
    </xf>
    <xf numFmtId="0" fontId="47" fillId="0" borderId="11" xfId="0" applyFont="1" applyFill="1" applyBorder="1" applyAlignment="1">
      <alignment horizontal="distributed" vertical="center" indent="1"/>
    </xf>
    <xf numFmtId="0" fontId="47" fillId="0" borderId="0" xfId="0" applyFont="1" applyFill="1" applyBorder="1" applyAlignment="1">
      <alignment horizontal="distributed" vertical="center" wrapText="1" indent="1"/>
    </xf>
    <xf numFmtId="0" fontId="47" fillId="0" borderId="11" xfId="0" applyFont="1" applyFill="1" applyBorder="1" applyAlignment="1">
      <alignment horizontal="distributed" vertical="center" wrapText="1" indent="1"/>
    </xf>
    <xf numFmtId="0" fontId="54" fillId="0" borderId="0" xfId="0" applyFont="1" applyFill="1" applyBorder="1" applyAlignment="1">
      <alignment horizontal="distributed" vertical="center" indent="1"/>
    </xf>
    <xf numFmtId="0" fontId="54" fillId="0" borderId="11" xfId="0" applyFont="1" applyFill="1" applyBorder="1" applyAlignment="1">
      <alignment horizontal="distributed" vertical="center" indent="1"/>
    </xf>
    <xf numFmtId="0" fontId="4" fillId="0" borderId="30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distributed" vertical="center" indent="1"/>
    </xf>
    <xf numFmtId="0" fontId="49" fillId="0" borderId="19" xfId="0" applyFont="1" applyFill="1" applyBorder="1" applyAlignment="1">
      <alignment horizontal="distributed" vertical="center" indent="1"/>
    </xf>
    <xf numFmtId="0" fontId="13" fillId="0" borderId="0" xfId="0" applyFont="1" applyFill="1" applyBorder="1" applyAlignment="1">
      <alignment horizontal="distributed" vertical="center" indent="1"/>
    </xf>
    <xf numFmtId="0" fontId="13" fillId="0" borderId="11" xfId="0" applyFont="1" applyFill="1" applyBorder="1" applyAlignment="1">
      <alignment horizontal="distributed" vertical="center" indent="1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3" fillId="0" borderId="1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4" fillId="0" borderId="17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248</v>
      </c>
    </row>
    <row r="3" ht="13.5">
      <c r="B3" t="s">
        <v>169</v>
      </c>
    </row>
    <row r="5" spans="3:5" ht="13.5">
      <c r="C5" s="115" t="s">
        <v>170</v>
      </c>
      <c r="D5" s="115"/>
      <c r="E5" s="115"/>
    </row>
    <row r="7" spans="3:5" ht="13.5">
      <c r="C7" s="115" t="s">
        <v>171</v>
      </c>
      <c r="D7" s="115"/>
      <c r="E7" s="115"/>
    </row>
    <row r="9" spans="3:7" ht="13.5">
      <c r="C9" s="115" t="s">
        <v>172</v>
      </c>
      <c r="D9" s="115"/>
      <c r="E9" s="115"/>
      <c r="F9" s="115"/>
      <c r="G9" s="115"/>
    </row>
    <row r="11" spans="3:7" ht="13.5">
      <c r="C11" s="115" t="s">
        <v>173</v>
      </c>
      <c r="D11" s="115"/>
      <c r="E11" s="115"/>
      <c r="F11" s="115"/>
      <c r="G11" s="115"/>
    </row>
    <row r="13" spans="3:5" ht="13.5">
      <c r="C13" s="115" t="s">
        <v>174</v>
      </c>
      <c r="D13" s="115"/>
      <c r="E13" s="115"/>
    </row>
    <row r="15" spans="3:5" ht="13.5">
      <c r="C15" s="115" t="s">
        <v>175</v>
      </c>
      <c r="D15" s="115"/>
      <c r="E15" s="115"/>
    </row>
    <row r="17" spans="3:5" ht="13.5">
      <c r="C17" s="115" t="s">
        <v>176</v>
      </c>
      <c r="D17" s="115"/>
      <c r="E17" s="115"/>
    </row>
    <row r="19" spans="3:4" ht="13.5">
      <c r="C19" s="115" t="s">
        <v>177</v>
      </c>
      <c r="D19" s="115"/>
    </row>
  </sheetData>
  <sheetProtection/>
  <hyperlinks>
    <hyperlink ref="C5:E5" location="'1.普通会計の決算状況(歳入）'!R1C1" display="1.　普通会計の決算状況（歳入）"/>
    <hyperlink ref="C7:E7" location="'2.普通会計の決算状況（歳出）'!R1C1" display="2.　普通会計の決算状況（歳出）"/>
    <hyperlink ref="C9:G9" location="'3.国民健康保険事業特別会計の決算状況（歳入）'!R1C1" display="3.　国民健康保険事業特別会計の決算状況（歳入）"/>
    <hyperlink ref="C11:G11" location="'4.国民健康保険事業特別会計の決算状況（歳出）'!R1C1" display="4.　国民健康保険事業特別会計の決算状況（歳出）"/>
    <hyperlink ref="C13:E13" location="'5.水道事業の決算状況'!R1C1" display="5.　水道事業の決算状況"/>
    <hyperlink ref="C15:E15" location="'6-1.病院事業の決算状況 (市民病院)'!R1C1" display="6-1.　病院事業の決算状況"/>
    <hyperlink ref="C17:E17" location="'6-2.病院事業の決算状況 (みつぎ総合病院)'!R1C1" display="6-2.　病院事業の決算状況（続き）"/>
    <hyperlink ref="C19:D19" location="'７.市税の収入状況'!R1C1" display="７.　市税の収入状況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9.00390625" defaultRowHeight="13.5" outlineLevelCol="1"/>
  <cols>
    <col min="1" max="1" width="2.625" style="2" customWidth="1"/>
    <col min="2" max="2" width="28.125" style="2" customWidth="1"/>
    <col min="3" max="3" width="18.50390625" style="2" hidden="1" customWidth="1" outlineLevel="1"/>
    <col min="4" max="4" width="23.625" style="2" hidden="1" customWidth="1" outlineLevel="1"/>
    <col min="5" max="6" width="19.625" style="2" hidden="1" customWidth="1" outlineLevel="1"/>
    <col min="7" max="7" width="19.625" style="3" bestFit="1" customWidth="1" collapsed="1"/>
    <col min="8" max="8" width="19.625" style="3" bestFit="1" customWidth="1"/>
    <col min="9" max="16384" width="9.00390625" style="2" customWidth="1"/>
  </cols>
  <sheetData>
    <row r="1" spans="1:8" s="68" customFormat="1" ht="15" customHeight="1">
      <c r="A1" s="68" t="s">
        <v>93</v>
      </c>
      <c r="G1" s="19"/>
      <c r="H1" s="19"/>
    </row>
    <row r="2" ht="19.5" customHeight="1">
      <c r="I2" s="116" t="s">
        <v>178</v>
      </c>
    </row>
    <row r="3" spans="1:8" ht="27" customHeight="1">
      <c r="A3" s="230" t="s">
        <v>158</v>
      </c>
      <c r="B3" s="230"/>
      <c r="C3" s="230"/>
      <c r="D3" s="230"/>
      <c r="E3" s="230"/>
      <c r="F3" s="230"/>
      <c r="G3" s="230"/>
      <c r="H3" s="230"/>
    </row>
    <row r="4" ht="15" customHeight="1"/>
    <row r="5" spans="1:8" s="60" customFormat="1" ht="13.5" customHeight="1" thickBot="1">
      <c r="A5" s="58" t="s">
        <v>150</v>
      </c>
      <c r="B5" s="58"/>
      <c r="C5" s="59"/>
      <c r="D5" s="59"/>
      <c r="E5" s="59"/>
      <c r="F5" s="59"/>
      <c r="G5" s="59"/>
      <c r="H5" s="59" t="s">
        <v>214</v>
      </c>
    </row>
    <row r="6" spans="1:8" s="18" customFormat="1" ht="23.25" customHeight="1">
      <c r="A6" s="226" t="s">
        <v>77</v>
      </c>
      <c r="B6" s="227"/>
      <c r="C6" s="33" t="s">
        <v>167</v>
      </c>
      <c r="D6" s="33" t="s">
        <v>168</v>
      </c>
      <c r="E6" s="118" t="s">
        <v>181</v>
      </c>
      <c r="F6" s="176" t="s">
        <v>184</v>
      </c>
      <c r="G6" s="54" t="s">
        <v>202</v>
      </c>
      <c r="H6" s="98" t="s">
        <v>225</v>
      </c>
    </row>
    <row r="7" spans="1:8" s="70" customFormat="1" ht="24.75" customHeight="1">
      <c r="A7" s="228" t="s">
        <v>79</v>
      </c>
      <c r="B7" s="229"/>
      <c r="C7" s="113">
        <v>62290860</v>
      </c>
      <c r="D7" s="113">
        <v>61592100</v>
      </c>
      <c r="E7" s="119">
        <v>68257237</v>
      </c>
      <c r="F7" s="119">
        <v>62879752</v>
      </c>
      <c r="G7" s="201">
        <v>69076115</v>
      </c>
      <c r="H7" s="201">
        <v>78273398</v>
      </c>
    </row>
    <row r="8" spans="2:8" ht="24.75" customHeight="1">
      <c r="B8" s="32" t="s">
        <v>0</v>
      </c>
      <c r="C8" s="114">
        <v>18361672</v>
      </c>
      <c r="D8" s="114">
        <v>18512782</v>
      </c>
      <c r="E8" s="114">
        <v>18629040</v>
      </c>
      <c r="F8" s="114">
        <v>18549831</v>
      </c>
      <c r="G8" s="117">
        <v>18112860</v>
      </c>
      <c r="H8" s="117">
        <v>17935376</v>
      </c>
    </row>
    <row r="9" spans="2:8" ht="24.75" customHeight="1">
      <c r="B9" s="32" t="s">
        <v>1</v>
      </c>
      <c r="C9" s="114">
        <v>425243</v>
      </c>
      <c r="D9" s="114">
        <v>448131</v>
      </c>
      <c r="E9" s="114">
        <v>435832</v>
      </c>
      <c r="F9" s="114">
        <v>441299</v>
      </c>
      <c r="G9" s="117">
        <v>446258</v>
      </c>
      <c r="H9" s="117">
        <v>452868</v>
      </c>
    </row>
    <row r="10" spans="2:8" ht="24.75" customHeight="1">
      <c r="B10" s="32" t="s">
        <v>2</v>
      </c>
      <c r="C10" s="114">
        <v>46830</v>
      </c>
      <c r="D10" s="114">
        <v>35424</v>
      </c>
      <c r="E10" s="114">
        <v>36541</v>
      </c>
      <c r="F10" s="114">
        <v>37568</v>
      </c>
      <c r="G10" s="117">
        <v>17567</v>
      </c>
      <c r="H10" s="117">
        <v>16949</v>
      </c>
    </row>
    <row r="11" spans="2:8" ht="24.75" customHeight="1">
      <c r="B11" s="32" t="s">
        <v>61</v>
      </c>
      <c r="C11" s="114">
        <v>130108</v>
      </c>
      <c r="D11" s="114">
        <v>97191</v>
      </c>
      <c r="E11" s="114">
        <v>81570</v>
      </c>
      <c r="F11" s="114">
        <v>65344</v>
      </c>
      <c r="G11" s="117">
        <v>76268</v>
      </c>
      <c r="H11" s="117">
        <v>70230</v>
      </c>
    </row>
    <row r="12" spans="2:8" ht="24.75" customHeight="1">
      <c r="B12" s="32" t="s">
        <v>62</v>
      </c>
      <c r="C12" s="114">
        <v>70133</v>
      </c>
      <c r="D12" s="114">
        <v>87632</v>
      </c>
      <c r="E12" s="114">
        <v>75985</v>
      </c>
      <c r="F12" s="114">
        <v>47201</v>
      </c>
      <c r="G12" s="117">
        <v>39884</v>
      </c>
      <c r="H12" s="117">
        <v>69365</v>
      </c>
    </row>
    <row r="13" spans="2:8" ht="24.75" customHeight="1">
      <c r="B13" s="32" t="s">
        <v>233</v>
      </c>
      <c r="C13" s="114"/>
      <c r="D13" s="114"/>
      <c r="E13" s="114"/>
      <c r="F13" s="114"/>
      <c r="G13" s="207" t="s">
        <v>179</v>
      </c>
      <c r="H13" s="117">
        <v>151704</v>
      </c>
    </row>
    <row r="14" spans="2:8" ht="24.75" customHeight="1">
      <c r="B14" s="32" t="s">
        <v>3</v>
      </c>
      <c r="C14" s="114">
        <v>1649084</v>
      </c>
      <c r="D14" s="114">
        <v>2805191</v>
      </c>
      <c r="E14" s="114">
        <v>2530433</v>
      </c>
      <c r="F14" s="114">
        <v>2563150</v>
      </c>
      <c r="G14" s="117">
        <v>2464025</v>
      </c>
      <c r="H14" s="117">
        <v>3006476</v>
      </c>
    </row>
    <row r="15" spans="2:8" ht="24.75" customHeight="1">
      <c r="B15" s="32" t="s">
        <v>4</v>
      </c>
      <c r="C15" s="114">
        <v>13017</v>
      </c>
      <c r="D15" s="114">
        <v>11816</v>
      </c>
      <c r="E15" s="114">
        <v>10446</v>
      </c>
      <c r="F15" s="114">
        <v>9239</v>
      </c>
      <c r="G15" s="117">
        <v>9928</v>
      </c>
      <c r="H15" s="117">
        <v>10967</v>
      </c>
    </row>
    <row r="16" spans="2:8" ht="24.75" customHeight="1">
      <c r="B16" s="32" t="s">
        <v>5</v>
      </c>
      <c r="C16" s="114"/>
      <c r="D16" s="114"/>
      <c r="E16" s="114"/>
      <c r="F16" s="114" t="s">
        <v>179</v>
      </c>
      <c r="G16" s="117">
        <v>83885</v>
      </c>
      <c r="H16" s="207" t="s">
        <v>179</v>
      </c>
    </row>
    <row r="17" spans="2:8" ht="24.75" customHeight="1">
      <c r="B17" s="32" t="s">
        <v>210</v>
      </c>
      <c r="C17" s="114">
        <v>59171</v>
      </c>
      <c r="D17" s="114">
        <v>104336</v>
      </c>
      <c r="E17" s="114">
        <v>144846</v>
      </c>
      <c r="F17" s="114">
        <v>151514</v>
      </c>
      <c r="G17" s="117">
        <v>23808</v>
      </c>
      <c r="H17" s="117">
        <v>50449</v>
      </c>
    </row>
    <row r="18" spans="2:8" ht="24.75" customHeight="1">
      <c r="B18" s="32" t="s">
        <v>6</v>
      </c>
      <c r="C18" s="114">
        <v>61709</v>
      </c>
      <c r="D18" s="114">
        <v>66269</v>
      </c>
      <c r="E18" s="114">
        <v>73502</v>
      </c>
      <c r="F18" s="114">
        <v>84159</v>
      </c>
      <c r="G18" s="117">
        <v>284378</v>
      </c>
      <c r="H18" s="117">
        <v>131731</v>
      </c>
    </row>
    <row r="19" spans="2:8" ht="24.75" customHeight="1">
      <c r="B19" s="32" t="s">
        <v>7</v>
      </c>
      <c r="C19" s="114">
        <v>15334834</v>
      </c>
      <c r="D19" s="114">
        <v>15373760</v>
      </c>
      <c r="E19" s="114">
        <v>14559297</v>
      </c>
      <c r="F19" s="114">
        <v>14810207</v>
      </c>
      <c r="G19" s="117">
        <v>14762414</v>
      </c>
      <c r="H19" s="117">
        <v>14899393</v>
      </c>
    </row>
    <row r="20" spans="2:14" ht="24.75" customHeight="1">
      <c r="B20" s="32" t="s">
        <v>8</v>
      </c>
      <c r="C20" s="114">
        <v>18776</v>
      </c>
      <c r="D20" s="114">
        <v>20620</v>
      </c>
      <c r="E20" s="114">
        <v>17515</v>
      </c>
      <c r="F20" s="114">
        <v>15399</v>
      </c>
      <c r="G20" s="117">
        <v>14031</v>
      </c>
      <c r="H20" s="225">
        <v>15093</v>
      </c>
      <c r="N20" s="171"/>
    </row>
    <row r="21" spans="2:8" ht="24.75" customHeight="1">
      <c r="B21" s="32" t="s">
        <v>9</v>
      </c>
      <c r="C21" s="114">
        <v>872826</v>
      </c>
      <c r="D21" s="114">
        <v>947249</v>
      </c>
      <c r="E21" s="114">
        <v>466479</v>
      </c>
      <c r="F21" s="114">
        <v>408207</v>
      </c>
      <c r="G21" s="117">
        <v>403420</v>
      </c>
      <c r="H21" s="117">
        <v>424086</v>
      </c>
    </row>
    <row r="22" spans="2:8" ht="24.75" customHeight="1">
      <c r="B22" s="32" t="s">
        <v>10</v>
      </c>
      <c r="C22" s="114">
        <v>1144129</v>
      </c>
      <c r="D22" s="114">
        <v>1140191</v>
      </c>
      <c r="E22" s="114">
        <v>1018516</v>
      </c>
      <c r="F22" s="114">
        <v>995948</v>
      </c>
      <c r="G22" s="117">
        <v>893447</v>
      </c>
      <c r="H22" s="117">
        <v>756625</v>
      </c>
    </row>
    <row r="23" spans="2:8" ht="24.75" customHeight="1">
      <c r="B23" s="32" t="s">
        <v>11</v>
      </c>
      <c r="C23" s="114">
        <v>446064</v>
      </c>
      <c r="D23" s="114">
        <v>448286</v>
      </c>
      <c r="E23" s="114">
        <v>458429</v>
      </c>
      <c r="F23" s="114">
        <v>452807</v>
      </c>
      <c r="G23" s="117">
        <v>456928</v>
      </c>
      <c r="H23" s="117">
        <v>442464</v>
      </c>
    </row>
    <row r="24" spans="2:8" ht="24.75" customHeight="1">
      <c r="B24" s="32" t="s">
        <v>12</v>
      </c>
      <c r="C24" s="114">
        <v>8013875</v>
      </c>
      <c r="D24" s="114">
        <v>8251268</v>
      </c>
      <c r="E24" s="114">
        <v>9121885</v>
      </c>
      <c r="F24" s="114">
        <v>8435086</v>
      </c>
      <c r="G24" s="117">
        <v>9769976</v>
      </c>
      <c r="H24" s="117">
        <v>25161887</v>
      </c>
    </row>
    <row r="25" spans="2:8" ht="24.75" customHeight="1">
      <c r="B25" s="32" t="s">
        <v>13</v>
      </c>
      <c r="C25" s="114">
        <v>3874550</v>
      </c>
      <c r="D25" s="114">
        <v>3953910</v>
      </c>
      <c r="E25" s="114">
        <v>4349097</v>
      </c>
      <c r="F25" s="114">
        <v>4082649</v>
      </c>
      <c r="G25" s="117">
        <v>4491075</v>
      </c>
      <c r="H25" s="117">
        <v>4766903</v>
      </c>
    </row>
    <row r="26" spans="2:8" ht="24.75" customHeight="1">
      <c r="B26" s="32" t="s">
        <v>14</v>
      </c>
      <c r="C26" s="114">
        <v>82255</v>
      </c>
      <c r="D26" s="114">
        <v>94664</v>
      </c>
      <c r="E26" s="114">
        <v>83767</v>
      </c>
      <c r="F26" s="114">
        <v>206451</v>
      </c>
      <c r="G26" s="117">
        <v>97030</v>
      </c>
      <c r="H26" s="117">
        <v>136453</v>
      </c>
    </row>
    <row r="27" spans="2:8" ht="24.75" customHeight="1">
      <c r="B27" s="32" t="s">
        <v>15</v>
      </c>
      <c r="C27" s="114">
        <v>277691</v>
      </c>
      <c r="D27" s="114">
        <v>132687</v>
      </c>
      <c r="E27" s="114">
        <v>133279</v>
      </c>
      <c r="F27" s="114">
        <v>190709</v>
      </c>
      <c r="G27" s="117">
        <v>240774</v>
      </c>
      <c r="H27" s="117">
        <v>369736</v>
      </c>
    </row>
    <row r="28" spans="2:8" ht="24.75" customHeight="1">
      <c r="B28" s="32" t="s">
        <v>16</v>
      </c>
      <c r="C28" s="114">
        <v>275392</v>
      </c>
      <c r="D28" s="114">
        <v>658775</v>
      </c>
      <c r="E28" s="114">
        <v>1107563</v>
      </c>
      <c r="F28" s="114">
        <v>753913</v>
      </c>
      <c r="G28" s="117">
        <v>1640445</v>
      </c>
      <c r="H28" s="117">
        <v>694766</v>
      </c>
    </row>
    <row r="29" spans="2:8" ht="24.75" customHeight="1">
      <c r="B29" s="32" t="s">
        <v>17</v>
      </c>
      <c r="C29" s="114">
        <v>1317505</v>
      </c>
      <c r="D29" s="114">
        <v>1258703</v>
      </c>
      <c r="E29" s="114">
        <v>1125194</v>
      </c>
      <c r="F29" s="114">
        <v>648320</v>
      </c>
      <c r="G29" s="117">
        <v>1381510</v>
      </c>
      <c r="H29" s="117">
        <v>834531</v>
      </c>
    </row>
    <row r="30" spans="1:8" ht="24.75" customHeight="1">
      <c r="A30" s="171"/>
      <c r="B30" s="32" t="s">
        <v>18</v>
      </c>
      <c r="C30" s="114">
        <v>1995996</v>
      </c>
      <c r="D30" s="114">
        <v>2072515</v>
      </c>
      <c r="E30" s="114">
        <v>1973721</v>
      </c>
      <c r="F30" s="114">
        <v>1896451</v>
      </c>
      <c r="G30" s="117">
        <v>1842104</v>
      </c>
      <c r="H30" s="117">
        <v>1586446</v>
      </c>
    </row>
    <row r="31" spans="1:8" ht="24.75" customHeight="1" thickBot="1">
      <c r="A31" s="211"/>
      <c r="B31" s="208" t="s">
        <v>19</v>
      </c>
      <c r="C31" s="209">
        <v>7820000</v>
      </c>
      <c r="D31" s="209">
        <v>5070700</v>
      </c>
      <c r="E31" s="209">
        <v>11824300</v>
      </c>
      <c r="F31" s="209">
        <v>8034300</v>
      </c>
      <c r="G31" s="210">
        <v>11524100</v>
      </c>
      <c r="H31" s="210">
        <v>6288900</v>
      </c>
    </row>
    <row r="32" spans="2:8" ht="27" customHeight="1">
      <c r="B32" s="32" t="s">
        <v>210</v>
      </c>
      <c r="C32" s="5"/>
      <c r="D32" s="5"/>
      <c r="E32" s="5"/>
      <c r="F32" s="5"/>
      <c r="H32" s="212"/>
    </row>
    <row r="33" ht="27" customHeight="1"/>
    <row r="34" spans="2:6" ht="24.75" customHeight="1">
      <c r="B34" s="5"/>
      <c r="C34" s="5"/>
      <c r="D34" s="5"/>
      <c r="E34" s="5"/>
      <c r="F34" s="5"/>
    </row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</sheetData>
  <sheetProtection/>
  <mergeCells count="3">
    <mergeCell ref="A6:B6"/>
    <mergeCell ref="A7:B7"/>
    <mergeCell ref="A3:H3"/>
  </mergeCells>
  <hyperlinks>
    <hyperlink ref="I2" location="目次!R1C1" display="目　次"/>
  </hyperlink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outlineLevelCol="1"/>
  <cols>
    <col min="1" max="4" width="2.00390625" style="19" customWidth="1"/>
    <col min="5" max="5" width="25.625" style="19" customWidth="1"/>
    <col min="6" max="7" width="28.625" style="19" hidden="1" customWidth="1" outlineLevel="1"/>
    <col min="8" max="9" width="19.625" style="19" hidden="1" customWidth="1" outlineLevel="1"/>
    <col min="10" max="10" width="19.625" style="19" customWidth="1" collapsed="1"/>
    <col min="11" max="11" width="19.625" style="19" customWidth="1"/>
    <col min="12" max="12" width="11.75390625" style="19" bestFit="1" customWidth="1"/>
    <col min="13" max="16384" width="9.00390625" style="19" customWidth="1"/>
  </cols>
  <sheetData>
    <row r="1" spans="6:11" ht="15" customHeight="1">
      <c r="F1" s="69"/>
      <c r="G1" s="69"/>
      <c r="J1" s="69"/>
      <c r="K1" s="69" t="s">
        <v>94</v>
      </c>
    </row>
    <row r="2" spans="5:12" ht="18.75" customHeight="1">
      <c r="E2" s="3"/>
      <c r="L2" s="116" t="s">
        <v>178</v>
      </c>
    </row>
    <row r="3" ht="15" customHeight="1"/>
    <row r="4" spans="1:11" ht="27" customHeight="1">
      <c r="A4" s="235" t="s">
        <v>159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</row>
    <row r="5" spans="5:9" ht="27" customHeight="1">
      <c r="E5" s="31"/>
      <c r="F5" s="31"/>
      <c r="G5" s="31"/>
      <c r="H5" s="31"/>
      <c r="I5" s="31"/>
    </row>
    <row r="6" ht="15" customHeight="1">
      <c r="L6" s="23"/>
    </row>
    <row r="7" spans="1:12" s="60" customFormat="1" ht="13.5" customHeight="1" thickBot="1">
      <c r="A7" s="58" t="s">
        <v>151</v>
      </c>
      <c r="B7" s="58"/>
      <c r="C7" s="58"/>
      <c r="D7" s="58"/>
      <c r="E7" s="58"/>
      <c r="F7" s="26"/>
      <c r="G7" s="26"/>
      <c r="H7" s="26"/>
      <c r="I7" s="26"/>
      <c r="J7" s="26"/>
      <c r="K7" s="26" t="s">
        <v>214</v>
      </c>
      <c r="L7" s="61"/>
    </row>
    <row r="8" spans="1:11" s="3" customFormat="1" ht="30" customHeight="1">
      <c r="A8" s="233" t="s">
        <v>76</v>
      </c>
      <c r="B8" s="233"/>
      <c r="C8" s="233"/>
      <c r="D8" s="233"/>
      <c r="E8" s="234"/>
      <c r="F8" s="54" t="s">
        <v>167</v>
      </c>
      <c r="G8" s="54" t="s">
        <v>168</v>
      </c>
      <c r="H8" s="120" t="s">
        <v>181</v>
      </c>
      <c r="I8" s="120" t="s">
        <v>211</v>
      </c>
      <c r="J8" s="54" t="s">
        <v>203</v>
      </c>
      <c r="K8" s="98" t="s">
        <v>226</v>
      </c>
    </row>
    <row r="9" spans="1:11" s="34" customFormat="1" ht="24.75" customHeight="1">
      <c r="A9" s="238" t="s">
        <v>80</v>
      </c>
      <c r="B9" s="238"/>
      <c r="C9" s="238"/>
      <c r="D9" s="238"/>
      <c r="E9" s="239"/>
      <c r="F9" s="112">
        <v>61032157</v>
      </c>
      <c r="G9" s="112">
        <v>60381792</v>
      </c>
      <c r="H9" s="112">
        <v>67608917</v>
      </c>
      <c r="I9" s="112">
        <v>61498242</v>
      </c>
      <c r="J9" s="202">
        <v>68241584</v>
      </c>
      <c r="K9" s="202">
        <v>77342996</v>
      </c>
    </row>
    <row r="10" spans="2:11" ht="24.75" customHeight="1">
      <c r="B10" s="231" t="s">
        <v>20</v>
      </c>
      <c r="C10" s="231"/>
      <c r="D10" s="231"/>
      <c r="E10" s="232"/>
      <c r="F10" s="110">
        <v>10435812</v>
      </c>
      <c r="G10" s="110">
        <v>10365505</v>
      </c>
      <c r="H10" s="110">
        <v>10428320</v>
      </c>
      <c r="I10" s="110">
        <v>9839503</v>
      </c>
      <c r="J10" s="121">
        <v>9625866</v>
      </c>
      <c r="K10" s="121">
        <v>10213267</v>
      </c>
    </row>
    <row r="11" spans="2:12" ht="24.75" customHeight="1">
      <c r="B11" s="44"/>
      <c r="C11" s="44"/>
      <c r="D11" s="240" t="s">
        <v>116</v>
      </c>
      <c r="E11" s="241"/>
      <c r="F11" s="110">
        <v>6891555</v>
      </c>
      <c r="G11" s="110">
        <v>6865434</v>
      </c>
      <c r="H11" s="110">
        <v>6594861</v>
      </c>
      <c r="I11" s="110">
        <v>6488378</v>
      </c>
      <c r="J11" s="121">
        <v>6152452</v>
      </c>
      <c r="K11" s="121">
        <v>6425740</v>
      </c>
      <c r="L11" s="24"/>
    </row>
    <row r="12" spans="2:12" ht="24.75" customHeight="1">
      <c r="B12" s="231" t="s">
        <v>21</v>
      </c>
      <c r="C12" s="231"/>
      <c r="D12" s="231"/>
      <c r="E12" s="232"/>
      <c r="F12" s="110">
        <v>7041024</v>
      </c>
      <c r="G12" s="110">
        <v>7747658</v>
      </c>
      <c r="H12" s="110">
        <v>7517120</v>
      </c>
      <c r="I12" s="110">
        <v>7877441</v>
      </c>
      <c r="J12" s="121">
        <v>8958636</v>
      </c>
      <c r="K12" s="121">
        <v>7585040</v>
      </c>
      <c r="L12" s="25"/>
    </row>
    <row r="13" spans="2:11" ht="24.75" customHeight="1">
      <c r="B13" s="231" t="s">
        <v>22</v>
      </c>
      <c r="C13" s="231"/>
      <c r="D13" s="231"/>
      <c r="E13" s="232"/>
      <c r="F13" s="110">
        <v>904467</v>
      </c>
      <c r="G13" s="110">
        <v>1024246</v>
      </c>
      <c r="H13" s="110">
        <v>1003538</v>
      </c>
      <c r="I13" s="110">
        <v>885735</v>
      </c>
      <c r="J13" s="121">
        <v>849255</v>
      </c>
      <c r="K13" s="121">
        <v>881764</v>
      </c>
    </row>
    <row r="14" spans="2:11" ht="24.75" customHeight="1">
      <c r="B14" s="231" t="s">
        <v>23</v>
      </c>
      <c r="C14" s="231"/>
      <c r="D14" s="231"/>
      <c r="E14" s="232"/>
      <c r="F14" s="110">
        <v>12096771</v>
      </c>
      <c r="G14" s="110">
        <v>12363738</v>
      </c>
      <c r="H14" s="110">
        <v>13128215</v>
      </c>
      <c r="I14" s="110">
        <v>12603485</v>
      </c>
      <c r="J14" s="121">
        <v>12876844</v>
      </c>
      <c r="K14" s="121">
        <v>13525912</v>
      </c>
    </row>
    <row r="15" spans="2:11" ht="24.75" customHeight="1">
      <c r="B15" s="231" t="s">
        <v>24</v>
      </c>
      <c r="C15" s="231"/>
      <c r="D15" s="231"/>
      <c r="E15" s="232"/>
      <c r="F15" s="110">
        <v>7566669</v>
      </c>
      <c r="G15" s="110">
        <v>25639</v>
      </c>
      <c r="H15" s="110">
        <v>6962180</v>
      </c>
      <c r="I15" s="110">
        <v>6858298</v>
      </c>
      <c r="J15" s="121">
        <v>7179950</v>
      </c>
      <c r="K15" s="121">
        <v>7333450</v>
      </c>
    </row>
    <row r="16" spans="2:11" ht="24.75" customHeight="1">
      <c r="B16" s="231" t="s">
        <v>63</v>
      </c>
      <c r="C16" s="231"/>
      <c r="D16" s="231"/>
      <c r="E16" s="232"/>
      <c r="F16" s="110">
        <v>3717923</v>
      </c>
      <c r="G16" s="110">
        <v>4680606</v>
      </c>
      <c r="H16" s="110">
        <v>4848549</v>
      </c>
      <c r="I16" s="110">
        <v>4829769</v>
      </c>
      <c r="J16" s="121">
        <v>5093445</v>
      </c>
      <c r="K16" s="121">
        <v>20528598</v>
      </c>
    </row>
    <row r="17" spans="2:11" ht="24.75" customHeight="1">
      <c r="B17" s="231" t="s">
        <v>25</v>
      </c>
      <c r="C17" s="231"/>
      <c r="D17" s="231"/>
      <c r="E17" s="232"/>
      <c r="F17" s="110">
        <v>1383083</v>
      </c>
      <c r="G17" s="110">
        <v>2385790</v>
      </c>
      <c r="H17" s="110">
        <v>4928038</v>
      </c>
      <c r="I17" s="110">
        <v>354960</v>
      </c>
      <c r="J17" s="121">
        <v>405918</v>
      </c>
      <c r="K17" s="121">
        <v>921124</v>
      </c>
    </row>
    <row r="18" spans="2:11" ht="24.75" customHeight="1">
      <c r="B18" s="231" t="s">
        <v>26</v>
      </c>
      <c r="C18" s="231"/>
      <c r="D18" s="231"/>
      <c r="E18" s="232"/>
      <c r="F18" s="110">
        <v>1685059</v>
      </c>
      <c r="G18" s="110">
        <v>1667742</v>
      </c>
      <c r="H18" s="110">
        <v>1555108</v>
      </c>
      <c r="I18" s="110">
        <v>1521375</v>
      </c>
      <c r="J18" s="121">
        <v>1672301</v>
      </c>
      <c r="K18" s="121">
        <v>1569305</v>
      </c>
    </row>
    <row r="19" spans="2:14" ht="24.75" customHeight="1">
      <c r="B19" s="231" t="s">
        <v>27</v>
      </c>
      <c r="C19" s="231"/>
      <c r="D19" s="231"/>
      <c r="E19" s="232"/>
      <c r="F19" s="110">
        <v>6646230</v>
      </c>
      <c r="G19" s="110">
        <v>7050631</v>
      </c>
      <c r="H19" s="110">
        <v>6859693</v>
      </c>
      <c r="I19" s="110">
        <v>6902772</v>
      </c>
      <c r="J19" s="121">
        <v>6271797</v>
      </c>
      <c r="K19" s="121">
        <v>6437300</v>
      </c>
      <c r="N19" s="23"/>
    </row>
    <row r="20" spans="2:12" ht="24.75" customHeight="1">
      <c r="B20" s="231" t="s">
        <v>28</v>
      </c>
      <c r="C20" s="231"/>
      <c r="D20" s="231"/>
      <c r="E20" s="232"/>
      <c r="F20" s="110">
        <v>9555119</v>
      </c>
      <c r="G20" s="110">
        <v>5946435</v>
      </c>
      <c r="H20" s="110">
        <v>10378156</v>
      </c>
      <c r="I20" s="110">
        <v>9824904</v>
      </c>
      <c r="J20" s="121">
        <v>15307572</v>
      </c>
      <c r="K20" s="121">
        <f>K21+K24</f>
        <v>8347236</v>
      </c>
      <c r="L20" s="25"/>
    </row>
    <row r="21" spans="4:11" ht="24.75" customHeight="1">
      <c r="D21" s="231" t="s">
        <v>117</v>
      </c>
      <c r="E21" s="232"/>
      <c r="F21" s="110">
        <v>9523310</v>
      </c>
      <c r="G21" s="110">
        <v>5896617</v>
      </c>
      <c r="H21" s="110">
        <v>9437607</v>
      </c>
      <c r="I21" s="110">
        <v>7875797</v>
      </c>
      <c r="J21" s="121">
        <v>13183697</v>
      </c>
      <c r="K21" s="121">
        <f>K22+K23</f>
        <v>6108102</v>
      </c>
    </row>
    <row r="22" spans="4:11" ht="24.75" customHeight="1">
      <c r="D22" s="44"/>
      <c r="E22" s="220" t="s">
        <v>236</v>
      </c>
      <c r="F22" s="110">
        <v>3531139</v>
      </c>
      <c r="G22" s="110">
        <v>1590064</v>
      </c>
      <c r="H22" s="110">
        <v>4060704</v>
      </c>
      <c r="I22" s="110">
        <v>2426037</v>
      </c>
      <c r="J22" s="121">
        <v>3736440</v>
      </c>
      <c r="K22" s="121">
        <v>1497450</v>
      </c>
    </row>
    <row r="23" spans="4:11" ht="24.75" customHeight="1">
      <c r="D23" s="44"/>
      <c r="E23" s="220" t="s">
        <v>237</v>
      </c>
      <c r="F23" s="110">
        <v>5992171</v>
      </c>
      <c r="G23" s="110">
        <v>4306553</v>
      </c>
      <c r="H23" s="110">
        <v>5376903</v>
      </c>
      <c r="I23" s="110">
        <v>5449760</v>
      </c>
      <c r="J23" s="121">
        <v>9447257</v>
      </c>
      <c r="K23" s="121">
        <v>4610652</v>
      </c>
    </row>
    <row r="24" spans="1:11" ht="24.75" customHeight="1" thickBot="1">
      <c r="A24" s="29"/>
      <c r="B24" s="71"/>
      <c r="C24" s="71"/>
      <c r="D24" s="236" t="s">
        <v>145</v>
      </c>
      <c r="E24" s="237"/>
      <c r="F24" s="111">
        <v>31809</v>
      </c>
      <c r="G24" s="111">
        <v>49818</v>
      </c>
      <c r="H24" s="111">
        <v>940549</v>
      </c>
      <c r="I24" s="111">
        <v>1949107</v>
      </c>
      <c r="J24" s="122">
        <v>2123875</v>
      </c>
      <c r="K24" s="122">
        <v>2239134</v>
      </c>
    </row>
    <row r="25" spans="10:11" ht="27" customHeight="1">
      <c r="J25" s="25"/>
      <c r="K25" s="25"/>
    </row>
    <row r="26" ht="27" customHeight="1">
      <c r="E26" s="23"/>
    </row>
    <row r="27" spans="5:9" ht="27" customHeight="1">
      <c r="E27" s="23"/>
      <c r="F27" s="20"/>
      <c r="G27" s="20"/>
      <c r="H27" s="20"/>
      <c r="I27" s="20"/>
    </row>
    <row r="28" spans="5:9" s="21" customFormat="1" ht="27" customHeight="1">
      <c r="E28" s="19"/>
      <c r="F28" s="19"/>
      <c r="G28" s="19"/>
      <c r="H28" s="19"/>
      <c r="I28" s="19"/>
    </row>
    <row r="29" spans="5:9" ht="27" customHeight="1">
      <c r="E29" s="21"/>
      <c r="F29" s="21"/>
      <c r="G29" s="21"/>
      <c r="H29" s="21"/>
      <c r="I29" s="21"/>
    </row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</sheetData>
  <sheetProtection/>
  <mergeCells count="16">
    <mergeCell ref="D24:E24"/>
    <mergeCell ref="B20:E20"/>
    <mergeCell ref="D21:E21"/>
    <mergeCell ref="A9:E9"/>
    <mergeCell ref="B10:E10"/>
    <mergeCell ref="B12:E12"/>
    <mergeCell ref="D11:E11"/>
    <mergeCell ref="B13:E13"/>
    <mergeCell ref="B17:E17"/>
    <mergeCell ref="B18:E18"/>
    <mergeCell ref="B19:E19"/>
    <mergeCell ref="B14:E14"/>
    <mergeCell ref="B15:E15"/>
    <mergeCell ref="B16:E16"/>
    <mergeCell ref="A8:E8"/>
    <mergeCell ref="A4:K4"/>
  </mergeCells>
  <hyperlinks>
    <hyperlink ref="L2" location="目次!R1C1" display="目　次"/>
  </hyperlink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46"/>
  <sheetViews>
    <sheetView showGridLines="0" view="pageBreakPreview" zoomScaleSheetLayoutView="100" zoomScalePageLayoutView="0" workbookViewId="0" topLeftCell="G1">
      <selection activeCell="G2" sqref="G2"/>
    </sheetView>
  </sheetViews>
  <sheetFormatPr defaultColWidth="9.00390625" defaultRowHeight="13.5" outlineLevelRow="1" outlineLevelCol="1"/>
  <cols>
    <col min="1" max="2" width="2.375" style="3" hidden="1" customWidth="1" outlineLevel="1"/>
    <col min="3" max="3" width="30.25390625" style="3" hidden="1" customWidth="1" outlineLevel="1"/>
    <col min="4" max="4" width="15.625" style="3" hidden="1" customWidth="1" outlineLevel="1"/>
    <col min="5" max="5" width="15.625" style="160" hidden="1" customWidth="1" outlineLevel="1"/>
    <col min="6" max="6" width="25.625" style="164" hidden="1" customWidth="1" outlineLevel="1"/>
    <col min="7" max="7" width="2.375" style="132" customWidth="1" collapsed="1"/>
    <col min="8" max="8" width="2.375" style="132" customWidth="1"/>
    <col min="9" max="9" width="29.375" style="132" customWidth="1"/>
    <col min="10" max="11" width="25.625" style="164" customWidth="1"/>
    <col min="12" max="12" width="4.00390625" style="3" customWidth="1"/>
    <col min="13" max="16384" width="9.00390625" style="3" customWidth="1"/>
  </cols>
  <sheetData>
    <row r="1" spans="1:7" ht="13.5">
      <c r="A1" s="4"/>
      <c r="G1" s="23" t="s">
        <v>152</v>
      </c>
    </row>
    <row r="2" ht="13.5">
      <c r="A2" s="4"/>
    </row>
    <row r="3" ht="13.5">
      <c r="A3" s="4"/>
    </row>
    <row r="4" spans="1:11" ht="18.75" customHeight="1">
      <c r="A4" s="4"/>
      <c r="B4" s="130"/>
      <c r="D4" s="130"/>
      <c r="E4" s="203"/>
      <c r="F4" s="130"/>
      <c r="G4" s="244" t="s">
        <v>230</v>
      </c>
      <c r="H4" s="244"/>
      <c r="I4" s="244"/>
      <c r="J4" s="244"/>
      <c r="K4" s="244"/>
    </row>
    <row r="5" spans="1:9" ht="21">
      <c r="A5" s="4"/>
      <c r="C5" s="31"/>
      <c r="D5" s="31"/>
      <c r="E5" s="161"/>
      <c r="I5" s="177"/>
    </row>
    <row r="6" ht="13.5">
      <c r="A6" s="4"/>
    </row>
    <row r="7" spans="1:11" s="60" customFormat="1" ht="12.75" thickBot="1">
      <c r="A7" s="58"/>
      <c r="B7" s="61"/>
      <c r="C7" s="61"/>
      <c r="D7" s="62"/>
      <c r="E7" s="146"/>
      <c r="F7" s="134"/>
      <c r="G7" s="61" t="s">
        <v>134</v>
      </c>
      <c r="H7" s="133"/>
      <c r="I7" s="133"/>
      <c r="J7" s="134"/>
      <c r="K7" s="134" t="s">
        <v>66</v>
      </c>
    </row>
    <row r="8" spans="1:11" ht="36" customHeight="1">
      <c r="A8" s="233" t="s">
        <v>185</v>
      </c>
      <c r="B8" s="233"/>
      <c r="C8" s="234"/>
      <c r="D8" s="246" t="s">
        <v>186</v>
      </c>
      <c r="E8" s="247"/>
      <c r="F8" s="196" t="s">
        <v>219</v>
      </c>
      <c r="G8" s="248" t="s">
        <v>220</v>
      </c>
      <c r="H8" s="248"/>
      <c r="I8" s="249"/>
      <c r="J8" s="200" t="s">
        <v>218</v>
      </c>
      <c r="K8" s="199" t="s">
        <v>228</v>
      </c>
    </row>
    <row r="9" spans="1:11" s="34" customFormat="1" ht="24.75" customHeight="1">
      <c r="A9" s="238" t="s">
        <v>34</v>
      </c>
      <c r="B9" s="238"/>
      <c r="C9" s="239"/>
      <c r="D9" s="109">
        <v>19877582</v>
      </c>
      <c r="E9" s="102">
        <v>18997852</v>
      </c>
      <c r="F9" s="156">
        <f>F10+F13+F14+F22+F23+F24+F25+F26+F27</f>
        <v>16274882</v>
      </c>
      <c r="G9" s="242" t="s">
        <v>34</v>
      </c>
      <c r="H9" s="242"/>
      <c r="I9" s="243"/>
      <c r="J9" s="156">
        <v>15968077</v>
      </c>
      <c r="K9" s="156">
        <v>15265395</v>
      </c>
    </row>
    <row r="10" spans="1:11" s="10" customFormat="1" ht="24.75" customHeight="1">
      <c r="A10" s="41"/>
      <c r="B10" s="231" t="s">
        <v>64</v>
      </c>
      <c r="C10" s="232"/>
      <c r="D10" s="110">
        <v>3129293</v>
      </c>
      <c r="E10" s="104">
        <v>3003127</v>
      </c>
      <c r="F10" s="148">
        <v>2716180</v>
      </c>
      <c r="G10" s="195"/>
      <c r="H10" s="250" t="s">
        <v>64</v>
      </c>
      <c r="I10" s="251"/>
      <c r="J10" s="148">
        <v>2610195</v>
      </c>
      <c r="K10" s="148">
        <f>K12+K11</f>
        <v>2588176</v>
      </c>
    </row>
    <row r="11" spans="1:11" ht="24.75" customHeight="1">
      <c r="A11" s="42"/>
      <c r="B11" s="40"/>
      <c r="C11" s="35" t="s">
        <v>121</v>
      </c>
      <c r="D11" s="110">
        <v>2987760</v>
      </c>
      <c r="E11" s="104">
        <v>2858178</v>
      </c>
      <c r="F11" s="148">
        <v>2583807</v>
      </c>
      <c r="G11" s="197"/>
      <c r="H11" s="197"/>
      <c r="I11" s="198" t="s">
        <v>121</v>
      </c>
      <c r="J11" s="148">
        <v>2500784</v>
      </c>
      <c r="K11" s="148">
        <v>2488923</v>
      </c>
    </row>
    <row r="12" spans="1:11" ht="24.75" customHeight="1">
      <c r="A12" s="42"/>
      <c r="B12" s="40"/>
      <c r="C12" s="35" t="s">
        <v>122</v>
      </c>
      <c r="D12" s="110">
        <v>141533</v>
      </c>
      <c r="E12" s="104">
        <v>144949</v>
      </c>
      <c r="F12" s="148">
        <v>132373</v>
      </c>
      <c r="G12" s="197"/>
      <c r="H12" s="197"/>
      <c r="I12" s="198" t="s">
        <v>122</v>
      </c>
      <c r="J12" s="148">
        <v>109411</v>
      </c>
      <c r="K12" s="148">
        <v>99253</v>
      </c>
    </row>
    <row r="13" spans="1:11" ht="24.75" customHeight="1">
      <c r="A13" s="42"/>
      <c r="B13" s="231" t="s">
        <v>12</v>
      </c>
      <c r="C13" s="232"/>
      <c r="D13" s="110">
        <v>4002632</v>
      </c>
      <c r="E13" s="104">
        <v>3606053</v>
      </c>
      <c r="F13" s="148">
        <v>6101</v>
      </c>
      <c r="G13" s="197"/>
      <c r="H13" s="250" t="s">
        <v>12</v>
      </c>
      <c r="I13" s="251"/>
      <c r="J13" s="148">
        <v>2472</v>
      </c>
      <c r="K13" s="148">
        <v>25909</v>
      </c>
    </row>
    <row r="14" spans="1:11" ht="24.75" customHeight="1">
      <c r="A14" s="42"/>
      <c r="B14" s="40"/>
      <c r="C14" s="35" t="s">
        <v>120</v>
      </c>
      <c r="D14" s="110">
        <v>2722844</v>
      </c>
      <c r="E14" s="104">
        <v>2379785</v>
      </c>
      <c r="F14" s="148">
        <v>11647884</v>
      </c>
      <c r="G14" s="197"/>
      <c r="H14" s="250" t="s">
        <v>13</v>
      </c>
      <c r="I14" s="251"/>
      <c r="J14" s="148">
        <v>11525039</v>
      </c>
      <c r="K14" s="148">
        <v>11219234</v>
      </c>
    </row>
    <row r="15" spans="1:11" ht="24.75" customHeight="1">
      <c r="A15" s="42"/>
      <c r="B15" s="40"/>
      <c r="C15" s="35" t="s">
        <v>118</v>
      </c>
      <c r="D15" s="110">
        <v>112916</v>
      </c>
      <c r="E15" s="104">
        <v>94185</v>
      </c>
      <c r="F15" s="148">
        <v>11270989</v>
      </c>
      <c r="G15" s="197"/>
      <c r="H15" s="197"/>
      <c r="I15" s="198" t="s">
        <v>187</v>
      </c>
      <c r="J15" s="148">
        <v>11106100</v>
      </c>
      <c r="K15" s="148">
        <v>10904110</v>
      </c>
    </row>
    <row r="16" spans="1:11" s="57" customFormat="1" ht="24.75" customHeight="1">
      <c r="A16" s="56"/>
      <c r="B16" s="56"/>
      <c r="C16" s="72" t="s">
        <v>133</v>
      </c>
      <c r="D16" s="110">
        <v>18531</v>
      </c>
      <c r="E16" s="104">
        <v>19266</v>
      </c>
      <c r="F16" s="148">
        <v>376895</v>
      </c>
      <c r="G16" s="135"/>
      <c r="H16" s="135"/>
      <c r="I16" s="136" t="s">
        <v>188</v>
      </c>
      <c r="J16" s="148">
        <v>418939</v>
      </c>
      <c r="K16" s="148">
        <f>K17+K18+K19+K21</f>
        <v>315124</v>
      </c>
    </row>
    <row r="17" spans="1:11" ht="24.75" customHeight="1">
      <c r="A17" s="40"/>
      <c r="B17" s="40"/>
      <c r="C17" s="35" t="s">
        <v>123</v>
      </c>
      <c r="D17" s="110">
        <v>898119</v>
      </c>
      <c r="E17" s="104">
        <v>820857</v>
      </c>
      <c r="F17" s="148">
        <v>69664</v>
      </c>
      <c r="G17" s="197"/>
      <c r="H17" s="197"/>
      <c r="I17" s="137" t="s">
        <v>189</v>
      </c>
      <c r="J17" s="148">
        <v>62116</v>
      </c>
      <c r="K17" s="148">
        <v>73810</v>
      </c>
    </row>
    <row r="18" spans="1:14" ht="24.75" customHeight="1">
      <c r="A18" s="40"/>
      <c r="B18" s="40"/>
      <c r="C18" s="35" t="s">
        <v>119</v>
      </c>
      <c r="D18" s="110">
        <v>247799</v>
      </c>
      <c r="E18" s="104">
        <v>264781</v>
      </c>
      <c r="F18" s="148">
        <v>152258</v>
      </c>
      <c r="G18" s="197"/>
      <c r="H18" s="197"/>
      <c r="I18" s="137" t="s">
        <v>213</v>
      </c>
      <c r="J18" s="148">
        <v>197914</v>
      </c>
      <c r="K18" s="148">
        <v>95703</v>
      </c>
      <c r="N18" s="4"/>
    </row>
    <row r="19" spans="1:11" ht="30.75" customHeight="1">
      <c r="A19" s="40"/>
      <c r="B19" s="40"/>
      <c r="C19" s="73" t="s">
        <v>148</v>
      </c>
      <c r="D19" s="110">
        <v>263</v>
      </c>
      <c r="E19" s="104">
        <v>287</v>
      </c>
      <c r="F19" s="148">
        <v>117755</v>
      </c>
      <c r="G19" s="197"/>
      <c r="H19" s="197"/>
      <c r="I19" s="137" t="s">
        <v>212</v>
      </c>
      <c r="J19" s="148">
        <v>122897</v>
      </c>
      <c r="K19" s="148">
        <v>109313</v>
      </c>
    </row>
    <row r="20" spans="1:11" ht="30.75" customHeight="1" hidden="1" outlineLevel="1">
      <c r="A20" s="40"/>
      <c r="B20" s="40"/>
      <c r="C20" s="73" t="s">
        <v>149</v>
      </c>
      <c r="D20" s="110">
        <v>2160</v>
      </c>
      <c r="E20" s="104" t="s">
        <v>179</v>
      </c>
      <c r="F20" s="148" t="s">
        <v>179</v>
      </c>
      <c r="G20" s="197"/>
      <c r="H20" s="197"/>
      <c r="I20" s="138" t="s">
        <v>149</v>
      </c>
      <c r="J20" s="148"/>
      <c r="K20" s="148"/>
    </row>
    <row r="21" spans="1:11" ht="24.75" customHeight="1" collapsed="1">
      <c r="A21" s="42"/>
      <c r="B21" s="40"/>
      <c r="C21" s="35" t="s">
        <v>182</v>
      </c>
      <c r="D21" s="110" t="s">
        <v>179</v>
      </c>
      <c r="E21" s="104">
        <v>26892</v>
      </c>
      <c r="F21" s="148">
        <v>37218</v>
      </c>
      <c r="G21" s="197"/>
      <c r="H21" s="197"/>
      <c r="I21" s="139" t="s">
        <v>190</v>
      </c>
      <c r="J21" s="148">
        <v>36012</v>
      </c>
      <c r="K21" s="148">
        <v>36298</v>
      </c>
    </row>
    <row r="22" spans="1:11" ht="24.75" customHeight="1">
      <c r="A22" s="42"/>
      <c r="B22" s="231" t="s">
        <v>29</v>
      </c>
      <c r="C22" s="232"/>
      <c r="D22" s="110">
        <v>677260</v>
      </c>
      <c r="E22" s="104">
        <v>243110</v>
      </c>
      <c r="F22" s="148">
        <v>997</v>
      </c>
      <c r="G22" s="197"/>
      <c r="H22" s="250" t="s">
        <v>191</v>
      </c>
      <c r="I22" s="251"/>
      <c r="J22" s="148" t="s">
        <v>179</v>
      </c>
      <c r="K22" s="148" t="s">
        <v>179</v>
      </c>
    </row>
    <row r="23" spans="1:11" ht="24.75" customHeight="1">
      <c r="A23" s="40"/>
      <c r="B23" s="231" t="s">
        <v>140</v>
      </c>
      <c r="C23" s="245"/>
      <c r="D23" s="110">
        <v>5016255</v>
      </c>
      <c r="E23" s="104">
        <v>5925407</v>
      </c>
      <c r="F23" s="148">
        <v>1231780</v>
      </c>
      <c r="G23" s="197"/>
      <c r="H23" s="250" t="s">
        <v>31</v>
      </c>
      <c r="I23" s="251"/>
      <c r="J23" s="148">
        <v>1228971</v>
      </c>
      <c r="K23" s="148">
        <v>1202506</v>
      </c>
    </row>
    <row r="24" spans="2:11" ht="24.75" customHeight="1">
      <c r="B24" s="231" t="s">
        <v>13</v>
      </c>
      <c r="C24" s="232"/>
      <c r="D24" s="110">
        <v>912806</v>
      </c>
      <c r="E24" s="104">
        <v>778696</v>
      </c>
      <c r="F24" s="148">
        <v>237933</v>
      </c>
      <c r="G24" s="144"/>
      <c r="H24" s="250" t="s">
        <v>192</v>
      </c>
      <c r="I24" s="251"/>
      <c r="J24" s="148">
        <v>501602</v>
      </c>
      <c r="K24" s="148">
        <v>58000</v>
      </c>
    </row>
    <row r="25" spans="2:11" ht="24.75" customHeight="1">
      <c r="B25" s="231" t="s">
        <v>30</v>
      </c>
      <c r="C25" s="232"/>
      <c r="D25" s="110">
        <v>4272422</v>
      </c>
      <c r="E25" s="104">
        <v>3737421</v>
      </c>
      <c r="F25" s="148">
        <v>387760</v>
      </c>
      <c r="G25" s="144"/>
      <c r="H25" s="250" t="s">
        <v>193</v>
      </c>
      <c r="I25" s="251"/>
      <c r="J25" s="148">
        <v>44978</v>
      </c>
      <c r="K25" s="148">
        <v>125627</v>
      </c>
    </row>
    <row r="26" spans="2:11" ht="24.75" customHeight="1" thickBot="1">
      <c r="B26" s="231" t="s">
        <v>31</v>
      </c>
      <c r="C26" s="232"/>
      <c r="D26" s="110">
        <v>1324544</v>
      </c>
      <c r="E26" s="104">
        <v>1243368</v>
      </c>
      <c r="F26" s="148">
        <v>46247</v>
      </c>
      <c r="G26" s="144"/>
      <c r="H26" s="250" t="s">
        <v>194</v>
      </c>
      <c r="I26" s="251"/>
      <c r="J26" s="148">
        <v>54820</v>
      </c>
      <c r="K26" s="148">
        <v>45943</v>
      </c>
    </row>
    <row r="27" spans="2:11" ht="24.75" customHeight="1" hidden="1" outlineLevel="1">
      <c r="B27" s="231" t="s">
        <v>56</v>
      </c>
      <c r="C27" s="232"/>
      <c r="D27" s="110">
        <v>330000</v>
      </c>
      <c r="E27" s="104" t="s">
        <v>179</v>
      </c>
      <c r="F27" s="148"/>
      <c r="G27" s="140"/>
      <c r="H27" s="250"/>
      <c r="I27" s="251"/>
      <c r="J27" s="148"/>
      <c r="K27" s="148"/>
    </row>
    <row r="28" spans="2:11" ht="24.75" customHeight="1" hidden="1" outlineLevel="1">
      <c r="B28" s="231" t="s">
        <v>57</v>
      </c>
      <c r="C28" s="232"/>
      <c r="D28" s="110" t="s">
        <v>179</v>
      </c>
      <c r="E28" s="104"/>
      <c r="F28" s="148"/>
      <c r="G28" s="140"/>
      <c r="H28" s="250"/>
      <c r="I28" s="251"/>
      <c r="J28" s="148"/>
      <c r="K28" s="148"/>
    </row>
    <row r="29" spans="2:11" ht="24.75" customHeight="1" hidden="1" outlineLevel="1">
      <c r="B29" s="231" t="s">
        <v>32</v>
      </c>
      <c r="C29" s="232"/>
      <c r="D29" s="110">
        <v>147600</v>
      </c>
      <c r="E29" s="104">
        <v>416464</v>
      </c>
      <c r="F29" s="148"/>
      <c r="G29" s="140"/>
      <c r="H29" s="250"/>
      <c r="I29" s="251"/>
      <c r="J29" s="148"/>
      <c r="K29" s="148"/>
    </row>
    <row r="30" spans="1:11" ht="24.75" customHeight="1" hidden="1" outlineLevel="1" thickBot="1">
      <c r="A30" s="12"/>
      <c r="B30" s="252" t="s">
        <v>33</v>
      </c>
      <c r="C30" s="253"/>
      <c r="D30" s="111">
        <v>64700</v>
      </c>
      <c r="E30" s="147">
        <v>44206</v>
      </c>
      <c r="F30" s="159"/>
      <c r="G30" s="178"/>
      <c r="H30" s="254"/>
      <c r="I30" s="255"/>
      <c r="J30" s="159"/>
      <c r="K30" s="159"/>
    </row>
    <row r="31" spans="1:50" s="1" customFormat="1" ht="15" customHeight="1" collapsed="1">
      <c r="A31" s="145" t="s">
        <v>227</v>
      </c>
      <c r="B31" s="145"/>
      <c r="C31" s="145"/>
      <c r="D31" s="145"/>
      <c r="E31" s="145"/>
      <c r="F31" s="145"/>
      <c r="G31" s="145"/>
      <c r="H31" s="145"/>
      <c r="I31" s="145"/>
      <c r="J31" s="145"/>
      <c r="K31" s="215"/>
      <c r="L31" s="141"/>
      <c r="M31" s="141"/>
      <c r="N31" s="141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</row>
    <row r="32" spans="1:14" s="1" customFormat="1" ht="15" customHeight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41"/>
      <c r="M32" s="141"/>
      <c r="N32" s="142"/>
    </row>
    <row r="33" spans="1:11" s="1" customFormat="1" ht="24.75" customHeight="1">
      <c r="A33" s="132"/>
      <c r="B33" s="132"/>
      <c r="C33" s="132"/>
      <c r="E33" s="160"/>
      <c r="F33" s="166"/>
      <c r="G33" s="142"/>
      <c r="H33" s="142"/>
      <c r="I33" s="142"/>
      <c r="J33" s="166"/>
      <c r="K33" s="218"/>
    </row>
    <row r="34" spans="3:12" ht="13.5">
      <c r="C34" s="2"/>
      <c r="D34" s="2"/>
      <c r="E34" s="162"/>
      <c r="F34" s="167"/>
      <c r="I34" s="143"/>
      <c r="J34" s="167"/>
      <c r="K34" s="167"/>
      <c r="L34"/>
    </row>
    <row r="35" spans="3:12" ht="19.5" customHeight="1">
      <c r="C35" s="2"/>
      <c r="D35" s="2"/>
      <c r="E35" s="162"/>
      <c r="F35" s="167"/>
      <c r="I35" s="143"/>
      <c r="J35" s="167"/>
      <c r="K35" s="167"/>
      <c r="L35"/>
    </row>
    <row r="36" spans="3:9" ht="19.5" customHeight="1">
      <c r="C36" s="2"/>
      <c r="D36" s="4"/>
      <c r="E36" s="163"/>
      <c r="I36" s="143"/>
    </row>
    <row r="37" spans="3:9" ht="19.5" customHeight="1">
      <c r="C37" s="2"/>
      <c r="D37" s="4"/>
      <c r="E37" s="163"/>
      <c r="I37" s="143"/>
    </row>
    <row r="38" spans="3:9" ht="13.5">
      <c r="C38" s="4"/>
      <c r="D38" s="4"/>
      <c r="E38" s="163"/>
      <c r="I38" s="144"/>
    </row>
    <row r="39" spans="3:9" ht="13.5">
      <c r="C39" s="4"/>
      <c r="D39" s="4"/>
      <c r="E39" s="163"/>
      <c r="I39" s="144"/>
    </row>
    <row r="40" spans="3:9" ht="13.5">
      <c r="C40" s="4"/>
      <c r="D40" s="4"/>
      <c r="E40" s="163"/>
      <c r="I40" s="144"/>
    </row>
    <row r="41" spans="3:9" ht="13.5">
      <c r="C41" s="4"/>
      <c r="D41" s="4"/>
      <c r="E41" s="163"/>
      <c r="I41" s="144"/>
    </row>
    <row r="42" spans="3:9" ht="13.5">
      <c r="C42" s="4"/>
      <c r="D42" s="4"/>
      <c r="E42" s="163"/>
      <c r="I42" s="144"/>
    </row>
    <row r="43" spans="3:9" ht="13.5">
      <c r="C43" s="4"/>
      <c r="D43" s="4"/>
      <c r="E43" s="163"/>
      <c r="I43" s="144"/>
    </row>
    <row r="44" spans="3:9" ht="13.5">
      <c r="C44" s="4"/>
      <c r="D44" s="4"/>
      <c r="E44" s="163"/>
      <c r="I44" s="144"/>
    </row>
    <row r="45" spans="3:9" ht="13.5">
      <c r="C45" s="4"/>
      <c r="D45" s="4"/>
      <c r="E45" s="163"/>
      <c r="I45" s="144"/>
    </row>
    <row r="46" spans="3:9" ht="13.5">
      <c r="C46" s="4"/>
      <c r="I46" s="144"/>
    </row>
  </sheetData>
  <sheetProtection/>
  <mergeCells count="29">
    <mergeCell ref="B28:C28"/>
    <mergeCell ref="H13:I13"/>
    <mergeCell ref="H10:I10"/>
    <mergeCell ref="H25:I25"/>
    <mergeCell ref="H24:I24"/>
    <mergeCell ref="H23:I23"/>
    <mergeCell ref="H28:I28"/>
    <mergeCell ref="H27:I27"/>
    <mergeCell ref="H26:I26"/>
    <mergeCell ref="D8:E8"/>
    <mergeCell ref="G8:I8"/>
    <mergeCell ref="B29:C29"/>
    <mergeCell ref="H29:I29"/>
    <mergeCell ref="B30:C30"/>
    <mergeCell ref="H30:I30"/>
    <mergeCell ref="H22:I22"/>
    <mergeCell ref="H14:I14"/>
    <mergeCell ref="B26:C26"/>
    <mergeCell ref="B27:C27"/>
    <mergeCell ref="A9:C9"/>
    <mergeCell ref="G9:I9"/>
    <mergeCell ref="G4:K4"/>
    <mergeCell ref="B23:C23"/>
    <mergeCell ref="B24:C24"/>
    <mergeCell ref="B25:C25"/>
    <mergeCell ref="B10:C10"/>
    <mergeCell ref="B13:C13"/>
    <mergeCell ref="B22:C22"/>
    <mergeCell ref="A8:C8"/>
  </mergeCells>
  <hyperlinks>
    <hyperlink ref="I2" location="目次!R1C1" display="目　次"/>
  </hyperlinks>
  <printOptions horizontalCentered="1"/>
  <pageMargins left="0.5905511811023623" right="0.5905511811023623" top="0.7874015748031497" bottom="0.984251968503937" header="0.5118110236220472" footer="0.5118110236220472"/>
  <pageSetup fitToWidth="0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41"/>
  <sheetViews>
    <sheetView showGridLines="0" view="pageBreakPreview" zoomScaleSheetLayoutView="100" workbookViewId="0" topLeftCell="I1">
      <selection activeCell="I1" sqref="I1"/>
    </sheetView>
  </sheetViews>
  <sheetFormatPr defaultColWidth="9.00390625" defaultRowHeight="13.5" outlineLevelRow="1" outlineLevelCol="1"/>
  <cols>
    <col min="1" max="4" width="1.625" style="3" hidden="1" customWidth="1" outlineLevel="1"/>
    <col min="5" max="5" width="24.25390625" style="3" hidden="1" customWidth="1" outlineLevel="1"/>
    <col min="6" max="7" width="15.625" style="3" hidden="1" customWidth="1" outlineLevel="1"/>
    <col min="8" max="8" width="1.12109375" style="132" hidden="1" customWidth="1" outlineLevel="1"/>
    <col min="9" max="9" width="2.125" style="132" customWidth="1" collapsed="1"/>
    <col min="10" max="11" width="2.125" style="132" customWidth="1"/>
    <col min="12" max="12" width="27.75390625" style="132" customWidth="1"/>
    <col min="13" max="14" width="25.625" style="132" customWidth="1"/>
    <col min="15" max="15" width="3.125" style="3" customWidth="1"/>
    <col min="16" max="16384" width="9.00390625" style="3" customWidth="1"/>
  </cols>
  <sheetData>
    <row r="1" spans="6:14" ht="13.5">
      <c r="F1" s="69"/>
      <c r="H1" s="153"/>
      <c r="M1" s="153"/>
      <c r="N1" s="153" t="s">
        <v>95</v>
      </c>
    </row>
    <row r="3" spans="2:19" ht="23.25" customHeight="1">
      <c r="B3" s="130"/>
      <c r="C3" s="130"/>
      <c r="D3" s="130"/>
      <c r="E3" s="130"/>
      <c r="F3" s="130"/>
      <c r="G3" s="130"/>
      <c r="H3" s="130"/>
      <c r="I3" s="235" t="s">
        <v>195</v>
      </c>
      <c r="J3" s="235"/>
      <c r="K3" s="235"/>
      <c r="L3" s="235"/>
      <c r="M3" s="235"/>
      <c r="N3" s="235"/>
      <c r="O3" s="130"/>
      <c r="P3" s="130"/>
      <c r="Q3" s="130"/>
      <c r="R3" s="130"/>
      <c r="S3" s="130"/>
    </row>
    <row r="4" spans="5:12" ht="13.5">
      <c r="E4" s="10"/>
      <c r="L4" s="154"/>
    </row>
    <row r="6" spans="1:14" s="60" customFormat="1" ht="13.5" customHeight="1" thickBot="1">
      <c r="A6" s="58"/>
      <c r="B6" s="58"/>
      <c r="C6" s="58"/>
      <c r="D6" s="58"/>
      <c r="E6" s="58"/>
      <c r="F6" s="62"/>
      <c r="G6" s="62"/>
      <c r="H6" s="134"/>
      <c r="I6" s="60" t="s">
        <v>134</v>
      </c>
      <c r="J6" s="155"/>
      <c r="K6" s="155"/>
      <c r="L6" s="155"/>
      <c r="M6" s="134"/>
      <c r="N6" s="134" t="s">
        <v>66</v>
      </c>
    </row>
    <row r="7" spans="1:14" ht="36" customHeight="1">
      <c r="A7" s="226" t="s">
        <v>220</v>
      </c>
      <c r="B7" s="226"/>
      <c r="C7" s="226"/>
      <c r="D7" s="226"/>
      <c r="E7" s="227"/>
      <c r="F7" s="267" t="s">
        <v>186</v>
      </c>
      <c r="G7" s="233"/>
      <c r="H7" s="205" t="s">
        <v>219</v>
      </c>
      <c r="I7" s="256" t="s">
        <v>220</v>
      </c>
      <c r="J7" s="256"/>
      <c r="K7" s="256"/>
      <c r="L7" s="257"/>
      <c r="M7" s="204" t="s">
        <v>218</v>
      </c>
      <c r="N7" s="205" t="s">
        <v>229</v>
      </c>
    </row>
    <row r="8" spans="1:14" s="150" customFormat="1" ht="27.75" customHeight="1">
      <c r="A8" s="238" t="s">
        <v>106</v>
      </c>
      <c r="B8" s="238"/>
      <c r="C8" s="238"/>
      <c r="D8" s="238"/>
      <c r="E8" s="239"/>
      <c r="F8" s="102">
        <v>19461118</v>
      </c>
      <c r="G8" s="189">
        <v>18610092</v>
      </c>
      <c r="H8" s="222">
        <f>H9+H10+H19+H24+H26+H27+H25</f>
        <v>16229903</v>
      </c>
      <c r="I8" s="268" t="s">
        <v>106</v>
      </c>
      <c r="J8" s="268"/>
      <c r="K8" s="268"/>
      <c r="L8" s="269"/>
      <c r="M8" s="156">
        <f>M9+M10+M20+M25+M26</f>
        <v>15842449</v>
      </c>
      <c r="N8" s="156">
        <f>N9+N10+N20+N25+N26+N24</f>
        <v>15184370</v>
      </c>
    </row>
    <row r="9" spans="1:14" s="10" customFormat="1" ht="27.75" customHeight="1">
      <c r="A9" s="41"/>
      <c r="B9" s="231" t="s">
        <v>144</v>
      </c>
      <c r="C9" s="231"/>
      <c r="D9" s="231"/>
      <c r="E9" s="232"/>
      <c r="F9" s="104">
        <v>244410</v>
      </c>
      <c r="G9" s="151">
        <v>252301</v>
      </c>
      <c r="H9" s="223">
        <v>232832</v>
      </c>
      <c r="I9" s="144"/>
      <c r="J9" s="250" t="s">
        <v>216</v>
      </c>
      <c r="K9" s="250"/>
      <c r="L9" s="251"/>
      <c r="M9" s="148">
        <v>241386</v>
      </c>
      <c r="N9" s="148">
        <v>221016</v>
      </c>
    </row>
    <row r="10" spans="1:14" ht="27.75" customHeight="1">
      <c r="A10" s="40"/>
      <c r="B10" s="231" t="s">
        <v>129</v>
      </c>
      <c r="C10" s="231"/>
      <c r="D10" s="231"/>
      <c r="E10" s="232"/>
      <c r="F10" s="104">
        <v>12093098</v>
      </c>
      <c r="G10" s="151">
        <v>11362350</v>
      </c>
      <c r="H10" s="223">
        <v>11196104</v>
      </c>
      <c r="I10" s="144"/>
      <c r="J10" s="250" t="s">
        <v>217</v>
      </c>
      <c r="K10" s="250"/>
      <c r="L10" s="251"/>
      <c r="M10" s="148">
        <v>11079590</v>
      </c>
      <c r="N10" s="148">
        <v>10868828</v>
      </c>
    </row>
    <row r="11" spans="1:14" ht="27.75" customHeight="1">
      <c r="A11" s="40"/>
      <c r="B11" s="40"/>
      <c r="C11" s="231" t="s">
        <v>107</v>
      </c>
      <c r="D11" s="231"/>
      <c r="E11" s="232"/>
      <c r="F11" s="104">
        <v>10551989</v>
      </c>
      <c r="G11" s="151">
        <v>9949767</v>
      </c>
      <c r="H11" s="223">
        <v>9751411</v>
      </c>
      <c r="I11" s="194"/>
      <c r="J11" s="261" t="s">
        <v>244</v>
      </c>
      <c r="K11" s="261"/>
      <c r="L11" s="262"/>
      <c r="M11" s="148">
        <v>9639631</v>
      </c>
      <c r="N11" s="148">
        <v>9384772</v>
      </c>
    </row>
    <row r="12" spans="1:14" ht="27.75" customHeight="1">
      <c r="A12" s="40"/>
      <c r="B12" s="40"/>
      <c r="C12" s="42"/>
      <c r="D12" s="231" t="s">
        <v>108</v>
      </c>
      <c r="E12" s="232"/>
      <c r="F12" s="104">
        <v>10487933</v>
      </c>
      <c r="G12" s="151">
        <v>9895055</v>
      </c>
      <c r="H12" s="223">
        <v>9700443</v>
      </c>
      <c r="I12" s="194"/>
      <c r="J12" s="193"/>
      <c r="K12" s="265" t="s">
        <v>234</v>
      </c>
      <c r="L12" s="266"/>
      <c r="M12" s="148">
        <v>9590711</v>
      </c>
      <c r="N12" s="148">
        <v>9337531</v>
      </c>
    </row>
    <row r="13" spans="1:14" ht="27.75" customHeight="1">
      <c r="A13" s="40"/>
      <c r="B13" s="42"/>
      <c r="C13" s="42"/>
      <c r="D13" s="231" t="s">
        <v>109</v>
      </c>
      <c r="E13" s="232"/>
      <c r="F13" s="104">
        <v>64056</v>
      </c>
      <c r="G13" s="151">
        <v>54712</v>
      </c>
      <c r="H13" s="223">
        <v>50968</v>
      </c>
      <c r="I13" s="193"/>
      <c r="J13" s="193"/>
      <c r="K13" s="265" t="s">
        <v>238</v>
      </c>
      <c r="L13" s="266"/>
      <c r="M13" s="148">
        <v>48920</v>
      </c>
      <c r="N13" s="148">
        <v>47241</v>
      </c>
    </row>
    <row r="14" spans="1:14" ht="27.75" customHeight="1">
      <c r="A14" s="40"/>
      <c r="B14" s="42"/>
      <c r="C14" s="231" t="s">
        <v>110</v>
      </c>
      <c r="D14" s="231"/>
      <c r="E14" s="232"/>
      <c r="F14" s="104">
        <v>27093</v>
      </c>
      <c r="G14" s="151">
        <v>25639</v>
      </c>
      <c r="H14" s="223">
        <v>24642</v>
      </c>
      <c r="I14" s="193"/>
      <c r="J14" s="250" t="s">
        <v>239</v>
      </c>
      <c r="K14" s="250"/>
      <c r="L14" s="251"/>
      <c r="M14" s="148">
        <v>24217</v>
      </c>
      <c r="N14" s="148">
        <v>27477</v>
      </c>
    </row>
    <row r="15" spans="1:14" ht="27.75" customHeight="1">
      <c r="A15" s="40"/>
      <c r="B15" s="42"/>
      <c r="C15" s="231" t="s">
        <v>113</v>
      </c>
      <c r="D15" s="231"/>
      <c r="E15" s="232"/>
      <c r="F15" s="107">
        <v>1471825</v>
      </c>
      <c r="G15" s="190">
        <v>1351682</v>
      </c>
      <c r="H15" s="224">
        <v>1395359</v>
      </c>
      <c r="I15" s="193"/>
      <c r="J15" s="261" t="s">
        <v>240</v>
      </c>
      <c r="K15" s="261"/>
      <c r="L15" s="262"/>
      <c r="M15" s="157">
        <v>1385373</v>
      </c>
      <c r="N15" s="157">
        <v>1428569</v>
      </c>
    </row>
    <row r="16" spans="1:14" ht="27.75" customHeight="1">
      <c r="A16" s="40"/>
      <c r="B16" s="42"/>
      <c r="C16" s="231" t="s">
        <v>111</v>
      </c>
      <c r="D16" s="231"/>
      <c r="E16" s="232"/>
      <c r="F16" s="104">
        <v>35321</v>
      </c>
      <c r="G16" s="191">
        <v>28842</v>
      </c>
      <c r="H16" s="223">
        <v>18286</v>
      </c>
      <c r="I16" s="193"/>
      <c r="J16" s="261" t="s">
        <v>235</v>
      </c>
      <c r="K16" s="261"/>
      <c r="L16" s="262"/>
      <c r="M16" s="148">
        <v>23439</v>
      </c>
      <c r="N16" s="148">
        <v>22206</v>
      </c>
    </row>
    <row r="17" spans="1:14" ht="27.75" customHeight="1">
      <c r="A17" s="40"/>
      <c r="B17" s="40"/>
      <c r="C17" s="231" t="s">
        <v>112</v>
      </c>
      <c r="D17" s="231"/>
      <c r="E17" s="232"/>
      <c r="F17" s="104">
        <v>6870</v>
      </c>
      <c r="G17" s="191">
        <v>6420</v>
      </c>
      <c r="H17" s="148">
        <v>6390</v>
      </c>
      <c r="I17" s="193"/>
      <c r="J17" s="261" t="s">
        <v>241</v>
      </c>
      <c r="K17" s="261"/>
      <c r="L17" s="262"/>
      <c r="M17" s="148">
        <v>6930</v>
      </c>
      <c r="N17" s="148">
        <v>5760</v>
      </c>
    </row>
    <row r="18" spans="1:14" ht="27.75" customHeight="1">
      <c r="A18" s="40"/>
      <c r="B18" s="40"/>
      <c r="C18" s="231" t="s">
        <v>201</v>
      </c>
      <c r="D18" s="231"/>
      <c r="E18" s="232"/>
      <c r="F18" s="4"/>
      <c r="G18" s="108" t="s">
        <v>179</v>
      </c>
      <c r="H18" s="4">
        <v>17</v>
      </c>
      <c r="I18" s="42"/>
      <c r="J18" s="240" t="s">
        <v>242</v>
      </c>
      <c r="K18" s="240"/>
      <c r="L18" s="241"/>
      <c r="M18" s="108" t="s">
        <v>179</v>
      </c>
      <c r="N18" s="108">
        <v>44</v>
      </c>
    </row>
    <row r="19" spans="1:14" s="34" customFormat="1" ht="27.75" customHeight="1">
      <c r="A19" s="74"/>
      <c r="B19" s="231" t="s">
        <v>137</v>
      </c>
      <c r="C19" s="260"/>
      <c r="D19" s="260"/>
      <c r="E19" s="245"/>
      <c r="F19" s="108">
        <v>1884139</v>
      </c>
      <c r="G19" s="192">
        <v>1857665</v>
      </c>
      <c r="H19" s="158">
        <v>4195490</v>
      </c>
      <c r="I19" s="263" t="s">
        <v>243</v>
      </c>
      <c r="J19" s="263"/>
      <c r="K19" s="263"/>
      <c r="L19" s="264"/>
      <c r="M19" s="158" t="s">
        <v>179</v>
      </c>
      <c r="N19" s="158" t="s">
        <v>179</v>
      </c>
    </row>
    <row r="20" spans="1:14" s="34" customFormat="1" ht="27.75" customHeight="1">
      <c r="A20" s="74"/>
      <c r="B20" s="74"/>
      <c r="C20" s="231" t="s">
        <v>138</v>
      </c>
      <c r="D20" s="260"/>
      <c r="E20" s="245"/>
      <c r="F20" s="108">
        <v>1884006</v>
      </c>
      <c r="G20" s="192">
        <v>1857534</v>
      </c>
      <c r="H20" s="158">
        <v>3069481</v>
      </c>
      <c r="I20" s="216"/>
      <c r="J20" s="250" t="s">
        <v>196</v>
      </c>
      <c r="K20" s="250"/>
      <c r="L20" s="251"/>
      <c r="M20" s="158">
        <v>4282611</v>
      </c>
      <c r="N20" s="158">
        <v>3780399</v>
      </c>
    </row>
    <row r="21" spans="1:14" s="34" customFormat="1" ht="27.75" customHeight="1">
      <c r="A21" s="79"/>
      <c r="B21" s="74"/>
      <c r="C21" s="231" t="s">
        <v>139</v>
      </c>
      <c r="D21" s="260"/>
      <c r="E21" s="245"/>
      <c r="F21" s="108">
        <v>133</v>
      </c>
      <c r="G21" s="192">
        <v>131</v>
      </c>
      <c r="H21" s="158">
        <v>859314</v>
      </c>
      <c r="I21" s="221"/>
      <c r="J21" s="261" t="s">
        <v>245</v>
      </c>
      <c r="K21" s="261"/>
      <c r="L21" s="262"/>
      <c r="M21" s="158">
        <v>3177153</v>
      </c>
      <c r="N21" s="158">
        <v>2721171</v>
      </c>
    </row>
    <row r="22" spans="1:14" s="34" customFormat="1" ht="27.75" customHeight="1">
      <c r="A22" s="79"/>
      <c r="B22" s="231" t="s">
        <v>141</v>
      </c>
      <c r="C22" s="260"/>
      <c r="D22" s="260"/>
      <c r="E22" s="245"/>
      <c r="F22" s="108">
        <v>1379</v>
      </c>
      <c r="G22" s="192">
        <v>6727</v>
      </c>
      <c r="H22" s="158">
        <v>266695</v>
      </c>
      <c r="I22" s="221"/>
      <c r="J22" s="240" t="s">
        <v>246</v>
      </c>
      <c r="K22" s="240"/>
      <c r="L22" s="241"/>
      <c r="M22" s="158">
        <v>835483</v>
      </c>
      <c r="N22" s="158">
        <v>812834</v>
      </c>
    </row>
    <row r="23" spans="1:14" s="34" customFormat="1" ht="27.75" customHeight="1">
      <c r="A23" s="79"/>
      <c r="B23" s="74"/>
      <c r="C23" s="231" t="s">
        <v>143</v>
      </c>
      <c r="D23" s="260"/>
      <c r="E23" s="245"/>
      <c r="F23" s="108">
        <v>1250</v>
      </c>
      <c r="G23" s="192">
        <v>6600</v>
      </c>
      <c r="H23" s="158" t="s">
        <v>179</v>
      </c>
      <c r="I23" s="261" t="s">
        <v>247</v>
      </c>
      <c r="J23" s="261"/>
      <c r="K23" s="261"/>
      <c r="L23" s="262"/>
      <c r="M23" s="158">
        <v>269975</v>
      </c>
      <c r="N23" s="158">
        <v>246394</v>
      </c>
    </row>
    <row r="24" spans="1:14" s="34" customFormat="1" ht="27.75" customHeight="1">
      <c r="A24" s="79"/>
      <c r="B24" s="74"/>
      <c r="C24" s="231" t="s">
        <v>142</v>
      </c>
      <c r="D24" s="260"/>
      <c r="E24" s="245"/>
      <c r="F24" s="108">
        <v>129</v>
      </c>
      <c r="G24" s="192">
        <v>126</v>
      </c>
      <c r="H24" s="158">
        <v>176832</v>
      </c>
      <c r="I24" s="250" t="s">
        <v>197</v>
      </c>
      <c r="J24" s="250"/>
      <c r="K24" s="250"/>
      <c r="L24" s="251"/>
      <c r="M24" s="158" t="s">
        <v>179</v>
      </c>
      <c r="N24" s="158">
        <v>4</v>
      </c>
    </row>
    <row r="25" spans="1:14" ht="27.75" customHeight="1">
      <c r="A25" s="40"/>
      <c r="B25" s="231" t="s">
        <v>135</v>
      </c>
      <c r="C25" s="231"/>
      <c r="D25" s="231"/>
      <c r="E25" s="232"/>
      <c r="F25" s="104">
        <v>66</v>
      </c>
      <c r="G25" s="191">
        <v>42</v>
      </c>
      <c r="H25" s="148">
        <v>428645</v>
      </c>
      <c r="I25" s="250" t="s">
        <v>198</v>
      </c>
      <c r="J25" s="250"/>
      <c r="K25" s="250"/>
      <c r="L25" s="251"/>
      <c r="M25" s="158">
        <v>174474</v>
      </c>
      <c r="N25" s="148">
        <v>165746</v>
      </c>
    </row>
    <row r="26" spans="1:14" ht="27.75" customHeight="1" outlineLevel="1" thickBot="1">
      <c r="A26" s="40"/>
      <c r="B26" s="40"/>
      <c r="C26" s="231" t="s">
        <v>114</v>
      </c>
      <c r="D26" s="258"/>
      <c r="E26" s="259"/>
      <c r="F26" s="104" t="s">
        <v>179</v>
      </c>
      <c r="G26" s="151" t="s">
        <v>179</v>
      </c>
      <c r="H26" s="223"/>
      <c r="I26" s="254" t="s">
        <v>199</v>
      </c>
      <c r="J26" s="254"/>
      <c r="K26" s="254"/>
      <c r="L26" s="255"/>
      <c r="M26" s="159">
        <v>64388</v>
      </c>
      <c r="N26" s="159">
        <v>148377</v>
      </c>
    </row>
    <row r="27" spans="1:14" ht="27.75" customHeight="1" hidden="1" outlineLevel="1">
      <c r="A27" s="40"/>
      <c r="B27" s="40"/>
      <c r="C27" s="231" t="s">
        <v>115</v>
      </c>
      <c r="D27" s="231"/>
      <c r="E27" s="232"/>
      <c r="F27" s="104">
        <v>66</v>
      </c>
      <c r="G27" s="151">
        <v>42</v>
      </c>
      <c r="H27" s="183"/>
      <c r="I27" s="250"/>
      <c r="J27" s="250"/>
      <c r="K27" s="250"/>
      <c r="L27" s="251"/>
      <c r="M27" s="148"/>
      <c r="N27" s="148"/>
    </row>
    <row r="28" spans="1:14" ht="27.75" customHeight="1" hidden="1" outlineLevel="1">
      <c r="A28" s="40"/>
      <c r="B28" s="231" t="s">
        <v>58</v>
      </c>
      <c r="C28" s="231"/>
      <c r="D28" s="231"/>
      <c r="E28" s="232"/>
      <c r="F28" s="104">
        <v>684208</v>
      </c>
      <c r="G28" s="151">
        <v>663432</v>
      </c>
      <c r="H28" s="183"/>
      <c r="I28" s="250"/>
      <c r="J28" s="250"/>
      <c r="K28" s="250"/>
      <c r="L28" s="251"/>
      <c r="M28" s="148"/>
      <c r="N28" s="148"/>
    </row>
    <row r="29" spans="1:14" ht="27.75" customHeight="1" hidden="1" outlineLevel="1">
      <c r="A29" s="40"/>
      <c r="B29" s="231" t="s">
        <v>35</v>
      </c>
      <c r="C29" s="231"/>
      <c r="D29" s="231"/>
      <c r="E29" s="232"/>
      <c r="F29" s="104">
        <v>3942977</v>
      </c>
      <c r="G29" s="151">
        <v>3629810</v>
      </c>
      <c r="H29" s="183"/>
      <c r="I29" s="250"/>
      <c r="J29" s="250"/>
      <c r="K29" s="250"/>
      <c r="L29" s="251"/>
      <c r="M29" s="148"/>
      <c r="N29" s="148"/>
    </row>
    <row r="30" spans="1:14" ht="27.75" customHeight="1" hidden="1" outlineLevel="1">
      <c r="A30" s="40"/>
      <c r="B30" s="231" t="s">
        <v>36</v>
      </c>
      <c r="C30" s="231"/>
      <c r="D30" s="231"/>
      <c r="E30" s="232"/>
      <c r="F30" s="104">
        <v>164920</v>
      </c>
      <c r="G30" s="151">
        <v>167983</v>
      </c>
      <c r="H30" s="183"/>
      <c r="I30" s="250"/>
      <c r="J30" s="250"/>
      <c r="K30" s="250"/>
      <c r="L30" s="251"/>
      <c r="M30" s="148"/>
      <c r="N30" s="148"/>
    </row>
    <row r="31" spans="1:14" ht="27.75" customHeight="1" hidden="1" outlineLevel="1">
      <c r="A31" s="40"/>
      <c r="B31" s="231" t="s">
        <v>37</v>
      </c>
      <c r="C31" s="231"/>
      <c r="D31" s="231"/>
      <c r="E31" s="232"/>
      <c r="F31" s="104">
        <v>445921</v>
      </c>
      <c r="G31" s="151">
        <v>669782</v>
      </c>
      <c r="H31" s="183"/>
      <c r="I31" s="250"/>
      <c r="J31" s="250"/>
      <c r="K31" s="250"/>
      <c r="L31" s="251"/>
      <c r="M31" s="148"/>
      <c r="N31" s="148"/>
    </row>
    <row r="32" spans="1:14" ht="27.75" customHeight="1" hidden="1" outlineLevel="1" thickBot="1">
      <c r="A32" s="43"/>
      <c r="B32" s="252" t="s">
        <v>38</v>
      </c>
      <c r="C32" s="252"/>
      <c r="D32" s="252"/>
      <c r="E32" s="253"/>
      <c r="F32" s="106" t="s">
        <v>179</v>
      </c>
      <c r="G32" s="152" t="s">
        <v>179</v>
      </c>
      <c r="H32" s="184"/>
      <c r="I32" s="254"/>
      <c r="J32" s="254"/>
      <c r="K32" s="254"/>
      <c r="L32" s="255"/>
      <c r="M32" s="159"/>
      <c r="N32" s="159"/>
    </row>
    <row r="33" spans="9:48" s="1" customFormat="1" ht="13.5" collapsed="1">
      <c r="I33" s="180" t="s">
        <v>215</v>
      </c>
      <c r="J33" s="131"/>
      <c r="K33" s="180"/>
      <c r="L33" s="181"/>
      <c r="M33" s="182"/>
      <c r="N33" s="217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</row>
    <row r="34" spans="9:14" s="1" customFormat="1" ht="13.5">
      <c r="I34" s="180"/>
      <c r="J34" s="131"/>
      <c r="K34" s="131" t="s">
        <v>208</v>
      </c>
      <c r="L34" s="66"/>
      <c r="M34" s="69"/>
      <c r="N34" s="69"/>
    </row>
    <row r="35" spans="9:14" s="1" customFormat="1" ht="13.5">
      <c r="I35" s="131" t="s">
        <v>209</v>
      </c>
      <c r="J35" s="66"/>
      <c r="K35" s="66"/>
      <c r="L35" s="66"/>
      <c r="M35" s="66"/>
      <c r="N35" s="219">
        <f>SUM(N9:N34)</f>
        <v>39218369</v>
      </c>
    </row>
    <row r="36" spans="3:14" ht="13.5">
      <c r="C36" s="19"/>
      <c r="D36" s="19"/>
      <c r="E36" s="19"/>
      <c r="F36" s="19"/>
      <c r="G36" s="19"/>
      <c r="I36" s="131"/>
      <c r="J36" s="131"/>
      <c r="K36" s="131"/>
      <c r="L36" s="131"/>
      <c r="M36" s="3"/>
      <c r="N36" s="3"/>
    </row>
    <row r="37" spans="3:11" ht="13.5">
      <c r="C37" s="2"/>
      <c r="D37" s="2"/>
      <c r="E37" s="2"/>
      <c r="J37" s="149"/>
      <c r="K37" s="149"/>
    </row>
    <row r="38" spans="3:11" ht="19.5" customHeight="1">
      <c r="C38" s="2"/>
      <c r="D38" s="2"/>
      <c r="E38" s="2"/>
      <c r="J38" s="149"/>
      <c r="K38" s="149"/>
    </row>
    <row r="39" spans="6:12" ht="19.5" customHeight="1">
      <c r="F39" s="179"/>
      <c r="G39" s="179"/>
      <c r="H39" s="141"/>
      <c r="I39" s="141"/>
      <c r="J39" s="165"/>
      <c r="K39" s="141"/>
      <c r="L39" s="141"/>
    </row>
    <row r="40" spans="6:12" ht="19.5" customHeight="1">
      <c r="F40" s="141"/>
      <c r="G40" s="141"/>
      <c r="H40" s="142"/>
      <c r="I40" s="141"/>
      <c r="J40" s="165"/>
      <c r="K40" s="141"/>
      <c r="L40" s="141"/>
    </row>
    <row r="41" spans="6:12" ht="13.5">
      <c r="F41" s="66"/>
      <c r="G41" s="66"/>
      <c r="H41" s="142"/>
      <c r="I41" s="141"/>
      <c r="J41" s="141"/>
      <c r="K41" s="141"/>
      <c r="L41" s="141"/>
    </row>
  </sheetData>
  <sheetProtection/>
  <mergeCells count="54">
    <mergeCell ref="I3:N3"/>
    <mergeCell ref="A7:E7"/>
    <mergeCell ref="F7:G7"/>
    <mergeCell ref="B10:E10"/>
    <mergeCell ref="J10:L10"/>
    <mergeCell ref="C11:E11"/>
    <mergeCell ref="J11:L11"/>
    <mergeCell ref="A8:E8"/>
    <mergeCell ref="I8:L8"/>
    <mergeCell ref="B9:E9"/>
    <mergeCell ref="J9:L9"/>
    <mergeCell ref="C14:E14"/>
    <mergeCell ref="J14:L14"/>
    <mergeCell ref="C15:E15"/>
    <mergeCell ref="J15:L15"/>
    <mergeCell ref="D12:E12"/>
    <mergeCell ref="K12:L12"/>
    <mergeCell ref="D13:E13"/>
    <mergeCell ref="K13:L13"/>
    <mergeCell ref="C18:E18"/>
    <mergeCell ref="J18:L18"/>
    <mergeCell ref="B19:E19"/>
    <mergeCell ref="I19:L19"/>
    <mergeCell ref="C16:E16"/>
    <mergeCell ref="J16:L16"/>
    <mergeCell ref="C17:E17"/>
    <mergeCell ref="J17:L17"/>
    <mergeCell ref="B22:E22"/>
    <mergeCell ref="J22:L22"/>
    <mergeCell ref="C23:E23"/>
    <mergeCell ref="I23:L23"/>
    <mergeCell ref="C20:E20"/>
    <mergeCell ref="J20:L20"/>
    <mergeCell ref="C21:E21"/>
    <mergeCell ref="J21:L21"/>
    <mergeCell ref="I29:L29"/>
    <mergeCell ref="C26:E26"/>
    <mergeCell ref="I26:L26"/>
    <mergeCell ref="C27:E27"/>
    <mergeCell ref="I27:L27"/>
    <mergeCell ref="C24:E24"/>
    <mergeCell ref="I24:L24"/>
    <mergeCell ref="B25:E25"/>
    <mergeCell ref="I25:L25"/>
    <mergeCell ref="B32:E32"/>
    <mergeCell ref="I32:L32"/>
    <mergeCell ref="I7:L7"/>
    <mergeCell ref="B30:E30"/>
    <mergeCell ref="I30:L30"/>
    <mergeCell ref="B31:E31"/>
    <mergeCell ref="I31:L31"/>
    <mergeCell ref="B28:E28"/>
    <mergeCell ref="I28:L28"/>
    <mergeCell ref="B29:E29"/>
  </mergeCells>
  <hyperlinks>
    <hyperlink ref="K2" location="目次!A1" display="目　次"/>
  </hyperlink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9.00390625" defaultRowHeight="13.5" outlineLevelCol="1"/>
  <cols>
    <col min="1" max="1" width="2.625" style="3" customWidth="1"/>
    <col min="2" max="2" width="28.75390625" style="3" customWidth="1"/>
    <col min="3" max="5" width="28.625" style="3" hidden="1" customWidth="1" outlineLevel="1"/>
    <col min="6" max="6" width="25.625" style="3" hidden="1" customWidth="1" outlineLevel="1"/>
    <col min="7" max="8" width="25.625" style="132" customWidth="1" collapsed="1"/>
    <col min="9" max="9" width="12.625" style="3" customWidth="1"/>
    <col min="10" max="10" width="9.00390625" style="3" customWidth="1"/>
    <col min="11" max="11" width="9.25390625" style="3" bestFit="1" customWidth="1"/>
    <col min="12" max="16384" width="9.00390625" style="3" customWidth="1"/>
  </cols>
  <sheetData>
    <row r="1" spans="1:8" s="19" customFormat="1" ht="12">
      <c r="A1" s="19" t="s">
        <v>152</v>
      </c>
      <c r="G1" s="131"/>
      <c r="H1" s="131"/>
    </row>
    <row r="2" ht="14.25">
      <c r="I2" s="116" t="s">
        <v>178</v>
      </c>
    </row>
    <row r="5" spans="1:8" s="38" customFormat="1" ht="21" customHeight="1">
      <c r="A5" s="272" t="s">
        <v>160</v>
      </c>
      <c r="B5" s="272"/>
      <c r="C5" s="272"/>
      <c r="D5" s="272"/>
      <c r="E5" s="272"/>
      <c r="F5" s="272"/>
      <c r="G5" s="272"/>
      <c r="H5" s="272"/>
    </row>
    <row r="6" ht="13.5">
      <c r="B6" s="10"/>
    </row>
    <row r="8" spans="1:9" s="60" customFormat="1" ht="13.5" customHeight="1" thickBot="1">
      <c r="A8" s="60" t="s">
        <v>153</v>
      </c>
      <c r="C8" s="63"/>
      <c r="D8" s="63"/>
      <c r="E8" s="63"/>
      <c r="F8" s="63"/>
      <c r="G8" s="165"/>
      <c r="H8" s="165" t="s">
        <v>207</v>
      </c>
      <c r="I8" s="64"/>
    </row>
    <row r="9" spans="1:8" ht="21" customHeight="1">
      <c r="A9" s="233" t="s">
        <v>126</v>
      </c>
      <c r="B9" s="234"/>
      <c r="C9" s="54" t="s">
        <v>167</v>
      </c>
      <c r="D9" s="54" t="s">
        <v>168</v>
      </c>
      <c r="E9" s="54" t="s">
        <v>181</v>
      </c>
      <c r="F9" s="54" t="s">
        <v>184</v>
      </c>
      <c r="G9" s="206" t="s">
        <v>204</v>
      </c>
      <c r="H9" s="172" t="s">
        <v>231</v>
      </c>
    </row>
    <row r="10" spans="1:8" s="103" customFormat="1" ht="24" customHeight="1">
      <c r="A10" s="238" t="s">
        <v>39</v>
      </c>
      <c r="B10" s="239"/>
      <c r="C10" s="97">
        <v>4675067</v>
      </c>
      <c r="D10" s="97">
        <v>4369752</v>
      </c>
      <c r="E10" s="102">
        <v>3992949</v>
      </c>
      <c r="F10" s="185">
        <v>3856489</v>
      </c>
      <c r="G10" s="156">
        <v>3863672</v>
      </c>
      <c r="H10" s="156">
        <f>H11+H12+H13</f>
        <v>3838401</v>
      </c>
    </row>
    <row r="11" spans="1:8" ht="24" customHeight="1">
      <c r="A11" s="40"/>
      <c r="B11" s="72" t="s">
        <v>132</v>
      </c>
      <c r="C11" s="55">
        <v>4358750</v>
      </c>
      <c r="D11" s="55">
        <v>4049792</v>
      </c>
      <c r="E11" s="104">
        <v>3673143</v>
      </c>
      <c r="F11" s="186">
        <v>3457582</v>
      </c>
      <c r="G11" s="148">
        <v>3547698</v>
      </c>
      <c r="H11" s="148">
        <v>3537508</v>
      </c>
    </row>
    <row r="12" spans="1:8" ht="24" customHeight="1">
      <c r="A12" s="40"/>
      <c r="B12" s="72" t="s">
        <v>130</v>
      </c>
      <c r="C12" s="55">
        <v>316313</v>
      </c>
      <c r="D12" s="55">
        <v>318692</v>
      </c>
      <c r="E12" s="104">
        <v>319693</v>
      </c>
      <c r="F12" s="186">
        <v>319247</v>
      </c>
      <c r="G12" s="148">
        <v>315967</v>
      </c>
      <c r="H12" s="148">
        <v>300893</v>
      </c>
    </row>
    <row r="13" spans="1:8" ht="24" customHeight="1">
      <c r="A13" s="40"/>
      <c r="B13" s="35" t="s">
        <v>154</v>
      </c>
      <c r="C13" s="55">
        <v>4</v>
      </c>
      <c r="D13" s="55">
        <v>1268</v>
      </c>
      <c r="E13" s="104">
        <v>113</v>
      </c>
      <c r="F13" s="186">
        <v>79660</v>
      </c>
      <c r="G13" s="148">
        <v>6</v>
      </c>
      <c r="H13" s="148">
        <v>0</v>
      </c>
    </row>
    <row r="14" spans="1:8" s="103" customFormat="1" ht="24" customHeight="1">
      <c r="A14" s="270" t="s">
        <v>52</v>
      </c>
      <c r="B14" s="271"/>
      <c r="C14" s="82">
        <v>4688150</v>
      </c>
      <c r="D14" s="82">
        <v>3958976</v>
      </c>
      <c r="E14" s="105">
        <v>3585723</v>
      </c>
      <c r="F14" s="187">
        <v>3602489</v>
      </c>
      <c r="G14" s="169">
        <v>3596615</v>
      </c>
      <c r="H14" s="169">
        <f>H15+H16+H17</f>
        <v>3620141</v>
      </c>
    </row>
    <row r="15" spans="1:8" ht="24" customHeight="1">
      <c r="A15" s="40"/>
      <c r="B15" s="35" t="s">
        <v>96</v>
      </c>
      <c r="C15" s="55">
        <v>4070614</v>
      </c>
      <c r="D15" s="55">
        <v>3843112</v>
      </c>
      <c r="E15" s="104">
        <v>3485419</v>
      </c>
      <c r="F15" s="186">
        <v>3394147</v>
      </c>
      <c r="G15" s="148">
        <v>3510245</v>
      </c>
      <c r="H15" s="148">
        <v>3410952</v>
      </c>
    </row>
    <row r="16" spans="1:8" ht="24" customHeight="1">
      <c r="A16" s="40"/>
      <c r="B16" s="35" t="s">
        <v>97</v>
      </c>
      <c r="C16" s="55">
        <v>124113</v>
      </c>
      <c r="D16" s="55">
        <v>115678</v>
      </c>
      <c r="E16" s="104">
        <v>100150</v>
      </c>
      <c r="F16" s="186">
        <v>98421</v>
      </c>
      <c r="G16" s="148">
        <v>86239</v>
      </c>
      <c r="H16" s="148">
        <v>79640</v>
      </c>
    </row>
    <row r="17" spans="1:8" ht="24" customHeight="1">
      <c r="A17" s="40"/>
      <c r="B17" s="35" t="s">
        <v>98</v>
      </c>
      <c r="C17" s="55">
        <v>493423</v>
      </c>
      <c r="D17" s="55">
        <v>186</v>
      </c>
      <c r="E17" s="104">
        <v>154</v>
      </c>
      <c r="F17" s="186">
        <v>109921</v>
      </c>
      <c r="G17" s="148">
        <v>130</v>
      </c>
      <c r="H17" s="148">
        <v>129549</v>
      </c>
    </row>
    <row r="18" spans="1:8" ht="24" customHeight="1">
      <c r="A18" s="40"/>
      <c r="B18" s="35" t="s">
        <v>99</v>
      </c>
      <c r="C18" s="55" t="s">
        <v>146</v>
      </c>
      <c r="D18" s="55" t="s">
        <v>146</v>
      </c>
      <c r="E18" s="104" t="s">
        <v>179</v>
      </c>
      <c r="F18" s="186" t="s">
        <v>146</v>
      </c>
      <c r="G18" s="148" t="s">
        <v>179</v>
      </c>
      <c r="H18" s="148" t="s">
        <v>179</v>
      </c>
    </row>
    <row r="19" spans="1:14" s="103" customFormat="1" ht="24" customHeight="1">
      <c r="A19" s="270" t="s">
        <v>43</v>
      </c>
      <c r="B19" s="271"/>
      <c r="C19" s="82">
        <v>471586</v>
      </c>
      <c r="D19" s="82">
        <v>330626</v>
      </c>
      <c r="E19" s="105">
        <v>406496</v>
      </c>
      <c r="F19" s="187">
        <v>461837</v>
      </c>
      <c r="G19" s="169">
        <v>448008</v>
      </c>
      <c r="H19" s="169">
        <f>H20+H21+H22+H24+H25</f>
        <v>443667</v>
      </c>
      <c r="N19" s="170"/>
    </row>
    <row r="20" spans="1:8" ht="24" customHeight="1">
      <c r="A20" s="40"/>
      <c r="B20" s="35" t="s">
        <v>100</v>
      </c>
      <c r="C20" s="55">
        <v>245000</v>
      </c>
      <c r="D20" s="55">
        <v>160000</v>
      </c>
      <c r="E20" s="104">
        <v>200000</v>
      </c>
      <c r="F20" s="186">
        <v>200000</v>
      </c>
      <c r="G20" s="148">
        <v>200000</v>
      </c>
      <c r="H20" s="148">
        <v>200000</v>
      </c>
    </row>
    <row r="21" spans="1:8" ht="24" customHeight="1">
      <c r="A21" s="40"/>
      <c r="B21" s="35" t="s">
        <v>104</v>
      </c>
      <c r="C21" s="55">
        <v>0</v>
      </c>
      <c r="D21" s="55">
        <v>102</v>
      </c>
      <c r="E21" s="104">
        <v>72</v>
      </c>
      <c r="F21" s="186">
        <v>92</v>
      </c>
      <c r="G21" s="148" t="s">
        <v>179</v>
      </c>
      <c r="H21" s="148">
        <v>44</v>
      </c>
    </row>
    <row r="22" spans="1:8" ht="24" customHeight="1">
      <c r="A22" s="40"/>
      <c r="B22" s="35" t="s">
        <v>102</v>
      </c>
      <c r="C22" s="55">
        <v>119842</v>
      </c>
      <c r="D22" s="55">
        <v>99492</v>
      </c>
      <c r="E22" s="104">
        <v>110086</v>
      </c>
      <c r="F22" s="186">
        <v>134831</v>
      </c>
      <c r="G22" s="148">
        <v>123467</v>
      </c>
      <c r="H22" s="148">
        <v>132095</v>
      </c>
    </row>
    <row r="23" spans="1:8" ht="24" customHeight="1">
      <c r="A23" s="40"/>
      <c r="B23" s="35" t="s">
        <v>103</v>
      </c>
      <c r="C23" s="55">
        <v>630</v>
      </c>
      <c r="D23" s="55" t="s">
        <v>146</v>
      </c>
      <c r="E23" s="104" t="s">
        <v>200</v>
      </c>
      <c r="F23" s="186" t="s">
        <v>146</v>
      </c>
      <c r="G23" s="148" t="s">
        <v>179</v>
      </c>
      <c r="H23" s="148" t="s">
        <v>179</v>
      </c>
    </row>
    <row r="24" spans="1:8" ht="24" customHeight="1">
      <c r="A24" s="40"/>
      <c r="B24" s="35" t="s">
        <v>101</v>
      </c>
      <c r="C24" s="55">
        <v>80490</v>
      </c>
      <c r="D24" s="55">
        <v>68813</v>
      </c>
      <c r="E24" s="104">
        <v>95610</v>
      </c>
      <c r="F24" s="186">
        <v>121148</v>
      </c>
      <c r="G24" s="148">
        <v>121715</v>
      </c>
      <c r="H24" s="148">
        <v>105182</v>
      </c>
    </row>
    <row r="25" spans="1:8" ht="24" customHeight="1">
      <c r="A25" s="40"/>
      <c r="B25" s="35" t="s">
        <v>47</v>
      </c>
      <c r="C25" s="55">
        <v>4024</v>
      </c>
      <c r="D25" s="55">
        <v>2219</v>
      </c>
      <c r="E25" s="104">
        <v>728</v>
      </c>
      <c r="F25" s="186">
        <v>5766</v>
      </c>
      <c r="G25" s="148">
        <v>2826</v>
      </c>
      <c r="H25" s="148">
        <v>6346</v>
      </c>
    </row>
    <row r="26" spans="1:8" ht="24" customHeight="1">
      <c r="A26" s="40"/>
      <c r="B26" s="35" t="s">
        <v>65</v>
      </c>
      <c r="C26" s="55">
        <v>21600</v>
      </c>
      <c r="D26" s="55" t="s">
        <v>146</v>
      </c>
      <c r="E26" s="104" t="s">
        <v>200</v>
      </c>
      <c r="F26" s="186" t="s">
        <v>146</v>
      </c>
      <c r="G26" s="148" t="s">
        <v>179</v>
      </c>
      <c r="H26" s="169" t="s">
        <v>179</v>
      </c>
    </row>
    <row r="27" spans="1:8" s="103" customFormat="1" ht="24" customHeight="1">
      <c r="A27" s="270" t="s">
        <v>48</v>
      </c>
      <c r="B27" s="271"/>
      <c r="C27" s="82">
        <v>1339761</v>
      </c>
      <c r="D27" s="82">
        <v>1324786</v>
      </c>
      <c r="E27" s="105">
        <v>1483803</v>
      </c>
      <c r="F27" s="187">
        <v>1506013</v>
      </c>
      <c r="G27" s="169">
        <v>1552276</v>
      </c>
      <c r="H27" s="169">
        <f>H28+H29</f>
        <v>1678220</v>
      </c>
    </row>
    <row r="28" spans="1:8" ht="24" customHeight="1">
      <c r="A28" s="40"/>
      <c r="B28" s="35" t="s">
        <v>105</v>
      </c>
      <c r="C28" s="55">
        <v>1083729</v>
      </c>
      <c r="D28" s="55">
        <v>1052120</v>
      </c>
      <c r="E28" s="104">
        <v>1200658</v>
      </c>
      <c r="F28" s="186">
        <v>1211810</v>
      </c>
      <c r="G28" s="148">
        <v>1268666</v>
      </c>
      <c r="H28" s="148">
        <v>1378939</v>
      </c>
    </row>
    <row r="29" spans="1:8" ht="24" customHeight="1">
      <c r="A29" s="40"/>
      <c r="B29" s="35" t="s">
        <v>50</v>
      </c>
      <c r="C29" s="55">
        <v>256032</v>
      </c>
      <c r="D29" s="55">
        <v>266704</v>
      </c>
      <c r="E29" s="104">
        <v>278369</v>
      </c>
      <c r="F29" s="186">
        <v>294203</v>
      </c>
      <c r="G29" s="148">
        <v>283610</v>
      </c>
      <c r="H29" s="148">
        <v>299281</v>
      </c>
    </row>
    <row r="30" spans="1:8" ht="24" customHeight="1">
      <c r="A30" s="40"/>
      <c r="B30" s="35" t="s">
        <v>51</v>
      </c>
      <c r="C30" s="55" t="s">
        <v>146</v>
      </c>
      <c r="D30" s="55" t="s">
        <v>146</v>
      </c>
      <c r="E30" s="104" t="s">
        <v>200</v>
      </c>
      <c r="F30" s="186" t="s">
        <v>146</v>
      </c>
      <c r="G30" s="148" t="s">
        <v>179</v>
      </c>
      <c r="H30" s="148" t="s">
        <v>179</v>
      </c>
    </row>
    <row r="31" spans="1:8" ht="24" customHeight="1">
      <c r="A31" s="42"/>
      <c r="B31" s="35" t="s">
        <v>42</v>
      </c>
      <c r="C31" s="55" t="s">
        <v>146</v>
      </c>
      <c r="D31" s="55" t="s">
        <v>146</v>
      </c>
      <c r="E31" s="104" t="s">
        <v>200</v>
      </c>
      <c r="F31" s="186" t="s">
        <v>146</v>
      </c>
      <c r="G31" s="148" t="s">
        <v>179</v>
      </c>
      <c r="H31" s="148" t="s">
        <v>179</v>
      </c>
    </row>
    <row r="32" spans="1:8" ht="24" customHeight="1" thickBot="1">
      <c r="A32" s="43"/>
      <c r="B32" s="36" t="s">
        <v>131</v>
      </c>
      <c r="C32" s="96" t="s">
        <v>146</v>
      </c>
      <c r="D32" s="96">
        <v>5962</v>
      </c>
      <c r="E32" s="106">
        <v>4776</v>
      </c>
      <c r="F32" s="147" t="s">
        <v>146</v>
      </c>
      <c r="G32" s="188" t="s">
        <v>179</v>
      </c>
      <c r="H32" s="159" t="s">
        <v>179</v>
      </c>
    </row>
    <row r="33" spans="1:8" ht="13.5">
      <c r="A33" s="19" t="s">
        <v>161</v>
      </c>
      <c r="B33" s="23"/>
      <c r="H33" s="214"/>
    </row>
    <row r="34" ht="13.5">
      <c r="B34" s="4"/>
    </row>
    <row r="35" ht="13.5">
      <c r="B35" s="4"/>
    </row>
    <row r="36" spans="2:10" s="28" customFormat="1" ht="19.5" customHeight="1">
      <c r="B36" s="3"/>
      <c r="C36" s="3"/>
      <c r="D36" s="3"/>
      <c r="E36" s="3"/>
      <c r="F36" s="3"/>
      <c r="G36" s="132"/>
      <c r="H36" s="132"/>
      <c r="I36" s="3"/>
      <c r="J36" s="3"/>
    </row>
    <row r="37" spans="2:10" ht="19.5" customHeight="1">
      <c r="B37" s="28"/>
      <c r="C37" s="28"/>
      <c r="D37" s="28"/>
      <c r="E37" s="28"/>
      <c r="F37" s="28"/>
      <c r="J37" s="28"/>
    </row>
    <row r="38" spans="7:9" ht="19.5" customHeight="1">
      <c r="G38" s="168"/>
      <c r="H38" s="168"/>
      <c r="I38" s="28"/>
    </row>
  </sheetData>
  <sheetProtection/>
  <mergeCells count="6">
    <mergeCell ref="A27:B27"/>
    <mergeCell ref="A14:B14"/>
    <mergeCell ref="A9:B9"/>
    <mergeCell ref="A10:B10"/>
    <mergeCell ref="A19:B19"/>
    <mergeCell ref="A5:H5"/>
  </mergeCells>
  <hyperlinks>
    <hyperlink ref="I2" location="目次!R1C1" display="目　次"/>
  </hyperlinks>
  <printOptions/>
  <pageMargins left="0.7874015748031497" right="0.3937007874015748" top="0.78740157480314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outlineLevelCol="1"/>
  <cols>
    <col min="1" max="2" width="2.125" style="19" customWidth="1"/>
    <col min="3" max="3" width="21.625" style="19" customWidth="1"/>
    <col min="4" max="4" width="2.50390625" style="19" customWidth="1"/>
    <col min="5" max="7" width="28.625" style="19" hidden="1" customWidth="1" outlineLevel="1"/>
    <col min="8" max="8" width="25.625" style="19" hidden="1" customWidth="1" outlineLevel="1"/>
    <col min="9" max="10" width="25.625" style="19" customWidth="1" collapsed="1"/>
    <col min="11" max="16384" width="9.00390625" style="19" customWidth="1"/>
  </cols>
  <sheetData>
    <row r="1" spans="5:10" s="3" customFormat="1" ht="13.5">
      <c r="E1" s="69"/>
      <c r="F1" s="69"/>
      <c r="I1" s="69"/>
      <c r="J1" s="69" t="s">
        <v>124</v>
      </c>
    </row>
    <row r="2" s="3" customFormat="1" ht="21.75" customHeight="1">
      <c r="K2" s="116" t="s">
        <v>178</v>
      </c>
    </row>
    <row r="3" s="3" customFormat="1" ht="13.5"/>
    <row r="4" spans="1:10" s="38" customFormat="1" ht="21">
      <c r="A4" s="235" t="s">
        <v>163</v>
      </c>
      <c r="B4" s="235"/>
      <c r="C4" s="235"/>
      <c r="D4" s="235"/>
      <c r="E4" s="235"/>
      <c r="F4" s="235"/>
      <c r="G4" s="235"/>
      <c r="H4" s="235"/>
      <c r="I4" s="235"/>
      <c r="J4" s="235"/>
    </row>
    <row r="5" spans="1:8" s="38" customFormat="1" ht="21">
      <c r="A5" s="31"/>
      <c r="B5" s="31"/>
      <c r="C5" s="31"/>
      <c r="D5" s="31"/>
      <c r="E5" s="31"/>
      <c r="F5" s="31"/>
      <c r="G5" s="31"/>
      <c r="H5" s="31"/>
    </row>
    <row r="6" s="3" customFormat="1" ht="13.5"/>
    <row r="7" spans="1:3" s="3" customFormat="1" ht="13.5">
      <c r="A7" s="19" t="s">
        <v>59</v>
      </c>
      <c r="C7" s="11"/>
    </row>
    <row r="8" spans="1:10" s="60" customFormat="1" ht="13.5" customHeight="1" thickBot="1">
      <c r="A8" s="60" t="s">
        <v>155</v>
      </c>
      <c r="E8" s="62"/>
      <c r="F8" s="62"/>
      <c r="G8" s="62"/>
      <c r="H8" s="62"/>
      <c r="I8" s="62"/>
      <c r="J8" s="62" t="s">
        <v>224</v>
      </c>
    </row>
    <row r="9" spans="1:10" s="3" customFormat="1" ht="34.5" customHeight="1">
      <c r="A9" s="233" t="s">
        <v>68</v>
      </c>
      <c r="B9" s="233"/>
      <c r="C9" s="233"/>
      <c r="D9" s="234"/>
      <c r="E9" s="54" t="s">
        <v>167</v>
      </c>
      <c r="F9" s="54" t="s">
        <v>168</v>
      </c>
      <c r="G9" s="54" t="s">
        <v>181</v>
      </c>
      <c r="H9" s="54" t="s">
        <v>184</v>
      </c>
      <c r="I9" s="54" t="s">
        <v>205</v>
      </c>
      <c r="J9" s="98" t="s">
        <v>231</v>
      </c>
    </row>
    <row r="10" spans="2:10" s="45" customFormat="1" ht="22.5" customHeight="1">
      <c r="B10" s="274" t="s">
        <v>39</v>
      </c>
      <c r="C10" s="274"/>
      <c r="D10" s="86"/>
      <c r="E10" s="80">
        <v>7571412</v>
      </c>
      <c r="F10" s="80">
        <v>7878987</v>
      </c>
      <c r="G10" s="80">
        <v>7417626</v>
      </c>
      <c r="H10" s="80">
        <v>7412117</v>
      </c>
      <c r="I10" s="80">
        <v>7160544</v>
      </c>
      <c r="J10" s="80">
        <f>J11+J12+J13</f>
        <v>7237618</v>
      </c>
    </row>
    <row r="11" spans="2:10" ht="22.5" customHeight="1">
      <c r="B11" s="4"/>
      <c r="C11" s="13" t="s">
        <v>69</v>
      </c>
      <c r="D11" s="87"/>
      <c r="E11" s="76">
        <v>7299318</v>
      </c>
      <c r="F11" s="76">
        <v>7112217</v>
      </c>
      <c r="G11" s="76">
        <v>6632301</v>
      </c>
      <c r="H11" s="76">
        <v>6822954</v>
      </c>
      <c r="I11" s="76">
        <v>6743349</v>
      </c>
      <c r="J11" s="76">
        <v>6495482</v>
      </c>
    </row>
    <row r="12" spans="2:10" ht="22.5" customHeight="1">
      <c r="B12" s="4"/>
      <c r="C12" s="13" t="s">
        <v>70</v>
      </c>
      <c r="D12" s="87"/>
      <c r="E12" s="76">
        <v>271206</v>
      </c>
      <c r="F12" s="76">
        <v>366748</v>
      </c>
      <c r="G12" s="76">
        <v>380763</v>
      </c>
      <c r="H12" s="76">
        <v>384210</v>
      </c>
      <c r="I12" s="76">
        <v>411914</v>
      </c>
      <c r="J12" s="76">
        <v>691662</v>
      </c>
    </row>
    <row r="13" spans="2:11" ht="22.5" customHeight="1">
      <c r="B13" s="4"/>
      <c r="C13" s="13" t="s">
        <v>40</v>
      </c>
      <c r="D13" s="87"/>
      <c r="E13" s="75">
        <v>888</v>
      </c>
      <c r="F13" s="75">
        <v>400022</v>
      </c>
      <c r="G13" s="75">
        <v>404562</v>
      </c>
      <c r="H13" s="75">
        <v>204953</v>
      </c>
      <c r="I13" s="75">
        <v>5281</v>
      </c>
      <c r="J13" s="75">
        <v>50474</v>
      </c>
      <c r="K13" s="3"/>
    </row>
    <row r="14" spans="2:10" s="45" customFormat="1" ht="22.5" customHeight="1">
      <c r="B14" s="273" t="s">
        <v>52</v>
      </c>
      <c r="C14" s="273"/>
      <c r="D14" s="88"/>
      <c r="E14" s="81">
        <v>10134890</v>
      </c>
      <c r="F14" s="81">
        <v>7544626</v>
      </c>
      <c r="G14" s="81">
        <v>7332067</v>
      </c>
      <c r="H14" s="81">
        <v>7330937</v>
      </c>
      <c r="I14" s="81">
        <v>7158020</v>
      </c>
      <c r="J14" s="81">
        <f>J15+J16+J17</f>
        <v>7270767</v>
      </c>
    </row>
    <row r="15" spans="2:10" ht="22.5" customHeight="1">
      <c r="B15" s="4"/>
      <c r="C15" s="13" t="s">
        <v>71</v>
      </c>
      <c r="D15" s="87"/>
      <c r="E15" s="76">
        <v>7595524</v>
      </c>
      <c r="F15" s="76">
        <v>7404157</v>
      </c>
      <c r="G15" s="76">
        <v>25639</v>
      </c>
      <c r="H15" s="76">
        <v>7220964</v>
      </c>
      <c r="I15" s="76">
        <v>7106607</v>
      </c>
      <c r="J15" s="76">
        <v>7226919</v>
      </c>
    </row>
    <row r="16" spans="2:10" ht="22.5" customHeight="1">
      <c r="B16" s="4"/>
      <c r="C16" s="13" t="s">
        <v>72</v>
      </c>
      <c r="D16" s="87"/>
      <c r="E16" s="76">
        <v>146939</v>
      </c>
      <c r="F16" s="76">
        <v>129191</v>
      </c>
      <c r="G16" s="76">
        <v>110371</v>
      </c>
      <c r="H16" s="76">
        <v>102810</v>
      </c>
      <c r="I16" s="76">
        <v>38162</v>
      </c>
      <c r="J16" s="76">
        <v>35204</v>
      </c>
    </row>
    <row r="17" spans="2:10" ht="22.5" customHeight="1">
      <c r="B17" s="4"/>
      <c r="C17" s="13" t="s">
        <v>41</v>
      </c>
      <c r="D17" s="87"/>
      <c r="E17" s="76">
        <v>2392427</v>
      </c>
      <c r="F17" s="76">
        <v>11278</v>
      </c>
      <c r="G17" s="76">
        <v>9249</v>
      </c>
      <c r="H17" s="76">
        <v>7163</v>
      </c>
      <c r="I17" s="76">
        <v>13251</v>
      </c>
      <c r="J17" s="76">
        <v>8644</v>
      </c>
    </row>
    <row r="18" spans="2:10" s="45" customFormat="1" ht="22.5" customHeight="1">
      <c r="B18" s="273" t="s">
        <v>43</v>
      </c>
      <c r="C18" s="273"/>
      <c r="D18" s="88"/>
      <c r="E18" s="81">
        <v>165520</v>
      </c>
      <c r="F18" s="81">
        <v>251360</v>
      </c>
      <c r="G18" s="81">
        <v>150970</v>
      </c>
      <c r="H18" s="81">
        <v>182872</v>
      </c>
      <c r="I18" s="81">
        <v>180800</v>
      </c>
      <c r="J18" s="81">
        <f>J19+J21+J22+J23+J24</f>
        <v>353776</v>
      </c>
    </row>
    <row r="19" spans="2:14" ht="22.5" customHeight="1">
      <c r="B19" s="4"/>
      <c r="C19" s="13" t="s">
        <v>44</v>
      </c>
      <c r="D19" s="87"/>
      <c r="E19" s="75">
        <v>165000</v>
      </c>
      <c r="F19" s="75">
        <v>251000</v>
      </c>
      <c r="G19" s="75">
        <v>140000</v>
      </c>
      <c r="H19" s="75">
        <v>147200</v>
      </c>
      <c r="I19" s="75">
        <v>177000</v>
      </c>
      <c r="J19" s="75">
        <v>209000</v>
      </c>
      <c r="N19" s="23"/>
    </row>
    <row r="20" spans="2:10" ht="22.5" customHeight="1">
      <c r="B20" s="4"/>
      <c r="C20" s="13" t="s">
        <v>45</v>
      </c>
      <c r="D20" s="87"/>
      <c r="E20" s="77" t="s">
        <v>146</v>
      </c>
      <c r="F20" s="77" t="s">
        <v>146</v>
      </c>
      <c r="G20" s="77" t="s">
        <v>146</v>
      </c>
      <c r="H20" s="77" t="s">
        <v>146</v>
      </c>
      <c r="I20" s="77" t="s">
        <v>179</v>
      </c>
      <c r="J20" s="77" t="s">
        <v>179</v>
      </c>
    </row>
    <row r="21" spans="2:10" ht="22.5" customHeight="1">
      <c r="B21" s="4"/>
      <c r="C21" s="13" t="s">
        <v>67</v>
      </c>
      <c r="D21" s="87"/>
      <c r="E21" s="76">
        <v>520</v>
      </c>
      <c r="F21" s="76">
        <v>360</v>
      </c>
      <c r="G21" s="76">
        <v>2870</v>
      </c>
      <c r="H21" s="76">
        <v>1600</v>
      </c>
      <c r="I21" s="76">
        <v>1800</v>
      </c>
      <c r="J21" s="76">
        <v>170</v>
      </c>
    </row>
    <row r="22" spans="2:10" ht="22.5" customHeight="1">
      <c r="B22" s="4"/>
      <c r="C22" s="13" t="s">
        <v>147</v>
      </c>
      <c r="D22" s="87"/>
      <c r="E22" s="77" t="s">
        <v>146</v>
      </c>
      <c r="F22" s="77" t="s">
        <v>146</v>
      </c>
      <c r="G22" s="77" t="s">
        <v>146</v>
      </c>
      <c r="H22" s="77">
        <v>11200</v>
      </c>
      <c r="I22" s="77">
        <v>2000</v>
      </c>
      <c r="J22" s="77">
        <v>0</v>
      </c>
    </row>
    <row r="23" spans="2:14" ht="22.5" customHeight="1">
      <c r="B23" s="4"/>
      <c r="C23" s="13" t="s">
        <v>46</v>
      </c>
      <c r="D23" s="87"/>
      <c r="E23" s="77" t="s">
        <v>146</v>
      </c>
      <c r="F23" s="77" t="s">
        <v>146</v>
      </c>
      <c r="G23" s="77">
        <v>8100</v>
      </c>
      <c r="H23" s="77">
        <v>22872</v>
      </c>
      <c r="I23" s="77">
        <v>0</v>
      </c>
      <c r="J23" s="77">
        <v>114939</v>
      </c>
      <c r="N23" s="23"/>
    </row>
    <row r="24" spans="2:10" ht="22.5" customHeight="1">
      <c r="B24" s="4"/>
      <c r="C24" s="13" t="s">
        <v>65</v>
      </c>
      <c r="D24" s="87"/>
      <c r="E24" s="76" t="s">
        <v>146</v>
      </c>
      <c r="F24" s="76" t="s">
        <v>146</v>
      </c>
      <c r="G24" s="76" t="s">
        <v>146</v>
      </c>
      <c r="H24" s="76" t="s">
        <v>146</v>
      </c>
      <c r="I24" s="76" t="s">
        <v>179</v>
      </c>
      <c r="J24" s="76">
        <v>29667</v>
      </c>
    </row>
    <row r="25" spans="2:10" s="45" customFormat="1" ht="22.5" customHeight="1">
      <c r="B25" s="273" t="s">
        <v>48</v>
      </c>
      <c r="C25" s="273"/>
      <c r="D25" s="89"/>
      <c r="E25" s="81">
        <v>594477</v>
      </c>
      <c r="F25" s="81">
        <v>727450</v>
      </c>
      <c r="G25" s="81">
        <v>596961</v>
      </c>
      <c r="H25" s="81">
        <v>593612</v>
      </c>
      <c r="I25" s="81">
        <v>600168</v>
      </c>
      <c r="J25" s="81">
        <f>J26+J28+J30</f>
        <v>757268</v>
      </c>
    </row>
    <row r="26" spans="2:10" ht="22.5" customHeight="1">
      <c r="B26" s="4"/>
      <c r="C26" s="13" t="s">
        <v>49</v>
      </c>
      <c r="D26" s="87"/>
      <c r="E26" s="76">
        <v>211803</v>
      </c>
      <c r="F26" s="76">
        <v>280262</v>
      </c>
      <c r="G26" s="76">
        <v>178888</v>
      </c>
      <c r="H26" s="76">
        <v>208303</v>
      </c>
      <c r="I26" s="76">
        <v>216403</v>
      </c>
      <c r="J26" s="76">
        <v>399975</v>
      </c>
    </row>
    <row r="27" spans="2:10" ht="22.5" customHeight="1">
      <c r="B27" s="4"/>
      <c r="C27" s="13" t="s">
        <v>73</v>
      </c>
      <c r="D27" s="87"/>
      <c r="E27" s="77" t="s">
        <v>146</v>
      </c>
      <c r="F27" s="77" t="s">
        <v>146</v>
      </c>
      <c r="G27" s="77" t="s">
        <v>146</v>
      </c>
      <c r="H27" s="77" t="s">
        <v>146</v>
      </c>
      <c r="I27" s="77" t="s">
        <v>179</v>
      </c>
      <c r="J27" s="77" t="s">
        <v>179</v>
      </c>
    </row>
    <row r="28" spans="2:10" ht="22.5" customHeight="1">
      <c r="B28" s="4"/>
      <c r="C28" s="13" t="s">
        <v>50</v>
      </c>
      <c r="D28" s="87"/>
      <c r="E28" s="76">
        <v>382194</v>
      </c>
      <c r="F28" s="76">
        <v>445748</v>
      </c>
      <c r="G28" s="76">
        <v>416873</v>
      </c>
      <c r="H28" s="76">
        <v>383149</v>
      </c>
      <c r="I28" s="76">
        <v>381725</v>
      </c>
      <c r="J28" s="76">
        <v>355273</v>
      </c>
    </row>
    <row r="29" spans="2:10" ht="22.5" customHeight="1">
      <c r="B29" s="4"/>
      <c r="C29" s="13" t="s">
        <v>75</v>
      </c>
      <c r="D29" s="87"/>
      <c r="E29" s="76" t="s">
        <v>146</v>
      </c>
      <c r="F29" s="76" t="s">
        <v>146</v>
      </c>
      <c r="G29" s="76" t="s">
        <v>146</v>
      </c>
      <c r="H29" s="76" t="s">
        <v>146</v>
      </c>
      <c r="I29" s="76" t="s">
        <v>179</v>
      </c>
      <c r="J29" s="76" t="s">
        <v>179</v>
      </c>
    </row>
    <row r="30" spans="1:10" ht="22.5" customHeight="1" thickBot="1">
      <c r="A30" s="29"/>
      <c r="B30" s="12"/>
      <c r="C30" s="14" t="s">
        <v>74</v>
      </c>
      <c r="D30" s="90"/>
      <c r="E30" s="78">
        <v>480</v>
      </c>
      <c r="F30" s="78">
        <v>1440</v>
      </c>
      <c r="G30" s="78">
        <v>1200</v>
      </c>
      <c r="H30" s="78">
        <v>2160</v>
      </c>
      <c r="I30" s="78">
        <v>2040</v>
      </c>
      <c r="J30" s="78">
        <v>2020</v>
      </c>
    </row>
    <row r="31" spans="1:10" ht="17.25" customHeight="1">
      <c r="A31" s="19" t="s">
        <v>162</v>
      </c>
      <c r="J31" s="25"/>
    </row>
    <row r="33" spans="3:8" ht="13.5">
      <c r="C33" s="2"/>
      <c r="D33" s="2"/>
      <c r="E33" s="2"/>
      <c r="F33" s="2"/>
      <c r="G33" s="2"/>
      <c r="H33" s="2"/>
    </row>
    <row r="34" spans="3:8" ht="13.5">
      <c r="C34" s="101"/>
      <c r="D34" s="101"/>
      <c r="E34" s="101"/>
      <c r="F34" s="101"/>
      <c r="G34" s="101"/>
      <c r="H34" s="101"/>
    </row>
  </sheetData>
  <sheetProtection/>
  <mergeCells count="6">
    <mergeCell ref="B25:C25"/>
    <mergeCell ref="A9:D9"/>
    <mergeCell ref="B10:C10"/>
    <mergeCell ref="B14:C14"/>
    <mergeCell ref="B18:C18"/>
    <mergeCell ref="A4:J4"/>
  </mergeCells>
  <hyperlinks>
    <hyperlink ref="K2" location="目次!R1C1" display="目　次"/>
  </hyperlink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5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9.00390625" defaultRowHeight="13.5" outlineLevelCol="1"/>
  <cols>
    <col min="1" max="2" width="2.125" style="19" customWidth="1"/>
    <col min="3" max="3" width="20.625" style="19" customWidth="1"/>
    <col min="4" max="4" width="2.50390625" style="19" customWidth="1"/>
    <col min="5" max="7" width="28.625" style="19" hidden="1" customWidth="1" outlineLevel="1"/>
    <col min="8" max="8" width="25.625" style="19" hidden="1" customWidth="1" outlineLevel="1"/>
    <col min="9" max="10" width="25.625" style="19" customWidth="1" collapsed="1"/>
    <col min="11" max="16384" width="9.00390625" style="19" customWidth="1"/>
  </cols>
  <sheetData>
    <row r="1" spans="1:8" ht="12">
      <c r="A1" s="19" t="s">
        <v>156</v>
      </c>
      <c r="E1" s="63"/>
      <c r="F1" s="63"/>
      <c r="G1" s="63"/>
      <c r="H1" s="63"/>
    </row>
    <row r="2" s="3" customFormat="1" ht="21.75" customHeight="1">
      <c r="K2" s="116" t="s">
        <v>178</v>
      </c>
    </row>
    <row r="3" spans="1:10" s="3" customFormat="1" ht="18.75">
      <c r="A3" s="235" t="s">
        <v>164</v>
      </c>
      <c r="B3" s="235"/>
      <c r="C3" s="235"/>
      <c r="D3" s="235"/>
      <c r="E3" s="235"/>
      <c r="F3" s="235"/>
      <c r="G3" s="235"/>
      <c r="H3" s="235"/>
      <c r="I3" s="235"/>
      <c r="J3" s="235"/>
    </row>
    <row r="4" s="3" customFormat="1" ht="13.5">
      <c r="A4" s="10"/>
    </row>
    <row r="5" spans="1:8" s="3" customFormat="1" ht="13.5">
      <c r="A5" s="275"/>
      <c r="B5" s="275"/>
      <c r="C5" s="275"/>
      <c r="D5" s="275"/>
      <c r="E5" s="275"/>
      <c r="F5" s="275"/>
      <c r="G5" s="275"/>
      <c r="H5" s="174"/>
    </row>
    <row r="6" spans="1:8" s="3" customFormat="1" ht="13.5">
      <c r="A6" s="275"/>
      <c r="B6" s="275"/>
      <c r="C6" s="275"/>
      <c r="D6" s="275"/>
      <c r="E6" s="275"/>
      <c r="F6" s="275"/>
      <c r="G6" s="275"/>
      <c r="H6" s="174"/>
    </row>
    <row r="7" spans="1:8" s="3" customFormat="1" ht="13.5">
      <c r="A7" s="276" t="s">
        <v>60</v>
      </c>
      <c r="B7" s="276"/>
      <c r="C7" s="276"/>
      <c r="D7" s="276"/>
      <c r="E7" s="276"/>
      <c r="F7" s="276"/>
      <c r="G7" s="276"/>
      <c r="H7" s="175"/>
    </row>
    <row r="8" spans="1:10" s="60" customFormat="1" ht="19.5" customHeight="1" thickBot="1">
      <c r="A8" s="60" t="s">
        <v>157</v>
      </c>
      <c r="E8" s="62"/>
      <c r="F8" s="62"/>
      <c r="G8" s="62"/>
      <c r="H8" s="62"/>
      <c r="I8" s="62"/>
      <c r="J8" s="62" t="s">
        <v>136</v>
      </c>
    </row>
    <row r="9" spans="1:10" s="3" customFormat="1" ht="34.5" customHeight="1">
      <c r="A9" s="233" t="s">
        <v>127</v>
      </c>
      <c r="B9" s="233"/>
      <c r="C9" s="233"/>
      <c r="D9" s="234"/>
      <c r="E9" s="85" t="s">
        <v>167</v>
      </c>
      <c r="F9" s="85" t="s">
        <v>168</v>
      </c>
      <c r="G9" s="85" t="s">
        <v>181</v>
      </c>
      <c r="H9" s="85" t="s">
        <v>184</v>
      </c>
      <c r="I9" s="54" t="s">
        <v>206</v>
      </c>
      <c r="J9" s="98" t="s">
        <v>232</v>
      </c>
    </row>
    <row r="10" spans="1:10" s="45" customFormat="1" ht="22.5" customHeight="1">
      <c r="A10" s="91"/>
      <c r="B10" s="273" t="s">
        <v>39</v>
      </c>
      <c r="C10" s="273"/>
      <c r="D10" s="92"/>
      <c r="E10" s="80">
        <v>6281833</v>
      </c>
      <c r="F10" s="80">
        <v>6316037</v>
      </c>
      <c r="G10" s="80">
        <v>6420420</v>
      </c>
      <c r="H10" s="80">
        <v>6549628</v>
      </c>
      <c r="I10" s="80">
        <v>6441285</v>
      </c>
      <c r="J10" s="80">
        <f>J11+J12+J13</f>
        <v>6393689</v>
      </c>
    </row>
    <row r="11" spans="1:10" ht="22.5" customHeight="1">
      <c r="A11" s="23"/>
      <c r="B11" s="13"/>
      <c r="C11" s="13" t="s">
        <v>69</v>
      </c>
      <c r="D11" s="39"/>
      <c r="E11" s="76">
        <v>5986572</v>
      </c>
      <c r="F11" s="76">
        <v>5955835</v>
      </c>
      <c r="G11" s="76">
        <v>6068470</v>
      </c>
      <c r="H11" s="76">
        <v>6151934</v>
      </c>
      <c r="I11" s="76">
        <v>6084158</v>
      </c>
      <c r="J11" s="76">
        <v>5793760</v>
      </c>
    </row>
    <row r="12" spans="1:10" ht="22.5" customHeight="1">
      <c r="A12" s="23"/>
      <c r="B12" s="13"/>
      <c r="C12" s="13" t="s">
        <v>70</v>
      </c>
      <c r="D12" s="39"/>
      <c r="E12" s="76">
        <v>295261</v>
      </c>
      <c r="F12" s="76">
        <v>360202</v>
      </c>
      <c r="G12" s="76">
        <v>351508</v>
      </c>
      <c r="H12" s="76">
        <v>397290</v>
      </c>
      <c r="I12" s="76">
        <v>356857</v>
      </c>
      <c r="J12" s="76">
        <v>399924</v>
      </c>
    </row>
    <row r="13" spans="1:11" ht="22.5" customHeight="1">
      <c r="A13" s="23"/>
      <c r="B13" s="13"/>
      <c r="C13" s="13" t="s">
        <v>40</v>
      </c>
      <c r="D13" s="39"/>
      <c r="E13" s="77" t="s">
        <v>146</v>
      </c>
      <c r="F13" s="77" t="s">
        <v>146</v>
      </c>
      <c r="G13" s="77">
        <v>442</v>
      </c>
      <c r="H13" s="77">
        <v>404</v>
      </c>
      <c r="I13" s="77">
        <v>270</v>
      </c>
      <c r="J13" s="77">
        <v>200005</v>
      </c>
      <c r="K13" s="3"/>
    </row>
    <row r="14" spans="1:10" s="45" customFormat="1" ht="22.5" customHeight="1">
      <c r="A14" s="91"/>
      <c r="B14" s="273" t="s">
        <v>52</v>
      </c>
      <c r="C14" s="273"/>
      <c r="D14" s="92"/>
      <c r="E14" s="81">
        <v>8403839</v>
      </c>
      <c r="F14" s="81">
        <v>6308060</v>
      </c>
      <c r="G14" s="81">
        <v>6486042</v>
      </c>
      <c r="H14" s="81">
        <v>6527875</v>
      </c>
      <c r="I14" s="81">
        <v>6540312</v>
      </c>
      <c r="J14" s="81">
        <f>J15+J16+J17</f>
        <v>6366736</v>
      </c>
    </row>
    <row r="15" spans="1:10" ht="22.5" customHeight="1">
      <c r="A15" s="23"/>
      <c r="B15" s="13"/>
      <c r="C15" s="13" t="s">
        <v>71</v>
      </c>
      <c r="D15" s="39"/>
      <c r="E15" s="76">
        <v>6192473</v>
      </c>
      <c r="F15" s="76">
        <v>6198934</v>
      </c>
      <c r="G15" s="76">
        <v>25639</v>
      </c>
      <c r="H15" s="76">
        <v>6471372</v>
      </c>
      <c r="I15" s="76">
        <v>6488406</v>
      </c>
      <c r="J15" s="76">
        <v>6289847</v>
      </c>
    </row>
    <row r="16" spans="1:10" ht="22.5" customHeight="1">
      <c r="A16" s="23"/>
      <c r="B16" s="13"/>
      <c r="C16" s="13" t="s">
        <v>72</v>
      </c>
      <c r="D16" s="39"/>
      <c r="E16" s="76">
        <v>111702</v>
      </c>
      <c r="F16" s="76">
        <v>107803</v>
      </c>
      <c r="G16" s="76">
        <v>58321</v>
      </c>
      <c r="H16" s="76">
        <v>53345</v>
      </c>
      <c r="I16" s="76">
        <v>48001</v>
      </c>
      <c r="J16" s="76">
        <v>44401</v>
      </c>
    </row>
    <row r="17" spans="1:10" ht="22.5" customHeight="1">
      <c r="A17" s="23"/>
      <c r="B17" s="13"/>
      <c r="C17" s="13" t="s">
        <v>41</v>
      </c>
      <c r="D17" s="39"/>
      <c r="E17" s="76">
        <v>2099664</v>
      </c>
      <c r="F17" s="76">
        <v>1323</v>
      </c>
      <c r="G17" s="76">
        <v>4590</v>
      </c>
      <c r="H17" s="76">
        <v>3158</v>
      </c>
      <c r="I17" s="76">
        <v>3905</v>
      </c>
      <c r="J17" s="76">
        <v>32488</v>
      </c>
    </row>
    <row r="18" spans="1:10" s="45" customFormat="1" ht="22.5" customHeight="1">
      <c r="A18" s="91"/>
      <c r="B18" s="273" t="s">
        <v>43</v>
      </c>
      <c r="C18" s="273"/>
      <c r="D18" s="92"/>
      <c r="E18" s="81">
        <v>230</v>
      </c>
      <c r="F18" s="81">
        <v>2940</v>
      </c>
      <c r="G18" s="81">
        <v>594173</v>
      </c>
      <c r="H18" s="81">
        <v>42405</v>
      </c>
      <c r="I18" s="81">
        <v>143242</v>
      </c>
      <c r="J18" s="81">
        <f>J19+J20+J22</f>
        <v>226973</v>
      </c>
    </row>
    <row r="19" spans="1:14" ht="22.5" customHeight="1">
      <c r="A19" s="23"/>
      <c r="B19" s="13"/>
      <c r="C19" s="13" t="s">
        <v>44</v>
      </c>
      <c r="D19" s="39"/>
      <c r="E19" s="76" t="s">
        <v>146</v>
      </c>
      <c r="F19" s="76" t="s">
        <v>146</v>
      </c>
      <c r="G19" s="76">
        <v>292100</v>
      </c>
      <c r="H19" s="76" t="s">
        <v>146</v>
      </c>
      <c r="I19" s="76">
        <v>70000</v>
      </c>
      <c r="J19" s="76">
        <v>120000</v>
      </c>
      <c r="N19" s="23"/>
    </row>
    <row r="20" spans="1:10" ht="22.5" customHeight="1">
      <c r="A20" s="23"/>
      <c r="B20" s="13"/>
      <c r="C20" s="13" t="s">
        <v>46</v>
      </c>
      <c r="D20" s="39"/>
      <c r="E20" s="76" t="s">
        <v>146</v>
      </c>
      <c r="F20" s="76">
        <v>2700</v>
      </c>
      <c r="G20" s="76">
        <v>301833</v>
      </c>
      <c r="H20" s="76">
        <v>42165</v>
      </c>
      <c r="I20" s="76">
        <v>73002</v>
      </c>
      <c r="J20" s="76">
        <v>106733</v>
      </c>
    </row>
    <row r="21" spans="1:10" s="22" customFormat="1" ht="22.5" customHeight="1">
      <c r="A21" s="93"/>
      <c r="B21" s="94"/>
      <c r="C21" s="13" t="s">
        <v>45</v>
      </c>
      <c r="D21" s="39"/>
      <c r="E21" s="76" t="s">
        <v>146</v>
      </c>
      <c r="F21" s="76" t="s">
        <v>146</v>
      </c>
      <c r="G21" s="76" t="s">
        <v>146</v>
      </c>
      <c r="H21" s="76" t="s">
        <v>146</v>
      </c>
      <c r="I21" s="76" t="s">
        <v>179</v>
      </c>
      <c r="J21" s="76" t="s">
        <v>179</v>
      </c>
    </row>
    <row r="22" spans="1:10" ht="22.5" customHeight="1">
      <c r="A22" s="23"/>
      <c r="B22" s="4"/>
      <c r="C22" s="13" t="s">
        <v>67</v>
      </c>
      <c r="D22" s="39"/>
      <c r="E22" s="76">
        <v>230</v>
      </c>
      <c r="F22" s="76">
        <v>240</v>
      </c>
      <c r="G22" s="76">
        <v>240</v>
      </c>
      <c r="H22" s="76">
        <v>240</v>
      </c>
      <c r="I22" s="76">
        <v>240</v>
      </c>
      <c r="J22" s="76">
        <v>240</v>
      </c>
    </row>
    <row r="23" spans="1:10" s="45" customFormat="1" ht="22.5" customHeight="1">
      <c r="A23" s="91"/>
      <c r="B23" s="273" t="s">
        <v>48</v>
      </c>
      <c r="C23" s="273"/>
      <c r="D23" s="92"/>
      <c r="E23" s="81">
        <v>230824</v>
      </c>
      <c r="F23" s="81">
        <v>222801</v>
      </c>
      <c r="G23" s="81">
        <v>846159</v>
      </c>
      <c r="H23" s="81">
        <v>369008</v>
      </c>
      <c r="I23" s="81">
        <v>506094</v>
      </c>
      <c r="J23" s="81">
        <f>J24+J26+J28</f>
        <v>511363</v>
      </c>
    </row>
    <row r="24" spans="1:10" ht="22.5" customHeight="1">
      <c r="A24" s="23"/>
      <c r="B24" s="13"/>
      <c r="C24" s="13" t="s">
        <v>49</v>
      </c>
      <c r="D24" s="39"/>
      <c r="E24" s="76">
        <v>88210</v>
      </c>
      <c r="F24" s="76">
        <v>124101</v>
      </c>
      <c r="G24" s="76">
        <v>736276</v>
      </c>
      <c r="H24" s="76">
        <v>201029</v>
      </c>
      <c r="I24" s="76">
        <v>350898</v>
      </c>
      <c r="J24" s="76">
        <v>338647</v>
      </c>
    </row>
    <row r="25" spans="1:10" ht="22.5" customHeight="1">
      <c r="A25" s="23"/>
      <c r="B25" s="13"/>
      <c r="C25" s="13" t="s">
        <v>73</v>
      </c>
      <c r="D25" s="39"/>
      <c r="E25" s="76" t="s">
        <v>146</v>
      </c>
      <c r="F25" s="76" t="s">
        <v>146</v>
      </c>
      <c r="G25" s="76" t="s">
        <v>146</v>
      </c>
      <c r="H25" s="76" t="s">
        <v>146</v>
      </c>
      <c r="I25" s="76" t="s">
        <v>179</v>
      </c>
      <c r="J25" s="76" t="s">
        <v>179</v>
      </c>
    </row>
    <row r="26" spans="1:10" ht="22.5" customHeight="1">
      <c r="A26" s="23"/>
      <c r="B26" s="13"/>
      <c r="C26" s="13" t="s">
        <v>50</v>
      </c>
      <c r="D26" s="39"/>
      <c r="E26" s="76">
        <v>142134</v>
      </c>
      <c r="F26" s="76">
        <v>97230</v>
      </c>
      <c r="G26" s="76">
        <v>109403</v>
      </c>
      <c r="H26" s="76">
        <v>166659</v>
      </c>
      <c r="I26" s="76">
        <v>154176</v>
      </c>
      <c r="J26" s="76">
        <v>171036</v>
      </c>
    </row>
    <row r="27" spans="1:10" ht="22.5" customHeight="1">
      <c r="A27" s="23"/>
      <c r="B27" s="13"/>
      <c r="C27" s="13" t="s">
        <v>75</v>
      </c>
      <c r="D27" s="39"/>
      <c r="E27" s="76" t="s">
        <v>146</v>
      </c>
      <c r="F27" s="76" t="s">
        <v>146</v>
      </c>
      <c r="G27" s="76" t="s">
        <v>146</v>
      </c>
      <c r="H27" s="76" t="s">
        <v>146</v>
      </c>
      <c r="I27" s="76" t="s">
        <v>179</v>
      </c>
      <c r="J27" s="76" t="s">
        <v>179</v>
      </c>
    </row>
    <row r="28" spans="1:10" ht="22.5" customHeight="1" thickBot="1">
      <c r="A28" s="29"/>
      <c r="B28" s="14"/>
      <c r="C28" s="14" t="s">
        <v>74</v>
      </c>
      <c r="D28" s="95"/>
      <c r="E28" s="78">
        <v>480</v>
      </c>
      <c r="F28" s="78">
        <v>1470</v>
      </c>
      <c r="G28" s="78">
        <v>480</v>
      </c>
      <c r="H28" s="78">
        <v>1320</v>
      </c>
      <c r="I28" s="78">
        <v>1020</v>
      </c>
      <c r="J28" s="78">
        <v>1680</v>
      </c>
    </row>
    <row r="29" ht="13.5" customHeight="1">
      <c r="A29" s="19" t="s">
        <v>162</v>
      </c>
    </row>
    <row r="30" ht="12">
      <c r="J30" s="25"/>
    </row>
    <row r="31" ht="12">
      <c r="J31" s="25"/>
    </row>
    <row r="35" spans="3:4" s="21" customFormat="1" ht="16.5" customHeight="1">
      <c r="C35" s="30"/>
      <c r="D35" s="30"/>
    </row>
    <row r="36" ht="16.5" customHeight="1"/>
  </sheetData>
  <sheetProtection/>
  <mergeCells count="9">
    <mergeCell ref="A3:J3"/>
    <mergeCell ref="A5:G5"/>
    <mergeCell ref="B23:C23"/>
    <mergeCell ref="A9:D9"/>
    <mergeCell ref="B10:C10"/>
    <mergeCell ref="B14:C14"/>
    <mergeCell ref="B18:C18"/>
    <mergeCell ref="A6:G6"/>
    <mergeCell ref="A7:G7"/>
  </mergeCells>
  <hyperlinks>
    <hyperlink ref="K2" location="目次!R1C1" display="目　次"/>
  </hyperlink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view="pageBreakPreview" zoomScaleSheetLayoutView="100" zoomScalePageLayoutView="0" workbookViewId="0" topLeftCell="C1">
      <selection activeCell="A1" sqref="A1"/>
    </sheetView>
  </sheetViews>
  <sheetFormatPr defaultColWidth="9.00390625" defaultRowHeight="13.5" outlineLevelCol="1"/>
  <cols>
    <col min="1" max="1" width="1.25" style="1" customWidth="1"/>
    <col min="2" max="4" width="2.25390625" style="1" customWidth="1"/>
    <col min="5" max="5" width="19.625" style="1" customWidth="1"/>
    <col min="6" max="6" width="1.75390625" style="1" customWidth="1"/>
    <col min="7" max="14" width="15.25390625" style="1" hidden="1" customWidth="1" outlineLevel="1"/>
    <col min="15" max="15" width="15.25390625" style="1" customWidth="1" collapsed="1"/>
    <col min="16" max="18" width="15.25390625" style="1" customWidth="1"/>
    <col min="19" max="16384" width="9.00390625" style="1" customWidth="1"/>
  </cols>
  <sheetData>
    <row r="1" spans="8:18" s="66" customFormat="1" ht="12">
      <c r="H1" s="63"/>
      <c r="I1" s="63"/>
      <c r="J1" s="63"/>
      <c r="P1" s="63"/>
      <c r="R1" s="63" t="s">
        <v>125</v>
      </c>
    </row>
    <row r="2" ht="21.75" customHeight="1">
      <c r="S2" s="116" t="s">
        <v>178</v>
      </c>
    </row>
    <row r="4" spans="1:18" ht="18.75" customHeight="1">
      <c r="A4" s="283" t="s">
        <v>165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</row>
    <row r="5" spans="1:18" ht="13.5">
      <c r="A5" s="8"/>
      <c r="P5" s="26"/>
      <c r="R5" s="26" t="s">
        <v>222</v>
      </c>
    </row>
    <row r="6" spans="5:18" ht="13.5">
      <c r="E6" s="17"/>
      <c r="F6" s="17"/>
      <c r="G6" s="16"/>
      <c r="H6" s="16"/>
      <c r="I6" s="16"/>
      <c r="J6" s="16"/>
      <c r="K6" s="16"/>
      <c r="L6" s="16"/>
      <c r="M6" s="16"/>
      <c r="N6" s="16"/>
      <c r="P6" s="26"/>
      <c r="R6" s="26" t="s">
        <v>221</v>
      </c>
    </row>
    <row r="7" spans="1:18" s="66" customFormat="1" ht="13.5" customHeight="1" thickBot="1">
      <c r="A7" s="65"/>
      <c r="B7" s="65"/>
      <c r="C7" s="65"/>
      <c r="E7" s="67"/>
      <c r="F7" s="67"/>
      <c r="G7" s="61"/>
      <c r="H7" s="26"/>
      <c r="I7" s="26"/>
      <c r="J7" s="26"/>
      <c r="K7" s="61"/>
      <c r="L7" s="26"/>
      <c r="M7" s="26"/>
      <c r="N7" s="26"/>
      <c r="P7" s="26"/>
      <c r="R7" s="26" t="s">
        <v>223</v>
      </c>
    </row>
    <row r="8" spans="1:18" ht="23.25" customHeight="1">
      <c r="A8" s="284" t="s">
        <v>128</v>
      </c>
      <c r="B8" s="284"/>
      <c r="C8" s="284"/>
      <c r="D8" s="284"/>
      <c r="E8" s="284"/>
      <c r="F8" s="285"/>
      <c r="G8" s="278" t="s">
        <v>167</v>
      </c>
      <c r="H8" s="234"/>
      <c r="I8" s="278" t="s">
        <v>168</v>
      </c>
      <c r="J8" s="234"/>
      <c r="K8" s="246" t="s">
        <v>181</v>
      </c>
      <c r="L8" s="247"/>
      <c r="M8" s="281" t="s">
        <v>184</v>
      </c>
      <c r="N8" s="282"/>
      <c r="O8" s="280" t="s">
        <v>206</v>
      </c>
      <c r="P8" s="256"/>
      <c r="Q8" s="281" t="s">
        <v>232</v>
      </c>
      <c r="R8" s="282"/>
    </row>
    <row r="9" spans="1:18" ht="23.25" customHeight="1">
      <c r="A9" s="226"/>
      <c r="B9" s="226"/>
      <c r="C9" s="226"/>
      <c r="D9" s="226"/>
      <c r="E9" s="226"/>
      <c r="F9" s="227"/>
      <c r="G9" s="46" t="s">
        <v>78</v>
      </c>
      <c r="H9" s="46" t="s">
        <v>53</v>
      </c>
      <c r="I9" s="46" t="s">
        <v>78</v>
      </c>
      <c r="J9" s="46" t="s">
        <v>53</v>
      </c>
      <c r="K9" s="46" t="s">
        <v>78</v>
      </c>
      <c r="L9" s="47" t="s">
        <v>183</v>
      </c>
      <c r="M9" s="123" t="s">
        <v>78</v>
      </c>
      <c r="N9" s="173" t="s">
        <v>183</v>
      </c>
      <c r="O9" s="123" t="s">
        <v>78</v>
      </c>
      <c r="P9" s="173" t="s">
        <v>183</v>
      </c>
      <c r="Q9" s="123" t="s">
        <v>78</v>
      </c>
      <c r="R9" s="124" t="s">
        <v>183</v>
      </c>
    </row>
    <row r="10" spans="3:18" ht="21" customHeight="1">
      <c r="C10" s="6"/>
      <c r="D10" s="6"/>
      <c r="E10" s="6"/>
      <c r="F10" s="37"/>
      <c r="G10" s="51" t="s">
        <v>54</v>
      </c>
      <c r="H10" s="51" t="s">
        <v>55</v>
      </c>
      <c r="I10" s="51" t="s">
        <v>54</v>
      </c>
      <c r="J10" s="51" t="s">
        <v>55</v>
      </c>
      <c r="K10" s="51" t="s">
        <v>54</v>
      </c>
      <c r="L10" s="51" t="s">
        <v>55</v>
      </c>
      <c r="M10" s="125" t="s">
        <v>54</v>
      </c>
      <c r="N10" s="125" t="s">
        <v>55</v>
      </c>
      <c r="O10" s="125" t="s">
        <v>54</v>
      </c>
      <c r="P10" s="125" t="s">
        <v>55</v>
      </c>
      <c r="Q10" s="125" t="s">
        <v>54</v>
      </c>
      <c r="R10" s="125" t="s">
        <v>55</v>
      </c>
    </row>
    <row r="11" spans="3:18" s="99" customFormat="1" ht="24" customHeight="1">
      <c r="C11" s="273" t="s">
        <v>89</v>
      </c>
      <c r="D11" s="273"/>
      <c r="E11" s="273"/>
      <c r="F11" s="52"/>
      <c r="G11" s="82">
        <v>18361672</v>
      </c>
      <c r="H11" s="82">
        <v>128479.7</v>
      </c>
      <c r="I11" s="82">
        <v>18512782</v>
      </c>
      <c r="J11" s="82">
        <v>130483.8</v>
      </c>
      <c r="K11" s="82">
        <v>18629040</v>
      </c>
      <c r="L11" s="82">
        <v>134607</v>
      </c>
      <c r="M11" s="126">
        <v>18549831</v>
      </c>
      <c r="N11" s="126">
        <v>135548</v>
      </c>
      <c r="O11" s="126">
        <v>18112860</v>
      </c>
      <c r="P11" s="126">
        <v>133639</v>
      </c>
      <c r="Q11" s="126">
        <v>17935376</v>
      </c>
      <c r="R11" s="126">
        <v>134298</v>
      </c>
    </row>
    <row r="12" spans="3:18" s="8" customFormat="1" ht="24" customHeight="1">
      <c r="C12" s="48"/>
      <c r="D12" s="279" t="s">
        <v>81</v>
      </c>
      <c r="E12" s="279"/>
      <c r="F12" s="49"/>
      <c r="G12" s="55">
        <v>17137994</v>
      </c>
      <c r="H12" s="55">
        <v>119917.4</v>
      </c>
      <c r="I12" s="55">
        <v>17337511</v>
      </c>
      <c r="J12" s="55">
        <v>122200.1</v>
      </c>
      <c r="K12" s="55">
        <v>17449760</v>
      </c>
      <c r="L12" s="55">
        <v>126086</v>
      </c>
      <c r="M12" s="127">
        <v>17399501</v>
      </c>
      <c r="N12" s="127">
        <v>127142</v>
      </c>
      <c r="O12" s="127">
        <v>16956218</v>
      </c>
      <c r="P12" s="127">
        <v>125105</v>
      </c>
      <c r="Q12" s="127">
        <v>16792944</v>
      </c>
      <c r="R12" s="127">
        <v>125744</v>
      </c>
    </row>
    <row r="13" spans="3:18" ht="24" customHeight="1">
      <c r="C13" s="6"/>
      <c r="D13" s="6"/>
      <c r="E13" s="13" t="s">
        <v>82</v>
      </c>
      <c r="F13" s="39"/>
      <c r="G13" s="55">
        <v>7797596</v>
      </c>
      <c r="H13" s="55">
        <v>54561.1</v>
      </c>
      <c r="I13" s="55">
        <v>8295964</v>
      </c>
      <c r="J13" s="55">
        <v>58472.5</v>
      </c>
      <c r="K13" s="55">
        <v>8190114</v>
      </c>
      <c r="L13" s="55">
        <v>59179</v>
      </c>
      <c r="M13" s="127">
        <v>8342698</v>
      </c>
      <c r="N13" s="127">
        <v>60962</v>
      </c>
      <c r="O13" s="127">
        <v>7789511</v>
      </c>
      <c r="P13" s="127">
        <v>57472</v>
      </c>
      <c r="Q13" s="127">
        <v>7690432</v>
      </c>
      <c r="R13" s="127">
        <f>R15+R14</f>
        <v>57585</v>
      </c>
    </row>
    <row r="14" spans="3:18" ht="24" customHeight="1">
      <c r="C14" s="6"/>
      <c r="D14" s="6"/>
      <c r="E14" s="13" t="s">
        <v>90</v>
      </c>
      <c r="F14" s="39"/>
      <c r="G14" s="55">
        <v>6124523</v>
      </c>
      <c r="H14" s="55">
        <v>42854.3</v>
      </c>
      <c r="I14" s="55">
        <v>6171308</v>
      </c>
      <c r="J14" s="55">
        <v>43497.3</v>
      </c>
      <c r="K14" s="55">
        <v>6384687</v>
      </c>
      <c r="L14" s="55">
        <v>46134</v>
      </c>
      <c r="M14" s="127">
        <v>6341027</v>
      </c>
      <c r="N14" s="127">
        <v>46335</v>
      </c>
      <c r="O14" s="127">
        <v>6370135</v>
      </c>
      <c r="P14" s="127">
        <v>47000</v>
      </c>
      <c r="Q14" s="127">
        <v>6322789</v>
      </c>
      <c r="R14" s="127">
        <v>47344</v>
      </c>
    </row>
    <row r="15" spans="3:18" ht="24" customHeight="1">
      <c r="C15" s="6"/>
      <c r="D15" s="6"/>
      <c r="E15" s="13" t="s">
        <v>91</v>
      </c>
      <c r="F15" s="39"/>
      <c r="G15" s="55">
        <v>25639</v>
      </c>
      <c r="H15" s="55">
        <v>11706.8</v>
      </c>
      <c r="I15" s="55">
        <v>2124656</v>
      </c>
      <c r="J15" s="55">
        <v>14975.2</v>
      </c>
      <c r="K15" s="55">
        <v>1805427</v>
      </c>
      <c r="L15" s="55">
        <v>13045</v>
      </c>
      <c r="M15" s="127">
        <v>2001671</v>
      </c>
      <c r="N15" s="127">
        <v>14627</v>
      </c>
      <c r="O15" s="127">
        <v>1419376</v>
      </c>
      <c r="P15" s="127">
        <v>10472</v>
      </c>
      <c r="Q15" s="127">
        <v>1367643</v>
      </c>
      <c r="R15" s="127">
        <v>10241</v>
      </c>
    </row>
    <row r="16" spans="3:18" ht="24" customHeight="1">
      <c r="C16" s="6"/>
      <c r="E16" s="13" t="s">
        <v>83</v>
      </c>
      <c r="F16" s="49"/>
      <c r="G16" s="55">
        <v>8084424</v>
      </c>
      <c r="H16" s="55">
        <v>56568.1</v>
      </c>
      <c r="I16" s="55">
        <v>7789379</v>
      </c>
      <c r="J16" s="55">
        <v>54902</v>
      </c>
      <c r="K16" s="55">
        <v>8004189</v>
      </c>
      <c r="L16" s="55">
        <v>57835</v>
      </c>
      <c r="M16" s="127">
        <v>7797863</v>
      </c>
      <c r="N16" s="127">
        <v>56981</v>
      </c>
      <c r="O16" s="127">
        <v>7876868</v>
      </c>
      <c r="P16" s="127">
        <v>58116</v>
      </c>
      <c r="Q16" s="127">
        <v>7809330</v>
      </c>
      <c r="R16" s="127">
        <v>58475</v>
      </c>
    </row>
    <row r="17" spans="3:18" ht="24" customHeight="1">
      <c r="C17" s="6"/>
      <c r="E17" s="13" t="s">
        <v>84</v>
      </c>
      <c r="F17" s="39"/>
      <c r="G17" s="55">
        <v>361480</v>
      </c>
      <c r="H17" s="55">
        <v>2529.3</v>
      </c>
      <c r="I17" s="55">
        <v>366121</v>
      </c>
      <c r="J17" s="55">
        <v>2580.5</v>
      </c>
      <c r="K17" s="55">
        <v>445072</v>
      </c>
      <c r="L17" s="55">
        <v>3216</v>
      </c>
      <c r="M17" s="127">
        <v>457967</v>
      </c>
      <c r="N17" s="127">
        <v>3346</v>
      </c>
      <c r="O17" s="127">
        <v>471220</v>
      </c>
      <c r="P17" s="127">
        <v>3477</v>
      </c>
      <c r="Q17" s="127">
        <v>491722</v>
      </c>
      <c r="R17" s="127">
        <v>3682</v>
      </c>
    </row>
    <row r="18" spans="3:18" ht="24" customHeight="1">
      <c r="C18" s="6"/>
      <c r="E18" s="13" t="s">
        <v>85</v>
      </c>
      <c r="F18" s="39"/>
      <c r="G18" s="55">
        <v>894494</v>
      </c>
      <c r="H18" s="55">
        <v>6258.9</v>
      </c>
      <c r="I18" s="55">
        <v>886047</v>
      </c>
      <c r="J18" s="55">
        <v>6245.1</v>
      </c>
      <c r="K18" s="55">
        <v>810385</v>
      </c>
      <c r="L18" s="55">
        <v>5856</v>
      </c>
      <c r="M18" s="127">
        <v>800854</v>
      </c>
      <c r="N18" s="127">
        <v>5852</v>
      </c>
      <c r="O18" s="127">
        <v>818619</v>
      </c>
      <c r="P18" s="127">
        <v>6040</v>
      </c>
      <c r="Q18" s="127">
        <v>801460</v>
      </c>
      <c r="R18" s="127">
        <v>6001</v>
      </c>
    </row>
    <row r="19" spans="3:18" ht="24" customHeight="1">
      <c r="C19" s="6"/>
      <c r="E19" s="13" t="s">
        <v>86</v>
      </c>
      <c r="F19" s="39"/>
      <c r="G19" s="55" t="s">
        <v>146</v>
      </c>
      <c r="H19" s="55" t="s">
        <v>146</v>
      </c>
      <c r="I19" s="55" t="s">
        <v>146</v>
      </c>
      <c r="J19" s="55" t="s">
        <v>146</v>
      </c>
      <c r="K19" s="55" t="s">
        <v>179</v>
      </c>
      <c r="L19" s="55" t="s">
        <v>179</v>
      </c>
      <c r="M19" s="127">
        <v>119</v>
      </c>
      <c r="N19" s="127">
        <v>1</v>
      </c>
      <c r="O19" s="127" t="s">
        <v>179</v>
      </c>
      <c r="P19" s="127" t="s">
        <v>179</v>
      </c>
      <c r="Q19" s="127" t="s">
        <v>179</v>
      </c>
      <c r="R19" s="127" t="s">
        <v>179</v>
      </c>
    </row>
    <row r="20" spans="3:18" ht="24" customHeight="1">
      <c r="C20" s="6"/>
      <c r="D20" s="279" t="s">
        <v>180</v>
      </c>
      <c r="E20" s="279"/>
      <c r="F20" s="49"/>
      <c r="G20" s="55">
        <v>1223678</v>
      </c>
      <c r="H20" s="55">
        <v>8562.3</v>
      </c>
      <c r="I20" s="55">
        <v>1175271</v>
      </c>
      <c r="J20" s="55">
        <v>8283.7</v>
      </c>
      <c r="K20" s="55">
        <v>1179280</v>
      </c>
      <c r="L20" s="55">
        <v>8521</v>
      </c>
      <c r="M20" s="127">
        <v>1150330</v>
      </c>
      <c r="N20" s="127">
        <v>8406</v>
      </c>
      <c r="O20" s="127">
        <v>1156642</v>
      </c>
      <c r="P20" s="127">
        <v>8534</v>
      </c>
      <c r="Q20" s="127">
        <v>1142432</v>
      </c>
      <c r="R20" s="127">
        <f>R22</f>
        <v>8554</v>
      </c>
    </row>
    <row r="21" spans="3:18" ht="24" customHeight="1">
      <c r="C21" s="6"/>
      <c r="D21" s="50"/>
      <c r="E21" s="13" t="s">
        <v>92</v>
      </c>
      <c r="F21" s="49"/>
      <c r="G21" s="55" t="s">
        <v>146</v>
      </c>
      <c r="H21" s="55" t="s">
        <v>146</v>
      </c>
      <c r="I21" s="55" t="s">
        <v>146</v>
      </c>
      <c r="J21" s="55" t="s">
        <v>146</v>
      </c>
      <c r="K21" s="55" t="s">
        <v>179</v>
      </c>
      <c r="L21" s="55" t="s">
        <v>179</v>
      </c>
      <c r="M21" s="127" t="s">
        <v>146</v>
      </c>
      <c r="N21" s="127" t="s">
        <v>146</v>
      </c>
      <c r="O21" s="127" t="s">
        <v>179</v>
      </c>
      <c r="P21" s="127" t="s">
        <v>179</v>
      </c>
      <c r="Q21" s="127" t="s">
        <v>179</v>
      </c>
      <c r="R21" s="127" t="s">
        <v>179</v>
      </c>
    </row>
    <row r="22" spans="3:18" ht="24" customHeight="1">
      <c r="C22" s="6"/>
      <c r="D22" s="50"/>
      <c r="E22" s="13" t="s">
        <v>87</v>
      </c>
      <c r="F22" s="49"/>
      <c r="G22" s="55">
        <v>1223678</v>
      </c>
      <c r="H22" s="55">
        <v>8562.3</v>
      </c>
      <c r="I22" s="55">
        <v>1175271</v>
      </c>
      <c r="J22" s="55">
        <v>8283.7</v>
      </c>
      <c r="K22" s="55">
        <v>1179280</v>
      </c>
      <c r="L22" s="55">
        <v>8521</v>
      </c>
      <c r="M22" s="127">
        <v>1150330</v>
      </c>
      <c r="N22" s="127">
        <v>8406</v>
      </c>
      <c r="O22" s="127">
        <v>1156642</v>
      </c>
      <c r="P22" s="127">
        <v>8534</v>
      </c>
      <c r="Q22" s="127">
        <v>1142432</v>
      </c>
      <c r="R22" s="127">
        <v>8554</v>
      </c>
    </row>
    <row r="23" spans="1:18" s="99" customFormat="1" ht="24" customHeight="1" thickBot="1">
      <c r="A23" s="100"/>
      <c r="B23" s="100"/>
      <c r="C23" s="100"/>
      <c r="D23" s="277" t="s">
        <v>88</v>
      </c>
      <c r="E23" s="277"/>
      <c r="F23" s="53"/>
      <c r="G23" s="83">
        <v>99.2</v>
      </c>
      <c r="H23" s="84" t="s">
        <v>146</v>
      </c>
      <c r="I23" s="83">
        <v>99.3</v>
      </c>
      <c r="J23" s="84" t="s">
        <v>146</v>
      </c>
      <c r="K23" s="83">
        <v>99.4</v>
      </c>
      <c r="L23" s="84" t="s">
        <v>179</v>
      </c>
      <c r="M23" s="128">
        <v>99.4</v>
      </c>
      <c r="N23" s="129" t="s">
        <v>179</v>
      </c>
      <c r="O23" s="128">
        <v>99.5</v>
      </c>
      <c r="P23" s="129" t="s">
        <v>179</v>
      </c>
      <c r="Q23" s="128">
        <v>98.6</v>
      </c>
      <c r="R23" s="96" t="s">
        <v>179</v>
      </c>
    </row>
    <row r="24" spans="1:17" s="3" customFormat="1" ht="13.5" customHeight="1">
      <c r="A24" s="19" t="s">
        <v>166</v>
      </c>
      <c r="B24" s="27"/>
      <c r="F24" s="27"/>
      <c r="G24" s="15"/>
      <c r="H24" s="15"/>
      <c r="I24" s="15"/>
      <c r="J24" s="15"/>
      <c r="K24" s="15"/>
      <c r="Q24" s="213"/>
    </row>
    <row r="25" spans="5:17" ht="13.5">
      <c r="E25" s="6"/>
      <c r="F25" s="6"/>
      <c r="Q25" s="213"/>
    </row>
    <row r="26" spans="5:6" ht="13.5">
      <c r="E26" s="6"/>
      <c r="F26" s="6"/>
    </row>
    <row r="27" spans="5:7" ht="13.5">
      <c r="E27" s="6"/>
      <c r="F27" s="6"/>
      <c r="G27" s="9"/>
    </row>
    <row r="30" spans="5:11" ht="13.5">
      <c r="E30" s="7"/>
      <c r="F30" s="7"/>
      <c r="G30" s="7"/>
      <c r="H30" s="7"/>
      <c r="I30" s="7"/>
      <c r="J30" s="7"/>
      <c r="K30" s="7"/>
    </row>
    <row r="31" spans="5:11" s="7" customFormat="1" ht="13.5">
      <c r="E31" s="1"/>
      <c r="F31" s="1"/>
      <c r="G31" s="1"/>
      <c r="H31" s="1"/>
      <c r="I31" s="1"/>
      <c r="J31" s="1"/>
      <c r="K31" s="1"/>
    </row>
  </sheetData>
  <sheetProtection/>
  <mergeCells count="12">
    <mergeCell ref="O8:P8"/>
    <mergeCell ref="D20:E20"/>
    <mergeCell ref="M8:N8"/>
    <mergeCell ref="A4:R4"/>
    <mergeCell ref="Q8:R8"/>
    <mergeCell ref="A8:F9"/>
    <mergeCell ref="D23:E23"/>
    <mergeCell ref="K8:L8"/>
    <mergeCell ref="C11:E11"/>
    <mergeCell ref="G8:H8"/>
    <mergeCell ref="I8:J8"/>
    <mergeCell ref="D12:E12"/>
  </mergeCells>
  <hyperlinks>
    <hyperlink ref="S2" location="目次!R1C1" display="目　次"/>
  </hyperlinks>
  <printOptions horizontalCentered="1"/>
  <pageMargins left="0.7874015748031497" right="0.3937007874015748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向島町役場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JSPC0305</dc:creator>
  <cp:keywords/>
  <dc:description/>
  <cp:lastModifiedBy>西本　要</cp:lastModifiedBy>
  <cp:lastPrinted>2022-02-09T06:23:01Z</cp:lastPrinted>
  <dcterms:created xsi:type="dcterms:W3CDTF">2003-01-07T07:58:13Z</dcterms:created>
  <dcterms:modified xsi:type="dcterms:W3CDTF">2022-09-02T04:01:05Z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