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210"/>
  </bookViews>
  <sheets>
    <sheet name="記入例" sheetId="2" r:id="rId1"/>
  </sheets>
  <definedNames>
    <definedName name="_xlnm.Print_Area" localSheetId="0">記入例!$A$1:$AB$34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8" i="2" l="1"/>
  <c r="N21" i="2"/>
  <c r="X17" i="2"/>
  <c r="N19" i="2"/>
  <c r="X19" i="2" l="1"/>
  <c r="AE20" i="2"/>
  <c r="AD20" i="2" s="1"/>
  <c r="X21" i="2"/>
  <c r="AE22" i="2"/>
  <c r="AD22" i="2" s="1"/>
  <c r="AD18" i="2"/>
  <c r="T6" i="2"/>
  <c r="AE6" i="2" s="1"/>
  <c r="AD6" i="2" s="1"/>
  <c r="U7" i="2" l="1"/>
</calcChain>
</file>

<file path=xl/sharedStrings.xml><?xml version="1.0" encoding="utf-8"?>
<sst xmlns="http://schemas.openxmlformats.org/spreadsheetml/2006/main" count="74" uniqueCount="49">
  <si>
    <t>対象月</t>
    <rPh sb="0" eb="2">
      <t>タイショウ</t>
    </rPh>
    <rPh sb="2" eb="3">
      <t>ツキ</t>
    </rPh>
    <phoneticPr fontId="3"/>
  </si>
  <si>
    <t>月</t>
    <rPh sb="0" eb="1">
      <t>ツキ</t>
    </rPh>
    <phoneticPr fontId="3"/>
  </si>
  <si>
    <t>円</t>
    <rPh sb="0" eb="1">
      <t>エン</t>
    </rPh>
    <phoneticPr fontId="3"/>
  </si>
  <si>
    <t>％</t>
    <phoneticPr fontId="3"/>
  </si>
  <si>
    <t>①</t>
    <phoneticPr fontId="3"/>
  </si>
  <si>
    <t>　</t>
    <phoneticPr fontId="3"/>
  </si>
  <si>
    <t>【前年比の計算】</t>
    <rPh sb="1" eb="4">
      <t>ゼンネンヒ</t>
    </rPh>
    <rPh sb="5" eb="7">
      <t>ケイサン</t>
    </rPh>
    <phoneticPr fontId="3"/>
  </si>
  <si>
    <t>×</t>
    <phoneticPr fontId="3"/>
  </si>
  <si>
    <t>住　　　　　所</t>
    <rPh sb="0" eb="1">
      <t>ジュウ</t>
    </rPh>
    <rPh sb="6" eb="7">
      <t>ショ</t>
    </rPh>
    <phoneticPr fontId="3"/>
  </si>
  <si>
    <t>申請者名称</t>
    <rPh sb="0" eb="3">
      <t>シンセイシャ</t>
    </rPh>
    <rPh sb="3" eb="5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</si>
  <si>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</si>
  <si>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前年比
（㋐-㋑）/㋑×100</t>
    <rPh sb="0" eb="3">
      <t>ゼンネンヒ</t>
    </rPh>
    <phoneticPr fontId="3"/>
  </si>
  <si>
    <t>2020年売上高　㋐　－　2019年売上高　㋑</t>
    <rPh sb="4" eb="5">
      <t>ネン</t>
    </rPh>
    <rPh sb="5" eb="7">
      <t>ウリアゲ</t>
    </rPh>
    <rPh sb="7" eb="8">
      <t>ダカ</t>
    </rPh>
    <rPh sb="17" eb="18">
      <t>ネン</t>
    </rPh>
    <rPh sb="18" eb="20">
      <t>ウリアゲ</t>
    </rPh>
    <rPh sb="20" eb="21">
      <t>ダカ</t>
    </rPh>
    <phoneticPr fontId="3"/>
  </si>
  <si>
    <t>上記の内容に相違ありません。</t>
    <rPh sb="0" eb="2">
      <t>ジョウキ</t>
    </rPh>
    <rPh sb="3" eb="5">
      <t>ナイヨウ</t>
    </rPh>
    <rPh sb="6" eb="8">
      <t>ソウイ</t>
    </rPh>
    <phoneticPr fontId="3"/>
  </si>
  <si>
    <t>売上高の前年同月比</t>
    <rPh sb="0" eb="2">
      <t>ウリアゲ</t>
    </rPh>
    <rPh sb="2" eb="3">
      <t>ダカ</t>
    </rPh>
    <rPh sb="4" eb="6">
      <t>ゼンネン</t>
    </rPh>
    <rPh sb="6" eb="9">
      <t>ドウゲツヒ</t>
    </rPh>
    <phoneticPr fontId="3"/>
  </si>
  <si>
    <t>（1）対象月を記入し、その月の2020年と2019年の売上高を㋐と㋑に記入する。</t>
    <rPh sb="3" eb="5">
      <t>タイショウ</t>
    </rPh>
    <rPh sb="5" eb="6">
      <t>ツキ</t>
    </rPh>
    <rPh sb="7" eb="9">
      <t>キニュウ</t>
    </rPh>
    <rPh sb="13" eb="14">
      <t>ツキ</t>
    </rPh>
    <rPh sb="19" eb="20">
      <t>ネン</t>
    </rPh>
    <rPh sb="25" eb="26">
      <t>ネン</t>
    </rPh>
    <rPh sb="27" eb="29">
      <t>ウリアゲ</t>
    </rPh>
    <rPh sb="29" eb="30">
      <t>ダカ</t>
    </rPh>
    <rPh sb="35" eb="37">
      <t>キニュウ</t>
    </rPh>
    <phoneticPr fontId="3"/>
  </si>
  <si>
    <t>④</t>
    <phoneticPr fontId="3"/>
  </si>
  <si>
    <t>＋</t>
    <phoneticPr fontId="3"/>
  </si>
  <si>
    <t>×１／３＝</t>
    <phoneticPr fontId="3"/>
  </si>
  <si>
    <t>×</t>
    <phoneticPr fontId="3"/>
  </si>
  <si>
    <t>＝</t>
    <phoneticPr fontId="3"/>
  </si>
  <si>
    <t>②</t>
    <phoneticPr fontId="3"/>
  </si>
  <si>
    <t>＋</t>
    <phoneticPr fontId="3"/>
  </si>
  <si>
    <t>×１／３＝</t>
    <phoneticPr fontId="3"/>
  </si>
  <si>
    <t>×</t>
    <phoneticPr fontId="3"/>
  </si>
  <si>
    <t>③</t>
    <phoneticPr fontId="3"/>
  </si>
  <si>
    <t>（2）前年比を以下の計算式を参考に記入する。</t>
    <rPh sb="3" eb="5">
      <t>ゼンネン</t>
    </rPh>
    <rPh sb="5" eb="6">
      <t>ヒ</t>
    </rPh>
    <rPh sb="7" eb="9">
      <t>イカ</t>
    </rPh>
    <rPh sb="10" eb="13">
      <t>ケイサンシキ</t>
    </rPh>
    <rPh sb="14" eb="16">
      <t>サンコウ</t>
    </rPh>
    <rPh sb="17" eb="19">
      <t>キニュウ</t>
    </rPh>
    <phoneticPr fontId="3"/>
  </si>
  <si>
    <t>100　（％）</t>
    <phoneticPr fontId="3"/>
  </si>
  <si>
    <t>対象月の売上高</t>
    <rPh sb="0" eb="2">
      <t>タイショウ</t>
    </rPh>
    <rPh sb="2" eb="3">
      <t>ツキ</t>
    </rPh>
    <phoneticPr fontId="3"/>
  </si>
  <si>
    <t>（3）申請日の直前１ヶ月に支払った家賃と地代を、それぞれ㋒と㋓に記入する。</t>
    <rPh sb="3" eb="5">
      <t>シンセイ</t>
    </rPh>
    <rPh sb="5" eb="6">
      <t>ビ</t>
    </rPh>
    <rPh sb="7" eb="9">
      <t>チョクゼン</t>
    </rPh>
    <rPh sb="11" eb="12">
      <t>ゲツ</t>
    </rPh>
    <rPh sb="13" eb="15">
      <t>シハラ</t>
    </rPh>
    <rPh sb="17" eb="19">
      <t>ヤチン</t>
    </rPh>
    <rPh sb="20" eb="22">
      <t>チダイ</t>
    </rPh>
    <rPh sb="32" eb="34">
      <t>キニュウ</t>
    </rPh>
    <phoneticPr fontId="3"/>
  </si>
  <si>
    <t>50,000円と記入）</t>
  </si>
  <si>
    <t>（4）家賃と地代の合計を１／３で乗じた金額を支給基礎額㋔に記入する。（50,000円を超える場合は、</t>
    <rPh sb="3" eb="5">
      <t>ヤチン</t>
    </rPh>
    <rPh sb="6" eb="8">
      <t>チダイ</t>
    </rPh>
    <rPh sb="9" eb="11">
      <t>ゴウケイ</t>
    </rPh>
    <rPh sb="16" eb="17">
      <t>ジョウ</t>
    </rPh>
    <rPh sb="19" eb="21">
      <t>キンガク</t>
    </rPh>
    <rPh sb="22" eb="24">
      <t>シキュウ</t>
    </rPh>
    <rPh sb="24" eb="26">
      <t>キソ</t>
    </rPh>
    <rPh sb="26" eb="27">
      <t>ガク</t>
    </rPh>
    <rPh sb="29" eb="31">
      <t>キニュウ</t>
    </rPh>
    <rPh sb="41" eb="42">
      <t>エン</t>
    </rPh>
    <rPh sb="43" eb="44">
      <t>コ</t>
    </rPh>
    <rPh sb="46" eb="48">
      <t>バアイ</t>
    </rPh>
    <phoneticPr fontId="3"/>
  </si>
  <si>
    <t>（5）創業月から申請月までの月数を㋕に記入する。（６カ月を超える場合は、６カ月と記入）</t>
    <rPh sb="3" eb="5">
      <t>ソウギョウ</t>
    </rPh>
    <rPh sb="5" eb="6">
      <t>ツキ</t>
    </rPh>
    <rPh sb="8" eb="10">
      <t>シンセイ</t>
    </rPh>
    <rPh sb="10" eb="11">
      <t>ツキ</t>
    </rPh>
    <rPh sb="14" eb="16">
      <t>ツキスウ</t>
    </rPh>
    <rPh sb="19" eb="21">
      <t>キニュウ</t>
    </rPh>
    <rPh sb="27" eb="28">
      <t>ゲツ</t>
    </rPh>
    <rPh sb="38" eb="39">
      <t>ゲツ</t>
    </rPh>
    <rPh sb="40" eb="42">
      <t>キニュウ</t>
    </rPh>
    <phoneticPr fontId="3"/>
  </si>
  <si>
    <t>賃料（家賃）
㋒</t>
    <rPh sb="0" eb="2">
      <t>チンリョウ</t>
    </rPh>
    <rPh sb="3" eb="5">
      <t>ヤチン</t>
    </rPh>
    <phoneticPr fontId="3"/>
  </si>
  <si>
    <t>賃料（地代）
㋓</t>
    <rPh sb="0" eb="2">
      <t>チンリョウ</t>
    </rPh>
    <rPh sb="3" eb="5">
      <t>チダイ</t>
    </rPh>
    <phoneticPr fontId="3"/>
  </si>
  <si>
    <t>※　㋑が2020年1月～2月の場合は、2019年を「2020年1月～2月」と読み替える。</t>
    <rPh sb="8" eb="9">
      <t>ネン</t>
    </rPh>
    <rPh sb="10" eb="11">
      <t>ガツ</t>
    </rPh>
    <rPh sb="13" eb="14">
      <t>ガツ</t>
    </rPh>
    <rPh sb="15" eb="17">
      <t>バアイ</t>
    </rPh>
    <rPh sb="23" eb="24">
      <t>ネン</t>
    </rPh>
    <rPh sb="30" eb="31">
      <t>ネン</t>
    </rPh>
    <rPh sb="32" eb="33">
      <t>ガツ</t>
    </rPh>
    <rPh sb="35" eb="36">
      <t>ガツ</t>
    </rPh>
    <rPh sb="38" eb="39">
      <t>ヨ</t>
    </rPh>
    <rPh sb="40" eb="41">
      <t>カ</t>
    </rPh>
    <phoneticPr fontId="3"/>
  </si>
  <si>
    <t>事業所賃料の内容（※複数ある場合は、契約ごとに、すべて記入すること）</t>
    <rPh sb="0" eb="3">
      <t>ジギョウショ</t>
    </rPh>
    <rPh sb="3" eb="5">
      <t>チンリョウ</t>
    </rPh>
    <rPh sb="6" eb="8">
      <t>ナイヨウ</t>
    </rPh>
    <rPh sb="10" eb="12">
      <t>フクスウ</t>
    </rPh>
    <rPh sb="14" eb="16">
      <t>バアイ</t>
    </rPh>
    <rPh sb="18" eb="20">
      <t>ケイヤク</t>
    </rPh>
    <rPh sb="27" eb="29">
      <t>キニュウ</t>
    </rPh>
    <phoneticPr fontId="3"/>
  </si>
  <si>
    <t>申請基礎額　㋔
（上限50,000円）</t>
    <rPh sb="0" eb="2">
      <t>シンセイ</t>
    </rPh>
    <rPh sb="2" eb="4">
      <t>キソ</t>
    </rPh>
    <rPh sb="4" eb="5">
      <t>ガク</t>
    </rPh>
    <rPh sb="9" eb="11">
      <t>ジョウゲン</t>
    </rPh>
    <rPh sb="17" eb="18">
      <t>エン</t>
    </rPh>
    <phoneticPr fontId="3"/>
  </si>
  <si>
    <t>申請金額　㋖</t>
    <rPh sb="0" eb="2">
      <t>シンセイ</t>
    </rPh>
    <rPh sb="2" eb="4">
      <t>キンガク</t>
    </rPh>
    <rPh sb="3" eb="4">
      <t>キュウキン</t>
    </rPh>
    <phoneticPr fontId="3"/>
  </si>
  <si>
    <t>尾道市　久保一丁目１５番１号</t>
    <phoneticPr fontId="3"/>
  </si>
  <si>
    <t>（株）尾道商事</t>
    <phoneticPr fontId="3"/>
  </si>
  <si>
    <t>代表取締役　尾道　太郎</t>
    <phoneticPr fontId="3"/>
  </si>
  <si>
    <t>申請月数㋕</t>
    <rPh sb="0" eb="2">
      <t>シンセイ</t>
    </rPh>
    <rPh sb="2" eb="3">
      <t>ツキ</t>
    </rPh>
    <rPh sb="3" eb="4">
      <t>スウ</t>
    </rPh>
    <phoneticPr fontId="3"/>
  </si>
  <si>
    <t>（6）支給金額㋖（㋔×㋕）を記入する。</t>
    <rPh sb="3" eb="5">
      <t>シキュウ</t>
    </rPh>
    <rPh sb="5" eb="7">
      <t>キンガク</t>
    </rPh>
    <rPh sb="13" eb="14">
      <t>ネンヒ</t>
    </rPh>
    <rPh sb="14" eb="16">
      <t>キニュウ</t>
    </rPh>
    <phoneticPr fontId="3"/>
  </si>
  <si>
    <t>2020年　㋐
（3月～11月のひと月を選択）</t>
    <rPh sb="4" eb="5">
      <t>ネン</t>
    </rPh>
    <rPh sb="10" eb="11">
      <t>ガツ</t>
    </rPh>
    <rPh sb="14" eb="15">
      <t>ガツ</t>
    </rPh>
    <rPh sb="18" eb="19">
      <t>ツキ</t>
    </rPh>
    <rPh sb="20" eb="22">
      <t>センタク</t>
    </rPh>
    <phoneticPr fontId="3"/>
  </si>
  <si>
    <t>【2020年1月または2月に創業した場合】</t>
    <rPh sb="5" eb="6">
      <t>ネン</t>
    </rPh>
    <rPh sb="7" eb="8">
      <t>ガツ</t>
    </rPh>
    <rPh sb="12" eb="13">
      <t>ガツ</t>
    </rPh>
    <rPh sb="14" eb="16">
      <t>ソウギョウ</t>
    </rPh>
    <rPh sb="18" eb="20">
      <t>バアイ</t>
    </rPh>
    <phoneticPr fontId="3"/>
  </si>
  <si>
    <t>2020年　㋑
（1月または2月のどちらかを選択）</t>
    <rPh sb="4" eb="5">
      <t>ネン</t>
    </rPh>
    <rPh sb="10" eb="11">
      <t>ガツ</t>
    </rPh>
    <rPh sb="15" eb="16">
      <t>ガツ</t>
    </rPh>
    <rPh sb="22" eb="24">
      <t>センタク</t>
    </rPh>
    <phoneticPr fontId="3"/>
  </si>
  <si>
    <t>2020年（1月または2月）売上高　㋑</t>
    <rPh sb="4" eb="5">
      <t>ネン</t>
    </rPh>
    <rPh sb="7" eb="8">
      <t>ガツ</t>
    </rPh>
    <rPh sb="12" eb="13">
      <t>ガツ</t>
    </rPh>
    <rPh sb="14" eb="16">
      <t>ウリアゲ</t>
    </rPh>
    <rPh sb="16" eb="17">
      <t>ダカ</t>
    </rPh>
    <phoneticPr fontId="3"/>
  </si>
  <si>
    <r>
      <t>売上高等計算シート　</t>
    </r>
    <r>
      <rPr>
        <sz val="14"/>
        <color theme="1"/>
        <rFont val="ＭＳ 明朝"/>
        <family val="1"/>
        <charset val="128"/>
      </rPr>
      <t>Ⅲ</t>
    </r>
    <rPh sb="0" eb="2">
      <t>ウリアゲ</t>
    </rPh>
    <rPh sb="2" eb="3">
      <t>ダカ</t>
    </rPh>
    <rPh sb="3" eb="4">
      <t>トウ</t>
    </rPh>
    <rPh sb="4" eb="6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</si>
</sst>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.0;&quot;▲ &quot;#,##0.0"/>
    <numFmt numFmtId="178" formatCode="0.0;&quot;▲ &quot;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 shrinkToFi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3" borderId="0" xfId="0" applyFont="1" applyFill="1" applyProtection="1">
      <alignment vertical="center"/>
      <protection locked="0"/>
    </xf>
    <xf numFmtId="0" fontId="2" fillId="2" borderId="0" xfId="0" applyFont="1" applyFill="1" applyBorder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176" fontId="2" fillId="2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38" fontId="2" fillId="2" borderId="0" xfId="1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178" fontId="2" fillId="2" borderId="0" xfId="0" applyNumberFormat="1" applyFont="1" applyFill="1" applyBorder="1" applyAlignment="1" applyProtection="1">
      <alignment vertical="center" shrinkToFit="1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shrinkToFit="1"/>
      <protection locked="0"/>
    </xf>
    <xf numFmtId="0" fontId="7" fillId="0" borderId="12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 applyProtection="1">
      <alignment vertical="center"/>
      <protection locked="0"/>
    </xf>
    <xf numFmtId="38" fontId="8" fillId="0" borderId="12" xfId="1" applyFont="1" applyFill="1" applyBorder="1" applyAlignment="1" applyProtection="1">
      <alignment vertical="center"/>
      <protection locked="0"/>
    </xf>
    <xf numFmtId="0" fontId="8" fillId="0" borderId="12" xfId="0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shrinkToFit="1"/>
      <protection locked="0"/>
    </xf>
    <xf numFmtId="0" fontId="8" fillId="0" borderId="9" xfId="0" applyFont="1" applyFill="1" applyBorder="1" applyAlignment="1" applyProtection="1">
      <alignment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8" fillId="0" borderId="13" xfId="0" applyFont="1" applyFill="1" applyBorder="1" applyAlignment="1" applyProtection="1">
      <alignment horizontal="center" vertical="center" shrinkToFit="1"/>
      <protection locked="0"/>
    </xf>
    <xf numFmtId="3" fontId="11" fillId="0" borderId="6" xfId="0" applyNumberFormat="1" applyFont="1" applyFill="1" applyBorder="1" applyAlignment="1" applyProtection="1">
      <alignment horizontal="right" vertical="center" shrinkToFit="1"/>
      <protection locked="0"/>
    </xf>
    <xf numFmtId="3" fontId="11" fillId="0" borderId="5" xfId="0" applyNumberFormat="1" applyFont="1" applyFill="1" applyBorder="1" applyAlignment="1" applyProtection="1">
      <alignment horizontal="right" vertical="center" shrinkToFit="1"/>
      <protection locked="0"/>
    </xf>
    <xf numFmtId="3" fontId="11" fillId="0" borderId="8" xfId="0" applyNumberFormat="1" applyFont="1" applyFill="1" applyBorder="1" applyAlignment="1" applyProtection="1">
      <alignment horizontal="right" vertical="center" shrinkToFit="1"/>
      <protection locked="0"/>
    </xf>
    <xf numFmtId="3" fontId="11" fillId="0" borderId="9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shrinkToFit="1"/>
      <protection locked="0"/>
    </xf>
    <xf numFmtId="0" fontId="8" fillId="0" borderId="10" xfId="0" applyFont="1" applyFill="1" applyBorder="1" applyAlignment="1" applyProtection="1">
      <alignment horizontal="center" shrinkToFit="1"/>
      <protection locked="0"/>
    </xf>
    <xf numFmtId="0" fontId="11" fillId="0" borderId="6" xfId="0" applyFont="1" applyFill="1" applyBorder="1" applyAlignment="1" applyProtection="1">
      <alignment horizontal="right" vertical="center" shrinkToFit="1"/>
      <protection locked="0"/>
    </xf>
    <xf numFmtId="0" fontId="11" fillId="0" borderId="5" xfId="0" applyFont="1" applyFill="1" applyBorder="1" applyAlignment="1" applyProtection="1">
      <alignment horizontal="right" vertical="center" shrinkToFit="1"/>
      <protection locked="0"/>
    </xf>
    <xf numFmtId="0" fontId="11" fillId="0" borderId="8" xfId="0" applyFont="1" applyFill="1" applyBorder="1" applyAlignment="1" applyProtection="1">
      <alignment horizontal="right" vertical="center" shrinkToFit="1"/>
      <protection locked="0"/>
    </xf>
    <xf numFmtId="0" fontId="11" fillId="0" borderId="9" xfId="0" applyFont="1" applyFill="1" applyBorder="1" applyAlignment="1" applyProtection="1">
      <alignment horizontal="right" vertical="center" shrinkToFit="1"/>
      <protection locked="0"/>
    </xf>
    <xf numFmtId="0" fontId="8" fillId="0" borderId="12" xfId="0" applyFont="1" applyFill="1" applyBorder="1" applyAlignment="1" applyProtection="1">
      <alignment horizontal="center" vertical="center" shrinkToFit="1"/>
      <protection locked="0"/>
    </xf>
    <xf numFmtId="0" fontId="9" fillId="0" borderId="12" xfId="0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 applyProtection="1">
      <alignment horizontal="right" vertical="center" shrinkToFit="1"/>
      <protection locked="0"/>
    </xf>
    <xf numFmtId="0" fontId="9" fillId="0" borderId="11" xfId="0" applyFont="1" applyFill="1" applyBorder="1" applyAlignment="1" applyProtection="1">
      <alignment horizontal="right" vertical="center" shrinkToFit="1"/>
      <protection locked="0"/>
    </xf>
    <xf numFmtId="0" fontId="8" fillId="0" borderId="7" xfId="0" applyFont="1" applyFill="1" applyBorder="1" applyAlignment="1" applyProtection="1">
      <alignment horizontal="right" shrinkToFit="1"/>
      <protection locked="0"/>
    </xf>
    <xf numFmtId="0" fontId="8" fillId="0" borderId="10" xfId="0" applyFont="1" applyFill="1" applyBorder="1" applyAlignment="1" applyProtection="1">
      <alignment horizontal="right" shrinkToFi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38" fontId="8" fillId="5" borderId="2" xfId="1" applyFont="1" applyFill="1" applyBorder="1" applyAlignment="1" applyProtection="1">
      <alignment horizontal="center" vertical="center" wrapText="1"/>
      <protection locked="0"/>
    </xf>
    <xf numFmtId="38" fontId="8" fillId="5" borderId="4" xfId="1" applyFont="1" applyFill="1" applyBorder="1" applyAlignment="1" applyProtection="1">
      <alignment horizontal="center" vertical="center"/>
      <protection locked="0"/>
    </xf>
    <xf numFmtId="38" fontId="8" fillId="5" borderId="3" xfId="1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 wrapText="1" shrinkToFit="1"/>
      <protection locked="0"/>
    </xf>
    <xf numFmtId="0" fontId="9" fillId="5" borderId="4" xfId="0" applyFont="1" applyFill="1" applyBorder="1" applyAlignment="1" applyProtection="1">
      <alignment horizontal="center" vertical="center" wrapText="1" shrinkToFit="1"/>
      <protection locked="0"/>
    </xf>
    <xf numFmtId="0" fontId="9" fillId="5" borderId="3" xfId="0" applyFont="1" applyFill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8" fontId="9" fillId="5" borderId="2" xfId="1" applyFont="1" applyFill="1" applyBorder="1" applyAlignment="1" applyProtection="1">
      <alignment horizontal="center" vertical="center" wrapText="1"/>
      <protection locked="0"/>
    </xf>
    <xf numFmtId="38" fontId="9" fillId="5" borderId="4" xfId="1" applyFont="1" applyFill="1" applyBorder="1" applyAlignment="1" applyProtection="1">
      <alignment horizontal="center" vertical="center" wrapText="1"/>
      <protection locked="0"/>
    </xf>
    <xf numFmtId="38" fontId="9" fillId="5" borderId="3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0" borderId="2" xfId="0" applyFont="1" applyFill="1" applyBorder="1" applyAlignment="1" applyProtection="1">
      <alignment horizontal="center" vertical="center" wrapText="1" shrinkToFit="1"/>
    </xf>
    <xf numFmtId="0" fontId="6" fillId="0" borderId="4" xfId="0" applyFont="1" applyFill="1" applyBorder="1" applyAlignment="1" applyProtection="1">
      <alignment horizontal="center" vertical="center" wrapText="1" shrinkToFit="1"/>
    </xf>
    <xf numFmtId="0" fontId="6" fillId="0" borderId="3" xfId="0" applyFont="1" applyFill="1" applyBorder="1" applyAlignment="1" applyProtection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176" fontId="4" fillId="0" borderId="2" xfId="0" applyNumberFormat="1" applyFont="1" applyFill="1" applyBorder="1" applyAlignment="1" applyProtection="1">
      <alignment horizontal="right" vertical="center"/>
      <protection locked="0"/>
    </xf>
    <xf numFmtId="176" fontId="4" fillId="0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176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4" borderId="2" xfId="0" applyNumberFormat="1" applyFont="1" applyFill="1" applyBorder="1" applyAlignment="1" applyProtection="1">
      <alignment horizontal="right" vertical="center"/>
      <protection locked="0"/>
    </xf>
    <xf numFmtId="177" fontId="4" fillId="4" borderId="4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183173</xdr:colOff>
      <xdr:row>15</xdr:row>
      <xdr:rowOff>442820</xdr:rowOff>
    </xdr:from>
    <xdr:to>
      <xdr:col>10</xdr:col>
      <xdr:colOff>80596</xdr:colOff>
      <xdr:row>18</xdr:row>
      <xdr:rowOff>21980</xdr:rowOff>
    </xdr:to>
    <xdr:sp macro="" textlink="">
      <xdr:nvSpPr>
        <xdr:cNvPr id="2" name="大かっこ 1"/>
        <xdr:cNvSpPr/>
      </xdr:nvSpPr>
      <xdr:spPr>
        <a:xfrm>
          <a:off x="183173" y="4376645"/>
          <a:ext cx="2631098" cy="484035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183173</xdr:colOff>
      <xdr:row>18</xdr:row>
      <xdr:rowOff>17859</xdr:rowOff>
    </xdr:from>
    <xdr:to>
      <xdr:col>10</xdr:col>
      <xdr:colOff>80596</xdr:colOff>
      <xdr:row>20</xdr:row>
      <xdr:rowOff>43961</xdr:rowOff>
    </xdr:to>
    <xdr:sp macro="" textlink="">
      <xdr:nvSpPr>
        <xdr:cNvPr id="3" name="大かっこ 2"/>
        <xdr:cNvSpPr/>
      </xdr:nvSpPr>
      <xdr:spPr>
        <a:xfrm>
          <a:off x="183173" y="4856559"/>
          <a:ext cx="2631098" cy="483302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183173</xdr:colOff>
      <xdr:row>20</xdr:row>
      <xdr:rowOff>10532</xdr:rowOff>
    </xdr:from>
    <xdr:to>
      <xdr:col>10</xdr:col>
      <xdr:colOff>80596</xdr:colOff>
      <xdr:row>22</xdr:row>
      <xdr:rowOff>36633</xdr:rowOff>
    </xdr:to>
    <xdr:sp macro="" textlink="">
      <xdr:nvSpPr>
        <xdr:cNvPr id="4" name="大かっこ 3"/>
        <xdr:cNvSpPr/>
      </xdr:nvSpPr>
      <xdr:spPr>
        <a:xfrm>
          <a:off x="183173" y="5306432"/>
          <a:ext cx="2631098" cy="483301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51289</xdr:colOff>
      <xdr:row>24</xdr:row>
      <xdr:rowOff>234462</xdr:rowOff>
    </xdr:from>
    <xdr:to>
      <xdr:col>14</xdr:col>
      <xdr:colOff>307732</xdr:colOff>
      <xdr:row>26</xdr:row>
      <xdr:rowOff>161193</xdr:rowOff>
    </xdr:to>
    <xdr:sp macro="" textlink="">
      <xdr:nvSpPr>
        <xdr:cNvPr id="5" name="テキスト ボックス 4"/>
        <xdr:cNvSpPr txBox="1"/>
      </xdr:nvSpPr>
      <xdr:spPr>
        <a:xfrm>
          <a:off x="1680064" y="6349512"/>
          <a:ext cx="2466243" cy="460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千円未満端数切捨て</a:t>
          </a:r>
        </a:p>
      </xdr:txBody>
    </xdr:sp>
    <xdr:clientData/>
  </xdr:twoCellAnchor>
  <xdr:twoCellAnchor>
    <xdr:from>
      <xdr:col>17</xdr:col>
      <xdr:colOff>7328</xdr:colOff>
      <xdr:row>11</xdr:row>
      <xdr:rowOff>43962</xdr:rowOff>
    </xdr:from>
    <xdr:to>
      <xdr:col>26</xdr:col>
      <xdr:colOff>256444</xdr:colOff>
      <xdr:row>12</xdr:row>
      <xdr:rowOff>234462</xdr:rowOff>
    </xdr:to>
    <xdr:sp macro="" textlink="">
      <xdr:nvSpPr>
        <xdr:cNvPr id="6" name="テキスト ボックス 5"/>
        <xdr:cNvSpPr txBox="1"/>
      </xdr:nvSpPr>
      <xdr:spPr>
        <a:xfrm>
          <a:off x="4750778" y="3120537"/>
          <a:ext cx="2468441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小数点第</a:t>
          </a:r>
          <a:r>
            <a:rPr kumimoji="1" lang="en-US" altLang="ja-JP" sz="1200">
              <a:latin typeface="+mn-ea"/>
              <a:ea typeface="+mn-ea"/>
            </a:rPr>
            <a:t>2</a:t>
          </a:r>
          <a:r>
            <a:rPr kumimoji="1" lang="ja-JP" altLang="en-US" sz="1200">
              <a:latin typeface="+mn-ea"/>
              <a:ea typeface="+mn-ea"/>
            </a:rPr>
            <a:t>位以下切捨て</a:t>
          </a:r>
        </a:p>
      </xdr:txBody>
    </xdr:sp>
    <xdr:clientData/>
  </xdr:twoCellAnchor>
  <xdr:twoCellAnchor>
    <xdr:from>
      <xdr:col>19</xdr:col>
      <xdr:colOff>36634</xdr:colOff>
      <xdr:row>0</xdr:row>
      <xdr:rowOff>109904</xdr:rowOff>
    </xdr:from>
    <xdr:to>
      <xdr:col>24</xdr:col>
      <xdr:colOff>271095</xdr:colOff>
      <xdr:row>2</xdr:row>
      <xdr:rowOff>190500</xdr:rowOff>
    </xdr:to>
    <xdr:sp macro="" textlink="">
      <xdr:nvSpPr>
        <xdr:cNvPr id="7" name="テキスト ボックス 6"/>
        <xdr:cNvSpPr txBox="1"/>
      </xdr:nvSpPr>
      <xdr:spPr>
        <a:xfrm>
          <a:off x="5370634" y="109904"/>
          <a:ext cx="1348153" cy="498231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12</xdr:col>
      <xdr:colOff>117231</xdr:colOff>
      <xdr:row>23</xdr:row>
      <xdr:rowOff>183173</xdr:rowOff>
    </xdr:from>
    <xdr:to>
      <xdr:col>26</xdr:col>
      <xdr:colOff>241788</xdr:colOff>
      <xdr:row>28</xdr:row>
      <xdr:rowOff>0</xdr:rowOff>
    </xdr:to>
    <xdr:sp macro="" textlink="">
      <xdr:nvSpPr>
        <xdr:cNvPr id="8" name="線吹き出し 1 (枠付き) 7"/>
        <xdr:cNvSpPr/>
      </xdr:nvSpPr>
      <xdr:spPr>
        <a:xfrm>
          <a:off x="3429000" y="6000750"/>
          <a:ext cx="3824653" cy="1216269"/>
        </a:xfrm>
        <a:prstGeom prst="borderCallout1">
          <a:avLst>
            <a:gd name="adj1" fmla="val 12647"/>
            <a:gd name="adj2" fmla="val 63757"/>
            <a:gd name="adj3" fmla="val -73001"/>
            <a:gd name="adj4" fmla="val 76170"/>
          </a:avLst>
        </a:prstGeom>
        <a:ln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「申請金額㋖」に記入した数字（②</a:t>
          </a:r>
          <a:r>
            <a:rPr kumimoji="1" lang="en-US" altLang="ja-JP" sz="1200">
              <a:solidFill>
                <a:srgbClr val="FF0000"/>
              </a:solidFill>
            </a:rPr>
            <a:t>+</a:t>
          </a:r>
          <a:r>
            <a:rPr kumimoji="1" lang="ja-JP" altLang="en-US" sz="1200">
              <a:solidFill>
                <a:srgbClr val="FF0000"/>
              </a:solidFill>
            </a:rPr>
            <a:t>③</a:t>
          </a:r>
          <a:r>
            <a:rPr kumimoji="1" lang="en-US" altLang="ja-JP" sz="1200">
              <a:solidFill>
                <a:srgbClr val="FF0000"/>
              </a:solidFill>
            </a:rPr>
            <a:t>+</a:t>
          </a:r>
          <a:r>
            <a:rPr kumimoji="1" lang="ja-JP" altLang="en-US" sz="1200">
              <a:solidFill>
                <a:srgbClr val="FF0000"/>
              </a:solidFill>
            </a:rPr>
            <a:t>④）の合計を、支給申請書の「３申請金額」に記入する。（３０万円を超える場合は「３０万円」と記入）</a:t>
          </a:r>
        </a:p>
      </xdr:txBody>
    </xdr:sp>
    <xdr:clientData/>
  </xdr:twoCellAnchor>
  <xdr:twoCellAnchor>
    <xdr:from>
      <xdr:col>8</xdr:col>
      <xdr:colOff>227135</xdr:colOff>
      <xdr:row>10</xdr:row>
      <xdr:rowOff>256442</xdr:rowOff>
    </xdr:from>
    <xdr:to>
      <xdr:col>15</xdr:col>
      <xdr:colOff>212480</xdr:colOff>
      <xdr:row>14</xdr:row>
      <xdr:rowOff>124557</xdr:rowOff>
    </xdr:to>
    <xdr:sp macro="" textlink="">
      <xdr:nvSpPr>
        <xdr:cNvPr id="9" name="線吹き出し 1 (枠付き) 8"/>
        <xdr:cNvSpPr/>
      </xdr:nvSpPr>
      <xdr:spPr>
        <a:xfrm>
          <a:off x="2425212" y="3055327"/>
          <a:ext cx="2007576" cy="754672"/>
        </a:xfrm>
        <a:prstGeom prst="borderCallout1">
          <a:avLst>
            <a:gd name="adj1" fmla="val 82920"/>
            <a:gd name="adj2" fmla="val 43677"/>
            <a:gd name="adj3" fmla="val 136309"/>
            <a:gd name="adj4" fmla="val 61011"/>
          </a:avLst>
        </a:prstGeom>
        <a:ln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rgbClr val="FF0000"/>
              </a:solidFill>
            </a:rPr>
            <a:t>50,000</a:t>
          </a:r>
          <a:r>
            <a:rPr kumimoji="1" lang="ja-JP" altLang="en-US" sz="1200">
              <a:solidFill>
                <a:srgbClr val="FF0000"/>
              </a:solidFill>
            </a:rPr>
            <a:t>円を超える場合は、「</a:t>
          </a:r>
          <a:r>
            <a:rPr kumimoji="1" lang="en-US" altLang="ja-JP" sz="1200">
              <a:solidFill>
                <a:srgbClr val="FF0000"/>
              </a:solidFill>
            </a:rPr>
            <a:t>50,000</a:t>
          </a:r>
          <a:r>
            <a:rPr kumimoji="1" lang="ja-JP" altLang="en-US" sz="1200">
              <a:solidFill>
                <a:srgbClr val="FF0000"/>
              </a:solidFill>
            </a:rPr>
            <a:t>」と記入する。</a:t>
          </a:r>
        </a:p>
      </xdr:txBody>
    </xdr:sp>
    <xdr:clientData/>
  </xdr:twoCellAnchor>
  <xdr:twoCellAnchor>
    <xdr:from>
      <xdr:col>17</xdr:col>
      <xdr:colOff>21980</xdr:colOff>
      <xdr:row>10</xdr:row>
      <xdr:rowOff>256442</xdr:rowOff>
    </xdr:from>
    <xdr:to>
      <xdr:col>25</xdr:col>
      <xdr:colOff>109904</xdr:colOff>
      <xdr:row>14</xdr:row>
      <xdr:rowOff>117229</xdr:rowOff>
    </xdr:to>
    <xdr:sp macro="" textlink="">
      <xdr:nvSpPr>
        <xdr:cNvPr id="10" name="線吹き出し 1 (枠付き) 9"/>
        <xdr:cNvSpPr/>
      </xdr:nvSpPr>
      <xdr:spPr>
        <a:xfrm>
          <a:off x="4799134" y="3055327"/>
          <a:ext cx="2036885" cy="747344"/>
        </a:xfrm>
        <a:prstGeom prst="borderCallout1">
          <a:avLst>
            <a:gd name="adj1" fmla="val 90184"/>
            <a:gd name="adj2" fmla="val 40773"/>
            <a:gd name="adj3" fmla="val 196380"/>
            <a:gd name="adj4" fmla="val 25133"/>
          </a:avLst>
        </a:prstGeom>
        <a:ln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６ヶ月を超える場合は、「６」と記入する。</a:t>
          </a:r>
        </a:p>
      </xdr:txBody>
    </xdr:sp>
    <xdr:clientData/>
  </xdr:twoCellAnchor>
  <xdr:twoCellAnchor>
    <xdr:from>
      <xdr:col>11</xdr:col>
      <xdr:colOff>205154</xdr:colOff>
      <xdr:row>7</xdr:row>
      <xdr:rowOff>959</xdr:rowOff>
    </xdr:from>
    <xdr:to>
      <xdr:col>24</xdr:col>
      <xdr:colOff>21981</xdr:colOff>
      <xdr:row>10</xdr:row>
      <xdr:rowOff>87607</xdr:rowOff>
    </xdr:to>
    <xdr:sp macro="" textlink="">
      <xdr:nvSpPr>
        <xdr:cNvPr id="12" name="線吹き出し 1 (枠付き) 11"/>
        <xdr:cNvSpPr/>
      </xdr:nvSpPr>
      <xdr:spPr>
        <a:xfrm>
          <a:off x="3238500" y="2008536"/>
          <a:ext cx="3231173" cy="877956"/>
        </a:xfrm>
        <a:prstGeom prst="borderCallout1">
          <a:avLst>
            <a:gd name="adj1" fmla="val -32890"/>
            <a:gd name="adj2" fmla="val 18100"/>
            <a:gd name="adj3" fmla="val 10562"/>
            <a:gd name="adj4" fmla="val 8892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rgbClr val="FF0000"/>
              </a:solidFill>
            </a:rPr>
            <a:t>2020</a:t>
          </a:r>
          <a:r>
            <a:rPr kumimoji="1" lang="ja-JP" altLang="en-US" sz="1200">
              <a:solidFill>
                <a:srgbClr val="FF0000"/>
              </a:solidFill>
            </a:rPr>
            <a:t>年</a:t>
          </a:r>
          <a:r>
            <a:rPr kumimoji="1" lang="en-US" altLang="ja-JP" sz="1200">
              <a:solidFill>
                <a:srgbClr val="FF0000"/>
              </a:solidFill>
            </a:rPr>
            <a:t>1</a:t>
          </a:r>
          <a:r>
            <a:rPr kumimoji="1" lang="ja-JP" altLang="en-US" sz="1200">
              <a:solidFill>
                <a:srgbClr val="FF0000"/>
              </a:solidFill>
            </a:rPr>
            <a:t>月または</a:t>
          </a:r>
          <a:r>
            <a:rPr kumimoji="1" lang="en-US" altLang="ja-JP" sz="1200">
              <a:solidFill>
                <a:srgbClr val="FF0000"/>
              </a:solidFill>
            </a:rPr>
            <a:t>2</a:t>
          </a:r>
          <a:r>
            <a:rPr kumimoji="1" lang="ja-JP" altLang="en-US" sz="1200">
              <a:solidFill>
                <a:srgbClr val="FF0000"/>
              </a:solidFill>
            </a:rPr>
            <a:t>月のいずれかの月と、その売上高を記入する。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7328</xdr:colOff>
      <xdr:row>2</xdr:row>
      <xdr:rowOff>191456</xdr:rowOff>
    </xdr:from>
    <xdr:to>
      <xdr:col>9</xdr:col>
      <xdr:colOff>271097</xdr:colOff>
      <xdr:row>6</xdr:row>
      <xdr:rowOff>29308</xdr:rowOff>
    </xdr:to>
    <xdr:sp macro="" textlink="">
      <xdr:nvSpPr>
        <xdr:cNvPr id="13" name="角丸四角形 12"/>
        <xdr:cNvSpPr/>
      </xdr:nvSpPr>
      <xdr:spPr>
        <a:xfrm>
          <a:off x="256443" y="609091"/>
          <a:ext cx="2491154" cy="133254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177120</xdr:colOff>
      <xdr:row>6</xdr:row>
      <xdr:rowOff>84419</xdr:rowOff>
    </xdr:from>
    <xdr:to>
      <xdr:col>11</xdr:col>
      <xdr:colOff>43962</xdr:colOff>
      <xdr:row>10</xdr:row>
      <xdr:rowOff>208338</xdr:rowOff>
    </xdr:to>
    <xdr:sp macro="" textlink="">
      <xdr:nvSpPr>
        <xdr:cNvPr id="14" name="線吹き出し 1 (枠付き) 13"/>
        <xdr:cNvSpPr/>
      </xdr:nvSpPr>
      <xdr:spPr>
        <a:xfrm>
          <a:off x="177120" y="1996746"/>
          <a:ext cx="2900188" cy="1010477"/>
        </a:xfrm>
        <a:prstGeom prst="borderCallout1">
          <a:avLst>
            <a:gd name="adj1" fmla="val -25277"/>
            <a:gd name="adj2" fmla="val 11807"/>
            <a:gd name="adj3" fmla="val 15899"/>
            <a:gd name="adj4" fmla="val 8563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・</a:t>
          </a:r>
          <a:r>
            <a:rPr kumimoji="1" lang="en-US" altLang="ja-JP" sz="1200">
              <a:solidFill>
                <a:srgbClr val="FF0000"/>
              </a:solidFill>
            </a:rPr>
            <a:t>2020</a:t>
          </a:r>
          <a:r>
            <a:rPr kumimoji="1" lang="ja-JP" altLang="en-US" sz="1200">
              <a:solidFill>
                <a:srgbClr val="FF0000"/>
              </a:solidFill>
            </a:rPr>
            <a:t>年</a:t>
          </a:r>
          <a:r>
            <a:rPr kumimoji="1" lang="en-US" altLang="ja-JP" sz="1200">
              <a:solidFill>
                <a:srgbClr val="FF0000"/>
              </a:solidFill>
            </a:rPr>
            <a:t>3</a:t>
          </a:r>
          <a:r>
            <a:rPr kumimoji="1" lang="ja-JP" altLang="en-US" sz="1200">
              <a:solidFill>
                <a:srgbClr val="FF0000"/>
              </a:solidFill>
            </a:rPr>
            <a:t>月～</a:t>
          </a:r>
          <a:r>
            <a:rPr kumimoji="1" lang="en-US" altLang="ja-JP" sz="1200">
              <a:solidFill>
                <a:srgbClr val="FF0000"/>
              </a:solidFill>
            </a:rPr>
            <a:t>11</a:t>
          </a:r>
          <a:r>
            <a:rPr kumimoji="1" lang="ja-JP" altLang="en-US" sz="1200">
              <a:solidFill>
                <a:srgbClr val="FF0000"/>
              </a:solidFill>
            </a:rPr>
            <a:t>月の間で比較する対象月を記入する。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・対象月の売上高を記入する。</a:t>
          </a:r>
        </a:p>
      </xdr:txBody>
    </xdr:sp>
    <xdr:clientData/>
  </xdr:twoCellAnchor>
  <xdr:twoCellAnchor>
    <xdr:from>
      <xdr:col>10</xdr:col>
      <xdr:colOff>21981</xdr:colOff>
      <xdr:row>2</xdr:row>
      <xdr:rowOff>191456</xdr:rowOff>
    </xdr:from>
    <xdr:to>
      <xdr:col>19</xdr:col>
      <xdr:colOff>14653</xdr:colOff>
      <xdr:row>6</xdr:row>
      <xdr:rowOff>29308</xdr:rowOff>
    </xdr:to>
    <xdr:sp macro="" textlink="">
      <xdr:nvSpPr>
        <xdr:cNvPr id="15" name="角丸四角形 14"/>
        <xdr:cNvSpPr/>
      </xdr:nvSpPr>
      <xdr:spPr>
        <a:xfrm>
          <a:off x="2776904" y="609091"/>
          <a:ext cx="2571749" cy="133254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203879</xdr:colOff>
      <xdr:row>29</xdr:row>
      <xdr:rowOff>212481</xdr:rowOff>
    </xdr:from>
    <xdr:to>
      <xdr:col>25</xdr:col>
      <xdr:colOff>87922</xdr:colOff>
      <xdr:row>33</xdr:row>
      <xdr:rowOff>36635</xdr:rowOff>
    </xdr:to>
    <xdr:sp macro="" textlink="">
      <xdr:nvSpPr>
        <xdr:cNvPr id="16" name="角丸四角形 15"/>
        <xdr:cNvSpPr/>
      </xdr:nvSpPr>
      <xdr:spPr>
        <a:xfrm>
          <a:off x="1845110" y="8389327"/>
          <a:ext cx="4968927" cy="1245577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183175</xdr:colOff>
      <xdr:row>28</xdr:row>
      <xdr:rowOff>87923</xdr:rowOff>
    </xdr:from>
    <xdr:to>
      <xdr:col>23</xdr:col>
      <xdr:colOff>124559</xdr:colOff>
      <xdr:row>29</xdr:row>
      <xdr:rowOff>124556</xdr:rowOff>
    </xdr:to>
    <xdr:sp macro="" textlink="">
      <xdr:nvSpPr>
        <xdr:cNvPr id="17" name="線吹き出し 1 (枠付き) 16"/>
        <xdr:cNvSpPr/>
      </xdr:nvSpPr>
      <xdr:spPr>
        <a:xfrm>
          <a:off x="4051790" y="7224346"/>
          <a:ext cx="2242038" cy="285748"/>
        </a:xfrm>
        <a:prstGeom prst="borderCallout1">
          <a:avLst>
            <a:gd name="adj1" fmla="val 224689"/>
            <a:gd name="adj2" fmla="val 65403"/>
            <a:gd name="adj3" fmla="val 77578"/>
            <a:gd name="adj4" fmla="val 83727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忘れずに記入してください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E34"/>
  <sheetViews>
    <sheetView showGridLines="0" tabSelected="1" zoomScale="130" zoomScaleNormal="130" zoomScaleSheetLayoutView="130" zoomScalePageLayoutView="130" workbookViewId="0">
      <selection activeCell="AC5" sqref="AC5"/>
    </sheetView>
  </sheetViews>
  <sheetFormatPr defaultColWidth="3.625" defaultRowHeight="19.5" x14ac:dyDescent="0.4"/>
  <cols>
    <col min="1" max="1" width="3.25" style="8" customWidth="1"/>
    <col min="2" max="14" width="3.625" style="8" customWidth="1"/>
    <col min="15" max="15" width="4.625" style="8" customWidth="1"/>
    <col min="16" max="20" width="3.625" style="8" customWidth="1"/>
    <col min="21" max="21" width="2.625" style="8" hidden="1" customWidth="1"/>
    <col min="22" max="25" width="3.625" style="8" customWidth="1"/>
    <col min="26" max="26" width="3.75" style="8" customWidth="1"/>
    <col min="27" max="30" width="3.625" style="8"/>
    <col min="31" max="31" width="3.625" style="8" customWidth="1"/>
    <col min="32" max="16384" width="3.625" style="8"/>
  </cols>
  <sheetData>
    <row r="1" spans="1:31" ht="15" customHeight="1" x14ac:dyDescent="0.4">
      <c r="A1" s="1" t="s">
        <v>45</v>
      </c>
      <c r="B1" s="2"/>
      <c r="C1" s="3"/>
      <c r="D1" s="3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2"/>
    </row>
    <row r="2" spans="1:31" ht="18" customHeight="1" x14ac:dyDescent="0.4">
      <c r="A2" s="74" t="s">
        <v>48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31" ht="16.5" customHeight="1" x14ac:dyDescent="0.4">
      <c r="A3" s="2">
        <v>1</v>
      </c>
      <c r="B3" s="75" t="s">
        <v>14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2"/>
      <c r="AB3" s="2"/>
    </row>
    <row r="4" spans="1:31" ht="39.75" customHeight="1" x14ac:dyDescent="0.4">
      <c r="A4" s="2"/>
      <c r="B4" s="76" t="s">
        <v>44</v>
      </c>
      <c r="C4" s="77"/>
      <c r="D4" s="77"/>
      <c r="E4" s="77"/>
      <c r="F4" s="77"/>
      <c r="G4" s="77"/>
      <c r="H4" s="77"/>
      <c r="I4" s="77"/>
      <c r="J4" s="78"/>
      <c r="K4" s="79" t="s">
        <v>46</v>
      </c>
      <c r="L4" s="80"/>
      <c r="M4" s="80"/>
      <c r="N4" s="80"/>
      <c r="O4" s="80"/>
      <c r="P4" s="80"/>
      <c r="Q4" s="80"/>
      <c r="R4" s="80"/>
      <c r="S4" s="81"/>
      <c r="T4" s="82" t="s">
        <v>11</v>
      </c>
      <c r="U4" s="83"/>
      <c r="V4" s="83"/>
      <c r="W4" s="83"/>
      <c r="X4" s="83"/>
      <c r="Y4" s="84"/>
      <c r="Z4" s="2"/>
      <c r="AA4" s="2"/>
      <c r="AB4" s="2"/>
    </row>
    <row r="5" spans="1:31" ht="36" customHeight="1" x14ac:dyDescent="0.4">
      <c r="A5" s="2"/>
      <c r="B5" s="88" t="s">
        <v>0</v>
      </c>
      <c r="C5" s="89"/>
      <c r="D5" s="90"/>
      <c r="E5" s="91" t="s">
        <v>28</v>
      </c>
      <c r="F5" s="80"/>
      <c r="G5" s="80"/>
      <c r="H5" s="80"/>
      <c r="I5" s="80"/>
      <c r="J5" s="81"/>
      <c r="K5" s="92" t="s">
        <v>0</v>
      </c>
      <c r="L5" s="92"/>
      <c r="M5" s="92"/>
      <c r="N5" s="91" t="s">
        <v>28</v>
      </c>
      <c r="O5" s="80"/>
      <c r="P5" s="80"/>
      <c r="Q5" s="80"/>
      <c r="R5" s="80"/>
      <c r="S5" s="81"/>
      <c r="T5" s="85"/>
      <c r="U5" s="86"/>
      <c r="V5" s="86"/>
      <c r="W5" s="86"/>
      <c r="X5" s="86"/>
      <c r="Y5" s="87"/>
      <c r="Z5" s="2"/>
      <c r="AA5" s="2"/>
      <c r="AB5" s="2"/>
    </row>
    <row r="6" spans="1:31" ht="25.5" customHeight="1" x14ac:dyDescent="0.4">
      <c r="B6" s="93">
        <v>5</v>
      </c>
      <c r="C6" s="94"/>
      <c r="D6" s="6" t="s">
        <v>1</v>
      </c>
      <c r="E6" s="95">
        <v>150000</v>
      </c>
      <c r="F6" s="96"/>
      <c r="G6" s="96"/>
      <c r="H6" s="96"/>
      <c r="I6" s="96"/>
      <c r="J6" s="4" t="s">
        <v>2</v>
      </c>
      <c r="K6" s="97">
        <v>2</v>
      </c>
      <c r="L6" s="98"/>
      <c r="M6" s="6" t="s">
        <v>1</v>
      </c>
      <c r="N6" s="99">
        <v>300000</v>
      </c>
      <c r="O6" s="99"/>
      <c r="P6" s="99"/>
      <c r="Q6" s="99"/>
      <c r="R6" s="95"/>
      <c r="S6" s="4" t="s">
        <v>2</v>
      </c>
      <c r="T6" s="100">
        <f>IF(OR(E6="",N6=""),"",ROUNDDOWN((E6-N6)/N6*100,1))</f>
        <v>-50</v>
      </c>
      <c r="U6" s="101"/>
      <c r="V6" s="101"/>
      <c r="W6" s="101"/>
      <c r="X6" s="101"/>
      <c r="Y6" s="5" t="s">
        <v>3</v>
      </c>
      <c r="Z6" s="2" t="s">
        <v>4</v>
      </c>
      <c r="AB6" s="9"/>
      <c r="AD6" s="8" t="str">
        <f>IF(AE6="※20％未満減少のため対象外","×","")</f>
        <v/>
      </c>
      <c r="AE6" s="9" t="str">
        <f>IF(T6="","",IF(T6&gt;=-20,"※20％未満減少のため対象外",""))</f>
        <v/>
      </c>
    </row>
    <row r="7" spans="1:31" ht="7.5" customHeight="1" x14ac:dyDescent="0.4">
      <c r="U7" s="10" t="e">
        <f>IF(AND(-20&lt;#REF!,#REF!&lt;=0),"×","")</f>
        <v>#REF!</v>
      </c>
    </row>
    <row r="8" spans="1:31" ht="21" customHeight="1" x14ac:dyDescent="0.4">
      <c r="A8" s="11" t="s">
        <v>5</v>
      </c>
      <c r="B8" s="11" t="s">
        <v>15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31" ht="21" customHeight="1" x14ac:dyDescent="0.4">
      <c r="A9" s="11"/>
      <c r="B9" s="11" t="s">
        <v>26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31" ht="21" customHeight="1" x14ac:dyDescent="0.4">
      <c r="A10" s="11"/>
      <c r="B10" s="11"/>
      <c r="C10" s="13" t="s">
        <v>35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31" ht="21" customHeight="1" x14ac:dyDescent="0.4">
      <c r="A11" s="11"/>
      <c r="B11" s="14" t="s">
        <v>6</v>
      </c>
      <c r="D11" s="13"/>
      <c r="E11" s="13"/>
      <c r="F11" s="15"/>
      <c r="G11" s="13"/>
      <c r="H11" s="13"/>
      <c r="I11" s="15"/>
      <c r="J11" s="16"/>
      <c r="K11" s="16"/>
      <c r="L11" s="16"/>
      <c r="M11" s="15"/>
      <c r="N11" s="13"/>
      <c r="O11" s="11"/>
      <c r="P11" s="11"/>
      <c r="Q11" s="11"/>
      <c r="R11" s="11"/>
      <c r="S11" s="11"/>
      <c r="T11" s="11"/>
    </row>
    <row r="12" spans="1:31" ht="21" customHeight="1" x14ac:dyDescent="0.4">
      <c r="A12" s="11"/>
      <c r="B12" s="15"/>
      <c r="C12" s="17" t="s">
        <v>12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72" t="s">
        <v>7</v>
      </c>
      <c r="O12" s="73" t="s">
        <v>27</v>
      </c>
      <c r="P12" s="73"/>
      <c r="Q12" s="73"/>
      <c r="R12" s="73"/>
      <c r="S12" s="18"/>
      <c r="T12" s="18"/>
      <c r="U12" s="18"/>
      <c r="V12" s="18"/>
      <c r="W12" s="18"/>
      <c r="X12" s="18"/>
      <c r="Y12" s="18"/>
      <c r="Z12" s="18"/>
      <c r="AA12" s="18"/>
    </row>
    <row r="13" spans="1:31" ht="21" customHeight="1" x14ac:dyDescent="0.4">
      <c r="A13" s="11"/>
      <c r="B13" s="13"/>
      <c r="C13" s="68" t="s">
        <v>47</v>
      </c>
      <c r="D13" s="68"/>
      <c r="E13" s="68"/>
      <c r="F13" s="68"/>
      <c r="G13" s="68"/>
      <c r="H13" s="68"/>
      <c r="I13" s="68"/>
      <c r="J13" s="68"/>
      <c r="K13" s="68"/>
      <c r="L13" s="68"/>
      <c r="M13" s="19"/>
      <c r="N13" s="72"/>
      <c r="O13" s="73"/>
      <c r="P13" s="73"/>
      <c r="Q13" s="73"/>
      <c r="R13" s="73"/>
      <c r="S13" s="18"/>
      <c r="T13" s="18"/>
      <c r="U13" s="18"/>
      <c r="V13" s="18"/>
      <c r="W13" s="18"/>
      <c r="X13" s="18"/>
      <c r="Y13" s="18"/>
      <c r="Z13" s="18"/>
      <c r="AA13" s="18"/>
    </row>
    <row r="14" spans="1:31" ht="7.5" customHeight="1" x14ac:dyDescent="0.4">
      <c r="A14" s="11"/>
      <c r="B14" s="11"/>
      <c r="D14" s="11"/>
      <c r="E14" s="11"/>
      <c r="F14" s="11"/>
      <c r="G14" s="13"/>
      <c r="H14" s="13"/>
      <c r="I14" s="13"/>
      <c r="J14" s="13"/>
      <c r="K14" s="13"/>
      <c r="M14" s="11"/>
      <c r="N14" s="11"/>
      <c r="Q14" s="11"/>
      <c r="R14" s="11"/>
      <c r="S14" s="11"/>
      <c r="T14" s="11"/>
    </row>
    <row r="15" spans="1:31" ht="18" customHeight="1" x14ac:dyDescent="0.4">
      <c r="A15" s="8">
        <v>2</v>
      </c>
      <c r="B15" s="8" t="s">
        <v>36</v>
      </c>
    </row>
    <row r="16" spans="1:31" s="29" customFormat="1" ht="35.25" customHeight="1" x14ac:dyDescent="0.4">
      <c r="A16" s="20"/>
      <c r="B16" s="60" t="s">
        <v>33</v>
      </c>
      <c r="C16" s="61"/>
      <c r="D16" s="61"/>
      <c r="E16" s="62"/>
      <c r="F16" s="21"/>
      <c r="G16" s="57" t="s">
        <v>34</v>
      </c>
      <c r="H16" s="63"/>
      <c r="I16" s="63"/>
      <c r="J16" s="64"/>
      <c r="K16" s="22"/>
      <c r="L16" s="23"/>
      <c r="M16" s="24"/>
      <c r="N16" s="65" t="s">
        <v>37</v>
      </c>
      <c r="O16" s="66"/>
      <c r="P16" s="66"/>
      <c r="Q16" s="67"/>
      <c r="R16" s="25"/>
      <c r="S16" s="69" t="s">
        <v>42</v>
      </c>
      <c r="T16" s="70"/>
      <c r="U16" s="70"/>
      <c r="V16" s="71"/>
      <c r="W16" s="26"/>
      <c r="X16" s="57" t="s">
        <v>38</v>
      </c>
      <c r="Y16" s="58"/>
      <c r="Z16" s="58"/>
      <c r="AA16" s="59"/>
      <c r="AB16" s="27"/>
      <c r="AC16" s="28"/>
    </row>
    <row r="17" spans="1:31" s="29" customFormat="1" ht="18" customHeight="1" x14ac:dyDescent="0.4">
      <c r="A17" s="20"/>
      <c r="B17" s="38">
        <v>150000</v>
      </c>
      <c r="C17" s="39"/>
      <c r="D17" s="39"/>
      <c r="E17" s="45" t="s">
        <v>2</v>
      </c>
      <c r="F17" s="37" t="s">
        <v>17</v>
      </c>
      <c r="G17" s="38">
        <v>75000</v>
      </c>
      <c r="H17" s="39"/>
      <c r="I17" s="39"/>
      <c r="J17" s="45" t="s">
        <v>2</v>
      </c>
      <c r="K17" s="52" t="s">
        <v>18</v>
      </c>
      <c r="L17" s="53"/>
      <c r="M17" s="54"/>
      <c r="N17" s="38">
        <v>50000</v>
      </c>
      <c r="O17" s="39"/>
      <c r="P17" s="39"/>
      <c r="Q17" s="45" t="s">
        <v>2</v>
      </c>
      <c r="R17" s="37" t="s">
        <v>19</v>
      </c>
      <c r="S17" s="47">
        <v>6</v>
      </c>
      <c r="T17" s="48"/>
      <c r="U17" s="31"/>
      <c r="V17" s="55" t="s">
        <v>1</v>
      </c>
      <c r="W17" s="37" t="s">
        <v>20</v>
      </c>
      <c r="X17" s="38">
        <f>IFERROR(N17*S17,"")</f>
        <v>300000</v>
      </c>
      <c r="Y17" s="39"/>
      <c r="Z17" s="39"/>
      <c r="AA17" s="45" t="s">
        <v>2</v>
      </c>
      <c r="AB17" s="51" t="s">
        <v>21</v>
      </c>
      <c r="AC17" s="21"/>
    </row>
    <row r="18" spans="1:31" s="29" customFormat="1" ht="18" customHeight="1" x14ac:dyDescent="0.4">
      <c r="A18" s="20"/>
      <c r="B18" s="40"/>
      <c r="C18" s="41"/>
      <c r="D18" s="41"/>
      <c r="E18" s="46"/>
      <c r="F18" s="37"/>
      <c r="G18" s="40"/>
      <c r="H18" s="41"/>
      <c r="I18" s="41"/>
      <c r="J18" s="46"/>
      <c r="K18" s="52"/>
      <c r="L18" s="53"/>
      <c r="M18" s="54"/>
      <c r="N18" s="40"/>
      <c r="O18" s="41"/>
      <c r="P18" s="41"/>
      <c r="Q18" s="46"/>
      <c r="R18" s="37"/>
      <c r="S18" s="49"/>
      <c r="T18" s="50"/>
      <c r="U18" s="32"/>
      <c r="V18" s="56"/>
      <c r="W18" s="37"/>
      <c r="X18" s="40"/>
      <c r="Y18" s="41"/>
      <c r="Z18" s="41"/>
      <c r="AA18" s="46"/>
      <c r="AB18" s="51"/>
      <c r="AC18" s="21"/>
      <c r="AD18" s="8" t="str">
        <f>IF(AE18="※上限額を超えています","×","")</f>
        <v/>
      </c>
      <c r="AE18" s="9" t="str">
        <f>IF(N17="","",IF(N17&gt;50000,"※上限額を超えました。直接「50,000」と入力してください",""))</f>
        <v/>
      </c>
    </row>
    <row r="19" spans="1:31" s="29" customFormat="1" ht="18" customHeight="1" x14ac:dyDescent="0.4">
      <c r="A19" s="20"/>
      <c r="B19" s="38"/>
      <c r="C19" s="39"/>
      <c r="D19" s="39"/>
      <c r="E19" s="45" t="s">
        <v>2</v>
      </c>
      <c r="F19" s="37" t="s">
        <v>22</v>
      </c>
      <c r="G19" s="38">
        <v>56000</v>
      </c>
      <c r="H19" s="39"/>
      <c r="I19" s="39"/>
      <c r="J19" s="45" t="s">
        <v>2</v>
      </c>
      <c r="K19" s="52" t="s">
        <v>23</v>
      </c>
      <c r="L19" s="53"/>
      <c r="M19" s="54"/>
      <c r="N19" s="38">
        <f>IF(AND(B19="",G19=""),"",ROUNDDOWN((B19+G19)/3,-3))</f>
        <v>18000</v>
      </c>
      <c r="O19" s="39"/>
      <c r="P19" s="39"/>
      <c r="Q19" s="45" t="s">
        <v>2</v>
      </c>
      <c r="R19" s="37" t="s">
        <v>24</v>
      </c>
      <c r="S19" s="47">
        <v>6</v>
      </c>
      <c r="T19" s="48"/>
      <c r="U19" s="31"/>
      <c r="V19" s="55" t="s">
        <v>1</v>
      </c>
      <c r="W19" s="37" t="s">
        <v>20</v>
      </c>
      <c r="X19" s="38">
        <f t="shared" ref="X19" si="0">IFERROR(N19*S19,"")</f>
        <v>108000</v>
      </c>
      <c r="Y19" s="39"/>
      <c r="Z19" s="39"/>
      <c r="AA19" s="45" t="s">
        <v>2</v>
      </c>
      <c r="AB19" s="51" t="s">
        <v>25</v>
      </c>
      <c r="AC19" s="21"/>
    </row>
    <row r="20" spans="1:31" s="29" customFormat="1" ht="18" customHeight="1" x14ac:dyDescent="0.4">
      <c r="A20" s="20"/>
      <c r="B20" s="40"/>
      <c r="C20" s="41"/>
      <c r="D20" s="41"/>
      <c r="E20" s="46"/>
      <c r="F20" s="37"/>
      <c r="G20" s="40"/>
      <c r="H20" s="41"/>
      <c r="I20" s="41"/>
      <c r="J20" s="46"/>
      <c r="K20" s="52"/>
      <c r="L20" s="53"/>
      <c r="M20" s="54"/>
      <c r="N20" s="40"/>
      <c r="O20" s="41"/>
      <c r="P20" s="41"/>
      <c r="Q20" s="46"/>
      <c r="R20" s="37"/>
      <c r="S20" s="49"/>
      <c r="T20" s="50"/>
      <c r="U20" s="32"/>
      <c r="V20" s="56"/>
      <c r="W20" s="37"/>
      <c r="X20" s="40"/>
      <c r="Y20" s="41"/>
      <c r="Z20" s="41"/>
      <c r="AA20" s="46"/>
      <c r="AB20" s="51"/>
      <c r="AC20" s="21"/>
      <c r="AD20" s="8" t="str">
        <f>IF(AE20="※上限額を超えました。直接「50,000」と入力してください","×","")</f>
        <v/>
      </c>
      <c r="AE20" s="9" t="str">
        <f>IF(N19="","",IF(N19&gt;50000,"※上限額を超えました。直接「50,000」と入力してください",""))</f>
        <v/>
      </c>
    </row>
    <row r="21" spans="1:31" s="29" customFormat="1" ht="18" customHeight="1" x14ac:dyDescent="0.4">
      <c r="A21" s="20"/>
      <c r="B21" s="38"/>
      <c r="C21" s="39"/>
      <c r="D21" s="39"/>
      <c r="E21" s="45" t="s">
        <v>2</v>
      </c>
      <c r="F21" s="37" t="s">
        <v>22</v>
      </c>
      <c r="G21" s="38"/>
      <c r="H21" s="39"/>
      <c r="I21" s="39"/>
      <c r="J21" s="45" t="s">
        <v>2</v>
      </c>
      <c r="K21" s="52" t="s">
        <v>23</v>
      </c>
      <c r="L21" s="53"/>
      <c r="M21" s="54"/>
      <c r="N21" s="38" t="str">
        <f>IF(AND(B21="",G21=""),"",ROUNDDOWN((B21+G21)/3,-3))</f>
        <v/>
      </c>
      <c r="O21" s="39"/>
      <c r="P21" s="39"/>
      <c r="Q21" s="45" t="s">
        <v>2</v>
      </c>
      <c r="R21" s="37" t="s">
        <v>24</v>
      </c>
      <c r="S21" s="47"/>
      <c r="T21" s="48"/>
      <c r="U21" s="31"/>
      <c r="V21" s="55" t="s">
        <v>1</v>
      </c>
      <c r="W21" s="37" t="s">
        <v>20</v>
      </c>
      <c r="X21" s="38" t="str">
        <f t="shared" ref="X21" si="1">IFERROR(N21*S21,"")</f>
        <v/>
      </c>
      <c r="Y21" s="39"/>
      <c r="Z21" s="39"/>
      <c r="AA21" s="45" t="s">
        <v>2</v>
      </c>
      <c r="AB21" s="51" t="s">
        <v>16</v>
      </c>
    </row>
    <row r="22" spans="1:31" s="29" customFormat="1" ht="18" customHeight="1" x14ac:dyDescent="0.4">
      <c r="A22" s="30"/>
      <c r="B22" s="40"/>
      <c r="C22" s="41"/>
      <c r="D22" s="41"/>
      <c r="E22" s="46"/>
      <c r="F22" s="37"/>
      <c r="G22" s="40"/>
      <c r="H22" s="41"/>
      <c r="I22" s="41"/>
      <c r="J22" s="46"/>
      <c r="K22" s="52"/>
      <c r="L22" s="53"/>
      <c r="M22" s="54"/>
      <c r="N22" s="40"/>
      <c r="O22" s="41"/>
      <c r="P22" s="41"/>
      <c r="Q22" s="46"/>
      <c r="R22" s="37"/>
      <c r="S22" s="49"/>
      <c r="T22" s="50"/>
      <c r="U22" s="32"/>
      <c r="V22" s="56"/>
      <c r="W22" s="37"/>
      <c r="X22" s="40"/>
      <c r="Y22" s="41"/>
      <c r="Z22" s="41"/>
      <c r="AA22" s="46"/>
      <c r="AB22" s="51"/>
      <c r="AD22" s="8" t="str">
        <f>IF(AE22="※上限額を超えました。直接「50,000」と入力してください","×","")</f>
        <v/>
      </c>
      <c r="AE22" s="9" t="str">
        <f>IF(N21="","",IF(N21&gt;50000,"※上限額を超えました。直接「50,000」と入力してください",""))</f>
        <v/>
      </c>
    </row>
    <row r="23" spans="1:31" ht="7.5" customHeight="1" x14ac:dyDescent="0.4">
      <c r="A23" s="11"/>
      <c r="B23" s="11"/>
      <c r="D23" s="11"/>
      <c r="E23" s="11"/>
      <c r="F23" s="11"/>
      <c r="G23" s="13"/>
      <c r="H23" s="13"/>
      <c r="I23" s="13"/>
      <c r="J23" s="13"/>
      <c r="K23" s="13"/>
      <c r="L23" s="11"/>
      <c r="M23" s="11"/>
      <c r="N23" s="11"/>
      <c r="Q23" s="11"/>
      <c r="R23" s="11"/>
      <c r="S23" s="11"/>
      <c r="T23" s="11"/>
    </row>
    <row r="24" spans="1:31" ht="21" customHeight="1" x14ac:dyDescent="0.4">
      <c r="A24" s="11" t="s">
        <v>5</v>
      </c>
      <c r="B24" s="11" t="s">
        <v>29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31" ht="21" customHeight="1" x14ac:dyDescent="0.4">
      <c r="A25" s="11"/>
      <c r="B25" s="11" t="s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31" ht="21" customHeight="1" x14ac:dyDescent="0.4">
      <c r="A26" s="11"/>
      <c r="B26" s="11"/>
      <c r="C26" s="11" t="s">
        <v>30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31" ht="21" customHeight="1" x14ac:dyDescent="0.4">
      <c r="A27" s="11"/>
      <c r="B27" s="11" t="s">
        <v>32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31" ht="21" customHeight="1" x14ac:dyDescent="0.4">
      <c r="A28" s="11"/>
      <c r="B28" s="11" t="s">
        <v>43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31" x14ac:dyDescent="0.4">
      <c r="A29" s="11"/>
      <c r="B29" s="11"/>
      <c r="C29" s="13"/>
      <c r="D29" s="13"/>
      <c r="E29" s="15"/>
      <c r="F29" s="13"/>
      <c r="G29" s="13"/>
      <c r="H29" s="15"/>
      <c r="I29" s="15"/>
      <c r="J29" s="15"/>
      <c r="K29" s="15"/>
      <c r="L29" s="15"/>
      <c r="M29" s="15"/>
      <c r="N29" s="15"/>
      <c r="O29" s="15"/>
      <c r="P29" s="15"/>
      <c r="Q29" s="13"/>
      <c r="R29" s="13"/>
      <c r="S29" s="18"/>
      <c r="T29" s="18"/>
      <c r="U29" s="18"/>
      <c r="V29" s="18"/>
      <c r="W29" s="18"/>
      <c r="X29" s="18"/>
      <c r="Y29" s="18"/>
      <c r="Z29" s="18"/>
      <c r="AA29" s="18"/>
    </row>
    <row r="30" spans="1:31" ht="18" customHeight="1" x14ac:dyDescent="0.4">
      <c r="B30" s="7" t="s">
        <v>13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31" ht="30" customHeight="1" x14ac:dyDescent="0.4">
      <c r="B31" s="42" t="s">
        <v>8</v>
      </c>
      <c r="C31" s="43"/>
      <c r="D31" s="43"/>
      <c r="E31" s="43"/>
      <c r="F31" s="43"/>
      <c r="G31" s="44"/>
      <c r="H31" s="34" t="s">
        <v>39</v>
      </c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6"/>
    </row>
    <row r="32" spans="1:31" ht="30" customHeight="1" x14ac:dyDescent="0.4">
      <c r="B32" s="33" t="s">
        <v>9</v>
      </c>
      <c r="C32" s="33"/>
      <c r="D32" s="33"/>
      <c r="E32" s="33"/>
      <c r="F32" s="33"/>
      <c r="G32" s="33"/>
      <c r="H32" s="34" t="s">
        <v>40</v>
      </c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6"/>
    </row>
    <row r="33" spans="2:25" ht="33.75" customHeight="1" x14ac:dyDescent="0.4">
      <c r="B33" s="33" t="s">
        <v>10</v>
      </c>
      <c r="C33" s="33"/>
      <c r="D33" s="33"/>
      <c r="E33" s="33"/>
      <c r="F33" s="33"/>
      <c r="G33" s="33"/>
      <c r="H33" s="34" t="s">
        <v>41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6"/>
    </row>
    <row r="34" spans="2:25" ht="13.5" customHeight="1" x14ac:dyDescent="0.4"/>
  </sheetData>
  <sheetProtection selectLockedCells="1"/>
  <mergeCells count="73">
    <mergeCell ref="V17:V18"/>
    <mergeCell ref="W17:W18"/>
    <mergeCell ref="F19:F20"/>
    <mergeCell ref="G19:I20"/>
    <mergeCell ref="J19:J20"/>
    <mergeCell ref="B6:C6"/>
    <mergeCell ref="E6:I6"/>
    <mergeCell ref="K6:L6"/>
    <mergeCell ref="N6:R6"/>
    <mergeCell ref="T6:X6"/>
    <mergeCell ref="A2:AB2"/>
    <mergeCell ref="B3:Z3"/>
    <mergeCell ref="B4:J4"/>
    <mergeCell ref="K4:S4"/>
    <mergeCell ref="T4:Y5"/>
    <mergeCell ref="B5:D5"/>
    <mergeCell ref="E5:J5"/>
    <mergeCell ref="K5:M5"/>
    <mergeCell ref="N5:S5"/>
    <mergeCell ref="X16:AA16"/>
    <mergeCell ref="B16:E16"/>
    <mergeCell ref="G16:J16"/>
    <mergeCell ref="N16:Q16"/>
    <mergeCell ref="C13:L13"/>
    <mergeCell ref="S16:V16"/>
    <mergeCell ref="N12:N13"/>
    <mergeCell ref="O12:R13"/>
    <mergeCell ref="B17:D18"/>
    <mergeCell ref="E17:E18"/>
    <mergeCell ref="F17:F18"/>
    <mergeCell ref="AA19:AA20"/>
    <mergeCell ref="AA17:AA18"/>
    <mergeCell ref="S19:T20"/>
    <mergeCell ref="G17:I18"/>
    <mergeCell ref="J17:J18"/>
    <mergeCell ref="R17:R18"/>
    <mergeCell ref="K19:M20"/>
    <mergeCell ref="N19:P20"/>
    <mergeCell ref="K17:M18"/>
    <mergeCell ref="N17:P18"/>
    <mergeCell ref="Q17:Q18"/>
    <mergeCell ref="B19:D20"/>
    <mergeCell ref="E19:E20"/>
    <mergeCell ref="AB17:AB18"/>
    <mergeCell ref="X19:Z20"/>
    <mergeCell ref="AB19:AB20"/>
    <mergeCell ref="K21:M22"/>
    <mergeCell ref="N21:P22"/>
    <mergeCell ref="Q21:Q22"/>
    <mergeCell ref="R21:R22"/>
    <mergeCell ref="Q19:Q20"/>
    <mergeCell ref="R19:R20"/>
    <mergeCell ref="V19:V20"/>
    <mergeCell ref="W19:W20"/>
    <mergeCell ref="V21:V22"/>
    <mergeCell ref="AA21:AA22"/>
    <mergeCell ref="AB21:AB22"/>
    <mergeCell ref="S17:T18"/>
    <mergeCell ref="X17:Z18"/>
    <mergeCell ref="B32:G32"/>
    <mergeCell ref="H32:Y32"/>
    <mergeCell ref="B33:G33"/>
    <mergeCell ref="H33:Y33"/>
    <mergeCell ref="W21:W22"/>
    <mergeCell ref="X21:Z22"/>
    <mergeCell ref="B31:G31"/>
    <mergeCell ref="H31:Y31"/>
    <mergeCell ref="B21:D22"/>
    <mergeCell ref="E21:E22"/>
    <mergeCell ref="F21:F22"/>
    <mergeCell ref="G21:I22"/>
    <mergeCell ref="J21:J22"/>
    <mergeCell ref="S21:T22"/>
  </mergeCells>
  <phoneticPr fontId="3"/>
  <conditionalFormatting sqref="T6:X6">
    <cfRule type="expression" dxfId="1" priority="2">
      <formula>$AD$6="×"</formula>
    </cfRule>
  </conditionalFormatting>
  <conditionalFormatting sqref="N17:P18">
    <cfRule type="expression" dxfId="0" priority="1">
      <formula>$AD$18="×"</formula>
    </cfRule>
  </conditionalFormatting>
  <dataValidations count="1">
    <dataValidation type="custom" allowBlank="1" showInputMessage="1" showErrorMessage="1" errorTitle="上限額を超えています" error="入力できるのは５０，０００円までです" sqref="N17:P18">
      <formula1>N17&lt;=50000</formula1>
    </dataValidation>
  </dataValidations>
  <pageMargins left="0.27559055118110237" right="0.27559055118110237" top="0.62992125984251968" bottom="0.74803149606299213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2020-06-11T00:25:51Z</dcterms:created>
  <dcterms:modified xsi:type="dcterms:W3CDTF">2020-08-20T07:04:24Z</dcterms:modified>
</cp:coreProperties>
</file>