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/>
  </bookViews>
  <sheets>
    <sheet name="記入例" sheetId="2" r:id="rId1"/>
  </sheets>
  <definedNames>
    <definedName name="_xlnm.Print_Area" localSheetId="0">記入例!$A$1:$AB$43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N28" i="2" l="1"/>
  <c r="AE29" i="2" s="1"/>
  <c r="AD29" i="2" s="1"/>
  <c r="N30" i="2"/>
  <c r="AE31" i="2" s="1"/>
  <c r="AD31" i="2" s="1"/>
  <c r="AE27" i="2"/>
  <c r="AD27" i="2" s="1"/>
  <c r="X30" i="2" l="1"/>
  <c r="X28" i="2"/>
  <c r="X26" i="2"/>
  <c r="T12" i="2" l="1"/>
  <c r="AE12" i="2" s="1"/>
  <c r="AD12" i="2" s="1"/>
</calcChain>
</file>

<file path=xl/sharedStrings.xml><?xml version="1.0" encoding="utf-8"?>
<sst xmlns="http://schemas.openxmlformats.org/spreadsheetml/2006/main" count="78" uniqueCount="53">
  <si>
    <t>2019年の年間売上高</t>
  </si>
  <si>
    <t>円</t>
    <rPh sb="0" eb="1">
      <t>エン</t>
    </rPh>
    <phoneticPr fontId="3"/>
  </si>
  <si>
    <t>売上高と前年比計算</t>
    <rPh sb="0" eb="2">
      <t>ウリアゲ</t>
    </rPh>
    <rPh sb="2" eb="3">
      <t>ダカ</t>
    </rPh>
    <rPh sb="4" eb="6">
      <t>ゼンネン</t>
    </rPh>
    <rPh sb="6" eb="7">
      <t>ヒ</t>
    </rPh>
    <rPh sb="7" eb="9">
      <t>ケイサン</t>
    </rPh>
    <phoneticPr fontId="3"/>
  </si>
  <si>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</si>
  <si>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</si>
  <si>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</si>
  <si>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</si>
  <si>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</si>
  <si>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</si>
  <si>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</si>
  <si>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</si>
  <si>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事業所賃料の内容</t>
    <rPh sb="0" eb="3">
      <t>ジギョウショ</t>
    </rPh>
    <rPh sb="3" eb="5">
      <t>チンリョウ</t>
    </rPh>
    <rPh sb="6" eb="8">
      <t>ナイヨウ</t>
    </rPh>
    <phoneticPr fontId="3"/>
  </si>
  <si>
    <t>＋</t>
    <phoneticPr fontId="3"/>
  </si>
  <si>
    <t>×１／３＝</t>
    <phoneticPr fontId="3"/>
  </si>
  <si>
    <t>＝</t>
    <phoneticPr fontId="3"/>
  </si>
  <si>
    <t>②</t>
    <phoneticPr fontId="3"/>
  </si>
  <si>
    <t>③</t>
    <phoneticPr fontId="3"/>
  </si>
  <si>
    <t>④</t>
    <phoneticPr fontId="3"/>
  </si>
  <si>
    <t>対象月の売上高</t>
    <rPh sb="0" eb="2">
      <t>タイショウ</t>
    </rPh>
    <rPh sb="2" eb="3">
      <t>ツキ</t>
    </rPh>
    <phoneticPr fontId="3"/>
  </si>
  <si>
    <t>％</t>
    <phoneticPr fontId="3"/>
  </si>
  <si>
    <t>①</t>
    <phoneticPr fontId="3"/>
  </si>
  <si>
    <t>　</t>
    <phoneticPr fontId="3"/>
  </si>
  <si>
    <t>50,000円と記入）</t>
  </si>
  <si>
    <t>㋐</t>
    <phoneticPr fontId="3"/>
  </si>
  <si>
    <t xml:space="preserve"> か月</t>
    <rPh sb="2" eb="3">
      <t>ゲツ</t>
    </rPh>
    <phoneticPr fontId="3"/>
  </si>
  <si>
    <t>㋑</t>
    <phoneticPr fontId="3"/>
  </si>
  <si>
    <t>2020年　㋒</t>
    <rPh sb="4" eb="5">
      <t>ネン</t>
    </rPh>
    <phoneticPr fontId="3"/>
  </si>
  <si>
    <t>前年比
（㋒-㋓）/㋓×100</t>
    <rPh sb="0" eb="3">
      <t>ゼンネンヒ</t>
    </rPh>
    <phoneticPr fontId="3"/>
  </si>
  <si>
    <t>（1）2019年年間売上高を㋐に記入する。</t>
    <rPh sb="7" eb="8">
      <t>ネン</t>
    </rPh>
    <rPh sb="8" eb="10">
      <t>ネンカン</t>
    </rPh>
    <rPh sb="10" eb="12">
      <t>ウリアゲ</t>
    </rPh>
    <rPh sb="12" eb="13">
      <t>ダカ</t>
    </rPh>
    <rPh sb="16" eb="18">
      <t>キニュウ</t>
    </rPh>
    <phoneticPr fontId="3"/>
  </si>
  <si>
    <t>月平均売上高</t>
    <rPh sb="0" eb="1">
      <t>ツキ</t>
    </rPh>
    <rPh sb="1" eb="3">
      <t>ヘイキン</t>
    </rPh>
    <rPh sb="3" eb="5">
      <t>ウリアゲ</t>
    </rPh>
    <rPh sb="5" eb="6">
      <t>ダカ</t>
    </rPh>
    <phoneticPr fontId="3"/>
  </si>
  <si>
    <t>（4）2019年の月平均売上高㋓（㋐÷㋑）を計算・記入する。</t>
    <rPh sb="7" eb="8">
      <t>ネン</t>
    </rPh>
    <rPh sb="9" eb="12">
      <t>ツキヘイキン</t>
    </rPh>
    <rPh sb="12" eb="14">
      <t>ウリアゲ</t>
    </rPh>
    <rPh sb="14" eb="15">
      <t>ダカ</t>
    </rPh>
    <rPh sb="22" eb="24">
      <t>ケイサン</t>
    </rPh>
    <rPh sb="25" eb="27">
      <t>キニュウ</t>
    </rPh>
    <phoneticPr fontId="3"/>
  </si>
  <si>
    <t>（5）以下の計算式より前年比①を計算・記入する。</t>
    <rPh sb="3" eb="5">
      <t>イカ</t>
    </rPh>
    <rPh sb="6" eb="9">
      <t>ケイサンシキ</t>
    </rPh>
    <phoneticPr fontId="3"/>
  </si>
  <si>
    <t>2020年売上高　㋒　－　2019年月平均売上高　㋓</t>
    <rPh sb="4" eb="5">
      <t>ネン</t>
    </rPh>
    <rPh sb="5" eb="7">
      <t>ウリアゲ</t>
    </rPh>
    <rPh sb="7" eb="8">
      <t>ダカ</t>
    </rPh>
    <rPh sb="17" eb="18">
      <t>ネン</t>
    </rPh>
    <rPh sb="18" eb="19">
      <t>ツキ</t>
    </rPh>
    <rPh sb="19" eb="21">
      <t>ヘイキン</t>
    </rPh>
    <rPh sb="21" eb="23">
      <t>ウリアゲ</t>
    </rPh>
    <rPh sb="23" eb="24">
      <t>ダカ</t>
    </rPh>
    <phoneticPr fontId="3"/>
  </si>
  <si>
    <t>×　100  （％）</t>
    <phoneticPr fontId="3"/>
  </si>
  <si>
    <t>2019年月平均売上高　㋓</t>
    <phoneticPr fontId="3"/>
  </si>
  <si>
    <t>賃料（家賃）
㋔</t>
    <rPh sb="0" eb="2">
      <t>チンリョウ</t>
    </rPh>
    <rPh sb="3" eb="5">
      <t>ヤチン</t>
    </rPh>
    <phoneticPr fontId="3"/>
  </si>
  <si>
    <t>賃料（地代）
㋕</t>
    <rPh sb="0" eb="2">
      <t>チンリョウ</t>
    </rPh>
    <rPh sb="3" eb="5">
      <t>チダイ</t>
    </rPh>
    <phoneticPr fontId="3"/>
  </si>
  <si>
    <t>【白色申告・市県民税の申告の場合】</t>
    <rPh sb="1" eb="3">
      <t>シロイロ</t>
    </rPh>
    <rPh sb="3" eb="5">
      <t>シンコク</t>
    </rPh>
    <rPh sb="6" eb="10">
      <t>シケンミンゼイ</t>
    </rPh>
    <rPh sb="11" eb="13">
      <t>シンコク</t>
    </rPh>
    <rPh sb="14" eb="16">
      <t>バアイ</t>
    </rPh>
    <phoneticPr fontId="3"/>
  </si>
  <si>
    <t>2　2019年の開業月数</t>
    <rPh sb="6" eb="7">
      <t>ネン</t>
    </rPh>
    <rPh sb="8" eb="10">
      <t>カイギョウ</t>
    </rPh>
    <rPh sb="10" eb="12">
      <t>ツキスウ</t>
    </rPh>
    <phoneticPr fontId="3"/>
  </si>
  <si>
    <t>（6）申請日の直前１ヶ月に支払った家賃と地代を、それぞれ㋔と㋕に記入する。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</si>
  <si>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（8）創業月から申請月までの月数を㋗に記入する。（６カ月を超える場合は、６カ月と記入）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</si>
  <si>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（2）2019年の開業月数（創業から2019年12月までの月数）を㋑に記入する。</t>
    <rPh sb="7" eb="8">
      <t>ネン</t>
    </rPh>
    <rPh sb="9" eb="11">
      <t>カイギョウ</t>
    </rPh>
    <rPh sb="11" eb="13">
      <t>ツキスウ</t>
    </rPh>
    <rPh sb="14" eb="16">
      <t>ソウギョウ</t>
    </rPh>
    <rPh sb="22" eb="23">
      <t>ネン</t>
    </rPh>
    <rPh sb="25" eb="26">
      <t>ガツ</t>
    </rPh>
    <rPh sb="29" eb="31">
      <t>ツキスウ</t>
    </rPh>
    <rPh sb="35" eb="37">
      <t>キニュウ</t>
    </rPh>
    <phoneticPr fontId="3"/>
  </si>
  <si>
    <t>（3）2020年3月～11月の比較する対象月とその売上高を2020年売上高㋒に記入する。</t>
    <rPh sb="7" eb="8">
      <t>ネン</t>
    </rPh>
    <rPh sb="9" eb="10">
      <t>ガツ</t>
    </rPh>
    <rPh sb="13" eb="14">
      <t>ガツ</t>
    </rPh>
    <rPh sb="15" eb="17">
      <t>ヒカク</t>
    </rPh>
    <rPh sb="19" eb="21">
      <t>タイショウ</t>
    </rPh>
    <rPh sb="21" eb="22">
      <t>ツキ</t>
    </rPh>
    <rPh sb="25" eb="27">
      <t>ウリアゲ</t>
    </rPh>
    <rPh sb="27" eb="28">
      <t>ダカ</t>
    </rPh>
    <rPh sb="33" eb="34">
      <t>ネン</t>
    </rPh>
    <rPh sb="34" eb="36">
      <t>ウリアゲ</t>
    </rPh>
    <rPh sb="36" eb="37">
      <t>ダカ</t>
    </rPh>
    <rPh sb="39" eb="41">
      <t>キニュウ</t>
    </rPh>
    <phoneticPr fontId="3"/>
  </si>
  <si>
    <t>申請基礎額㋖
（上限50,000円）</t>
    <rPh sb="2" eb="4">
      <t>キソ</t>
    </rPh>
    <rPh sb="4" eb="5">
      <t>ガク</t>
    </rPh>
    <rPh sb="8" eb="10">
      <t>ジョウゲン</t>
    </rPh>
    <rPh sb="16" eb="17">
      <t>エン</t>
    </rPh>
    <phoneticPr fontId="3"/>
  </si>
  <si>
    <t>（7）家賃と地代の合計を１／３で乗じた金額を申請基礎額㋖に記入する。（50,000円を超える場合は、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</si>
  <si>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2019年　㋓（㋐÷㋑）</t>
    <rPh sb="4" eb="5">
      <t>ネン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</si>
  <si>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Ⅱ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</si>
  <si>
    <t>尾道市　久保一丁目１５番１号</t>
    <rPh sb="0" eb="3">
      <t>オノミチシ</t>
    </rPh>
    <rPh sb="4" eb="6">
      <t>クボイ</t>
    </rPh>
    <rPh sb="6" eb="14">
      <t>ッチョウメ１５バン１ゴウ</t>
    </rPh>
    <phoneticPr fontId="3"/>
  </si>
  <si>
    <t>（株）尾道商事</t>
    <rPh sb="0" eb="5">
      <t>カブシキガイシャオノミチ</t>
    </rPh>
    <rPh sb="5" eb="7">
      <t>ショウジ</t>
    </rPh>
    <phoneticPr fontId="3"/>
  </si>
  <si>
    <t>代表取締役　尾道　太郎</t>
    <rPh sb="0" eb="2">
      <t>ダイヒョウ</t>
    </rPh>
    <rPh sb="2" eb="5">
      <t>トリシマリヤク</t>
    </rPh>
    <rPh sb="6" eb="8">
      <t>オノミチ</t>
    </rPh>
    <rPh sb="9" eb="11">
      <t>タロウ</t>
    </rPh>
    <phoneticPr fontId="3"/>
  </si>
  <si>
    <t>申請月数㋗</t>
    <rPh sb="2" eb="3">
      <t>ツキ</t>
    </rPh>
    <rPh sb="3" eb="4">
      <t>スウ</t>
    </rPh>
    <phoneticPr fontId="3"/>
  </si>
  <si>
    <t>申請金額㋘</t>
    <rPh sb="2" eb="4">
      <t>キンガク</t>
    </rPh>
    <phoneticPr fontId="3"/>
  </si>
  <si>
    <t>（9）申請金額㋘（㋖×㋗）を記入する。</t>
    <rPh sb="5" eb="7">
      <t>キンガク</t>
    </rPh>
    <rPh sb="13" eb="14">
      <t>ネンヒ</t>
    </rPh>
    <rPh sb="14" eb="1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</si>
</sst>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&quot;▲ &quot;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" fontId="2" fillId="0" borderId="0" xfId="0" applyNumberFormat="1" applyFont="1" applyProtection="1">
      <alignment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Protection="1">
      <alignment vertical="center"/>
    </xf>
    <xf numFmtId="3" fontId="2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Protection="1">
      <alignment vertical="center"/>
      <protection locked="0"/>
    </xf>
    <xf numFmtId="3" fontId="11" fillId="0" borderId="0" xfId="0" applyNumberFormat="1" applyFo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horizontal="left" vertical="center"/>
    </xf>
    <xf numFmtId="3" fontId="4" fillId="0" borderId="0" xfId="0" applyNumberFormat="1" applyFont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horizontal="center" vertical="center"/>
    </xf>
    <xf numFmtId="3" fontId="4" fillId="0" borderId="7" xfId="0" applyNumberFormat="1" applyFont="1" applyBorder="1" applyAlignment="1" applyProtection="1">
      <alignment vertical="center"/>
    </xf>
    <xf numFmtId="3" fontId="2" fillId="3" borderId="0" xfId="0" applyNumberFormat="1" applyFont="1" applyFill="1" applyBorder="1" applyProtection="1">
      <alignment vertical="center"/>
    </xf>
    <xf numFmtId="3" fontId="2" fillId="3" borderId="0" xfId="0" applyNumberFormat="1" applyFont="1" applyFill="1" applyBorder="1" applyAlignment="1" applyProtection="1">
      <alignment vertical="center" shrinkToFit="1"/>
    </xf>
    <xf numFmtId="3" fontId="2" fillId="3" borderId="0" xfId="0" applyNumberFormat="1" applyFont="1" applyFill="1" applyBorder="1" applyAlignment="1" applyProtection="1">
      <alignment vertical="center"/>
    </xf>
    <xf numFmtId="3" fontId="2" fillId="3" borderId="0" xfId="0" applyNumberFormat="1" applyFont="1" applyFill="1" applyBorder="1" applyAlignment="1" applyProtection="1">
      <alignment horizontal="center" vertical="center"/>
    </xf>
    <xf numFmtId="3" fontId="2" fillId="3" borderId="0" xfId="1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Protection="1">
      <alignment vertical="center"/>
    </xf>
    <xf numFmtId="3" fontId="7" fillId="0" borderId="0" xfId="0" applyNumberFormat="1" applyFont="1" applyFill="1" applyBorder="1" applyAlignment="1" applyProtection="1">
      <alignment vertical="center" shrinkToFit="1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Protection="1">
      <alignment vertical="center"/>
    </xf>
    <xf numFmtId="3" fontId="7" fillId="0" borderId="7" xfId="1" applyNumberFormat="1" applyFont="1" applyFill="1" applyBorder="1" applyAlignment="1" applyProtection="1">
      <alignment vertical="center"/>
    </xf>
    <xf numFmtId="3" fontId="7" fillId="0" borderId="7" xfId="0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Protection="1">
      <alignment vertical="center"/>
    </xf>
    <xf numFmtId="3" fontId="7" fillId="0" borderId="6" xfId="0" applyNumberFormat="1" applyFont="1" applyFill="1" applyBorder="1" applyAlignment="1" applyProtection="1">
      <alignment vertical="center" shrinkToFit="1"/>
    </xf>
    <xf numFmtId="3" fontId="7" fillId="0" borderId="12" xfId="0" applyNumberFormat="1" applyFont="1" applyFill="1" applyBorder="1" applyAlignment="1" applyProtection="1">
      <alignment vertical="center" shrinkToFit="1"/>
    </xf>
    <xf numFmtId="3" fontId="6" fillId="0" borderId="0" xfId="0" applyNumberFormat="1" applyFont="1" applyFill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11" fillId="0" borderId="2" xfId="0" applyNumberFormat="1" applyFont="1" applyFill="1" applyBorder="1" applyAlignment="1" applyProtection="1">
      <alignment horizontal="right" vertical="center"/>
      <protection locked="0"/>
    </xf>
    <xf numFmtId="3" fontId="11" fillId="0" borderId="3" xfId="0" applyNumberFormat="1" applyFont="1" applyFill="1" applyBorder="1" applyAlignment="1" applyProtection="1">
      <alignment horizontal="right" vertical="center"/>
      <protection locked="0"/>
    </xf>
    <xf numFmtId="3" fontId="11" fillId="0" borderId="2" xfId="0" applyNumberFormat="1" applyFont="1" applyBorder="1" applyAlignment="1" applyProtection="1">
      <alignment horizontal="right" vertical="center"/>
    </xf>
    <xf numFmtId="3" fontId="11" fillId="0" borderId="3" xfId="0" applyNumberFormat="1" applyFont="1" applyBorder="1" applyAlignment="1" applyProtection="1">
      <alignment horizontal="right" vertical="center"/>
    </xf>
    <xf numFmtId="3" fontId="7" fillId="4" borderId="2" xfId="0" applyNumberFormat="1" applyFont="1" applyFill="1" applyBorder="1" applyAlignment="1" applyProtection="1">
      <alignment horizontal="center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right" vertical="center" shrinkToFit="1"/>
    </xf>
    <xf numFmtId="3" fontId="12" fillId="0" borderId="6" xfId="0" applyNumberFormat="1" applyFont="1" applyFill="1" applyBorder="1" applyAlignment="1" applyProtection="1">
      <alignment horizontal="right" vertical="center" shrinkToFit="1"/>
    </xf>
    <xf numFmtId="3" fontId="12" fillId="0" borderId="11" xfId="0" applyNumberFormat="1" applyFont="1" applyFill="1" applyBorder="1" applyAlignment="1" applyProtection="1">
      <alignment horizontal="right" vertical="center" shrinkToFit="1"/>
    </xf>
    <xf numFmtId="3" fontId="12" fillId="0" borderId="12" xfId="0" applyNumberFormat="1" applyFont="1" applyFill="1" applyBorder="1" applyAlignment="1" applyProtection="1">
      <alignment horizontal="right" vertical="center" shrinkToFit="1"/>
    </xf>
    <xf numFmtId="3" fontId="7" fillId="0" borderId="9" xfId="0" applyNumberFormat="1" applyFont="1" applyFill="1" applyBorder="1" applyAlignment="1" applyProtection="1">
      <alignment horizontal="center" shrinkToFit="1"/>
    </xf>
    <xf numFmtId="3" fontId="7" fillId="0" borderId="13" xfId="0" applyNumberFormat="1" applyFont="1" applyFill="1" applyBorder="1" applyAlignment="1" applyProtection="1">
      <alignment horizontal="center" shrinkToFit="1"/>
    </xf>
    <xf numFmtId="3" fontId="9" fillId="0" borderId="7" xfId="0" applyNumberFormat="1" applyFont="1" applyFill="1" applyBorder="1" applyAlignment="1" applyProtection="1">
      <alignment horizontal="right" vertical="center" shrinkToFit="1"/>
    </xf>
    <xf numFmtId="3" fontId="9" fillId="0" borderId="0" xfId="0" applyNumberFormat="1" applyFont="1" applyFill="1" applyBorder="1" applyAlignment="1" applyProtection="1">
      <alignment horizontal="right" vertical="center" shrinkToFit="1"/>
    </xf>
    <xf numFmtId="3" fontId="9" fillId="0" borderId="1" xfId="0" applyNumberFormat="1" applyFont="1" applyFill="1" applyBorder="1" applyAlignment="1" applyProtection="1">
      <alignment horizontal="right" vertical="center" shrinkToFit="1"/>
    </xf>
    <xf numFmtId="3" fontId="7" fillId="4" borderId="2" xfId="1" applyNumberFormat="1" applyFont="1" applyFill="1" applyBorder="1" applyAlignment="1" applyProtection="1">
      <alignment horizontal="center" vertical="center" wrapText="1"/>
    </xf>
    <xf numFmtId="3" fontId="7" fillId="4" borderId="3" xfId="1" applyNumberFormat="1" applyFont="1" applyFill="1" applyBorder="1" applyAlignment="1" applyProtection="1">
      <alignment horizontal="center" vertical="center"/>
    </xf>
    <xf numFmtId="3" fontId="7" fillId="4" borderId="4" xfId="1" applyNumberFormat="1" applyFont="1" applyFill="1" applyBorder="1" applyAlignment="1" applyProtection="1">
      <alignment horizontal="center" vertical="center"/>
    </xf>
    <xf numFmtId="3" fontId="7" fillId="4" borderId="3" xfId="0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 wrapText="1" shrinkToFit="1"/>
    </xf>
    <xf numFmtId="3" fontId="7" fillId="4" borderId="3" xfId="0" applyNumberFormat="1" applyFont="1" applyFill="1" applyBorder="1" applyAlignment="1" applyProtection="1">
      <alignment horizontal="center" vertical="center" wrapText="1" shrinkToFit="1"/>
    </xf>
    <xf numFmtId="3" fontId="7" fillId="4" borderId="4" xfId="0" applyNumberFormat="1" applyFont="1" applyFill="1" applyBorder="1" applyAlignment="1" applyProtection="1">
      <alignment horizontal="center" vertical="center" wrapText="1" shrinkToFit="1"/>
    </xf>
    <xf numFmtId="176" fontId="11" fillId="2" borderId="2" xfId="0" applyNumberFormat="1" applyFont="1" applyFill="1" applyBorder="1" applyAlignment="1" applyProtection="1">
      <alignment horizontal="right" vertical="center"/>
    </xf>
    <xf numFmtId="176" fontId="11" fillId="2" borderId="3" xfId="0" applyNumberFormat="1" applyFont="1" applyFill="1" applyBorder="1" applyAlignment="1" applyProtection="1">
      <alignment horizontal="right" vertical="center"/>
    </xf>
    <xf numFmtId="3" fontId="2" fillId="3" borderId="12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8" fillId="4" borderId="2" xfId="1" applyNumberFormat="1" applyFont="1" applyFill="1" applyBorder="1" applyAlignment="1" applyProtection="1">
      <alignment horizontal="center" vertical="center" wrapText="1"/>
    </xf>
    <xf numFmtId="3" fontId="8" fillId="4" borderId="3" xfId="1" applyNumberFormat="1" applyFont="1" applyFill="1" applyBorder="1" applyAlignment="1" applyProtection="1">
      <alignment horizontal="center" vertical="center" wrapText="1"/>
    </xf>
    <xf numFmtId="3" fontId="8" fillId="4" borderId="4" xfId="1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center"/>
    </xf>
    <xf numFmtId="3" fontId="11" fillId="0" borderId="2" xfId="0" applyNumberFormat="1" applyFont="1" applyBorder="1" applyAlignment="1" applyProtection="1">
      <alignment horizontal="left" vertical="center"/>
      <protection locked="0"/>
    </xf>
    <xf numFmtId="3" fontId="12" fillId="0" borderId="3" xfId="0" applyNumberFormat="1" applyFont="1" applyBorder="1" applyAlignment="1" applyProtection="1">
      <alignment horizontal="left" vertical="center"/>
      <protection locked="0"/>
    </xf>
    <xf numFmtId="3" fontId="12" fillId="0" borderId="4" xfId="0" applyNumberFormat="1" applyFont="1" applyBorder="1" applyAlignment="1" applyProtection="1">
      <alignment horizontal="left" vertical="center"/>
      <protection locked="0"/>
    </xf>
    <xf numFmtId="3" fontId="7" fillId="0" borderId="7" xfId="0" applyNumberFormat="1" applyFont="1" applyFill="1" applyBorder="1" applyAlignment="1" applyProtection="1">
      <alignment horizontal="center" vertical="center" shrinkToFit="1"/>
    </xf>
    <xf numFmtId="3" fontId="2" fillId="0" borderId="2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 shrinkToFit="1"/>
    </xf>
    <xf numFmtId="3" fontId="5" fillId="0" borderId="0" xfId="0" applyNumberFormat="1" applyFont="1" applyAlignment="1" applyProtection="1">
      <alignment horizontal="center" vertical="center"/>
    </xf>
    <xf numFmtId="3" fontId="12" fillId="0" borderId="2" xfId="0" applyNumberFormat="1" applyFont="1" applyBorder="1" applyAlignment="1" applyProtection="1">
      <alignment horizontal="right" vertical="center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0" borderId="4" xfId="0" applyNumberFormat="1" applyFont="1" applyBorder="1" applyAlignment="1" applyProtection="1">
      <alignment horizontal="right" vertical="center"/>
      <protection locked="0"/>
    </xf>
    <xf numFmtId="3" fontId="12" fillId="0" borderId="2" xfId="0" applyNumberFormat="1" applyFont="1" applyBorder="1" applyAlignment="1" applyProtection="1">
      <alignment horizontal="right" vertical="center"/>
    </xf>
    <xf numFmtId="3" fontId="12" fillId="0" borderId="3" xfId="0" applyNumberFormat="1" applyFont="1" applyBorder="1" applyAlignment="1" applyProtection="1">
      <alignment horizontal="right" vertical="center"/>
    </xf>
    <xf numFmtId="3" fontId="12" fillId="0" borderId="4" xfId="0" applyNumberFormat="1" applyFont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center" vertical="center" wrapText="1" shrinkToFit="1"/>
    </xf>
    <xf numFmtId="3" fontId="2" fillId="0" borderId="3" xfId="0" applyNumberFormat="1" applyFont="1" applyFill="1" applyBorder="1" applyAlignment="1" applyProtection="1">
      <alignment horizontal="center" vertical="center" wrapText="1" shrinkToFit="1"/>
    </xf>
    <xf numFmtId="3" fontId="2" fillId="0" borderId="4" xfId="0" applyNumberFormat="1" applyFont="1" applyFill="1" applyBorder="1" applyAlignment="1" applyProtection="1">
      <alignment horizontal="center" vertical="center" wrapText="1" shrinkToFit="1"/>
    </xf>
    <xf numFmtId="3" fontId="2" fillId="0" borderId="2" xfId="0" applyNumberFormat="1" applyFont="1" applyFill="1" applyBorder="1" applyAlignment="1" applyProtection="1">
      <alignment horizontal="center" vertical="center" shrinkToFit="1"/>
    </xf>
    <xf numFmtId="3" fontId="2" fillId="0" borderId="3" xfId="0" applyNumberFormat="1" applyFont="1" applyFill="1" applyBorder="1" applyAlignment="1" applyProtection="1">
      <alignment horizontal="center" vertical="center" shrinkToFit="1"/>
    </xf>
    <xf numFmtId="3" fontId="2" fillId="0" borderId="4" xfId="0" applyNumberFormat="1" applyFont="1" applyFill="1" applyBorder="1" applyAlignment="1" applyProtection="1">
      <alignment horizontal="center" vertical="center" shrinkToFi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24</xdr:row>
      <xdr:rowOff>442820</xdr:rowOff>
    </xdr:from>
    <xdr:to>
      <xdr:col>10</xdr:col>
      <xdr:colOff>80596</xdr:colOff>
      <xdr:row>27</xdr:row>
      <xdr:rowOff>21980</xdr:rowOff>
    </xdr:to>
    <xdr:sp macro="" textlink="">
      <xdr:nvSpPr>
        <xdr:cNvPr id="2" name="大かっこ 1"/>
        <xdr:cNvSpPr/>
      </xdr:nvSpPr>
      <xdr:spPr>
        <a:xfrm>
          <a:off x="140804" y="5414870"/>
          <a:ext cx="2597267" cy="484035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27</xdr:row>
      <xdr:rowOff>3841</xdr:rowOff>
    </xdr:from>
    <xdr:to>
      <xdr:col>10</xdr:col>
      <xdr:colOff>80596</xdr:colOff>
      <xdr:row>29</xdr:row>
      <xdr:rowOff>30262</xdr:rowOff>
    </xdr:to>
    <xdr:sp macro="" textlink="">
      <xdr:nvSpPr>
        <xdr:cNvPr id="3" name="大かっこ 2"/>
        <xdr:cNvSpPr/>
      </xdr:nvSpPr>
      <xdr:spPr>
        <a:xfrm>
          <a:off x="140804" y="5880766"/>
          <a:ext cx="2597267" cy="48362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28</xdr:row>
      <xdr:rowOff>227472</xdr:rowOff>
    </xdr:from>
    <xdr:to>
      <xdr:col>10</xdr:col>
      <xdr:colOff>80596</xdr:colOff>
      <xdr:row>31</xdr:row>
      <xdr:rowOff>21980</xdr:rowOff>
    </xdr:to>
    <xdr:sp macro="" textlink="">
      <xdr:nvSpPr>
        <xdr:cNvPr id="4" name="大かっこ 3"/>
        <xdr:cNvSpPr/>
      </xdr:nvSpPr>
      <xdr:spPr>
        <a:xfrm>
          <a:off x="140804" y="6332997"/>
          <a:ext cx="2597267" cy="480308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33</xdr:row>
      <xdr:rowOff>234462</xdr:rowOff>
    </xdr:from>
    <xdr:to>
      <xdr:col>14</xdr:col>
      <xdr:colOff>307732</xdr:colOff>
      <xdr:row>35</xdr:row>
      <xdr:rowOff>161193</xdr:rowOff>
    </xdr:to>
    <xdr:sp macro="" textlink="">
      <xdr:nvSpPr>
        <xdr:cNvPr id="5" name="テキスト ボックス 4"/>
        <xdr:cNvSpPr txBox="1"/>
      </xdr:nvSpPr>
      <xdr:spPr>
        <a:xfrm>
          <a:off x="1603864" y="7368687"/>
          <a:ext cx="2532918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18</xdr:col>
      <xdr:colOff>265044</xdr:colOff>
      <xdr:row>18</xdr:row>
      <xdr:rowOff>207065</xdr:rowOff>
    </xdr:from>
    <xdr:to>
      <xdr:col>27</xdr:col>
      <xdr:colOff>281609</xdr:colOff>
      <xdr:row>23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5399019" y="4102790"/>
          <a:ext cx="2216840" cy="640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小数点第２位以下切捨て</a:t>
          </a:r>
        </a:p>
      </xdr:txBody>
    </xdr:sp>
    <xdr:clientData/>
  </xdr:twoCellAnchor>
  <xdr:twoCellAnchor>
    <xdr:from>
      <xdr:col>22</xdr:col>
      <xdr:colOff>149088</xdr:colOff>
      <xdr:row>0</xdr:row>
      <xdr:rowOff>33131</xdr:rowOff>
    </xdr:from>
    <xdr:to>
      <xdr:col>27</xdr:col>
      <xdr:colOff>213438</xdr:colOff>
      <xdr:row>4</xdr:row>
      <xdr:rowOff>24848</xdr:rowOff>
    </xdr:to>
    <xdr:sp macro="" textlink="">
      <xdr:nvSpPr>
        <xdr:cNvPr id="7" name="テキスト ボックス 6"/>
        <xdr:cNvSpPr txBox="1"/>
      </xdr:nvSpPr>
      <xdr:spPr>
        <a:xfrm>
          <a:off x="6054588" y="33131"/>
          <a:ext cx="1430980" cy="65432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9</xdr:col>
      <xdr:colOff>215348</xdr:colOff>
      <xdr:row>18</xdr:row>
      <xdr:rowOff>157369</xdr:rowOff>
    </xdr:from>
    <xdr:to>
      <xdr:col>16</xdr:col>
      <xdr:colOff>256761</xdr:colOff>
      <xdr:row>23</xdr:row>
      <xdr:rowOff>115957</xdr:rowOff>
    </xdr:to>
    <xdr:sp macro="" textlink="">
      <xdr:nvSpPr>
        <xdr:cNvPr id="8" name="線吹き出し 1 (枠付き) 7"/>
        <xdr:cNvSpPr/>
      </xdr:nvSpPr>
      <xdr:spPr>
        <a:xfrm>
          <a:off x="2575891" y="4075043"/>
          <a:ext cx="2153479" cy="819979"/>
        </a:xfrm>
        <a:prstGeom prst="borderCallout1">
          <a:avLst>
            <a:gd name="adj1" fmla="val 88591"/>
            <a:gd name="adj2" fmla="val 36532"/>
            <a:gd name="adj3" fmla="val 182773"/>
            <a:gd name="adj4" fmla="val 4847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円を超える場合は、「</a:t>
          </a:r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」と記入する。</a:t>
          </a:r>
        </a:p>
      </xdr:txBody>
    </xdr:sp>
    <xdr:clientData/>
  </xdr:twoCellAnchor>
  <xdr:twoCellAnchor>
    <xdr:from>
      <xdr:col>17</xdr:col>
      <xdr:colOff>132521</xdr:colOff>
      <xdr:row>18</xdr:row>
      <xdr:rowOff>157369</xdr:rowOff>
    </xdr:from>
    <xdr:to>
      <xdr:col>25</xdr:col>
      <xdr:colOff>82826</xdr:colOff>
      <xdr:row>23</xdr:row>
      <xdr:rowOff>115957</xdr:rowOff>
    </xdr:to>
    <xdr:sp macro="" textlink="">
      <xdr:nvSpPr>
        <xdr:cNvPr id="9" name="線吹き出し 1 (枠付き) 8"/>
        <xdr:cNvSpPr/>
      </xdr:nvSpPr>
      <xdr:spPr>
        <a:xfrm>
          <a:off x="4944717" y="4075043"/>
          <a:ext cx="1847022" cy="819979"/>
        </a:xfrm>
        <a:prstGeom prst="borderCallout1">
          <a:avLst>
            <a:gd name="adj1" fmla="val 82531"/>
            <a:gd name="adj2" fmla="val 28134"/>
            <a:gd name="adj3" fmla="val 178733"/>
            <a:gd name="adj4" fmla="val 18374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６ヶ月を超える場合は、「６」と記入する。</a:t>
          </a:r>
        </a:p>
      </xdr:txBody>
    </xdr:sp>
    <xdr:clientData/>
  </xdr:twoCellAnchor>
  <xdr:twoCellAnchor>
    <xdr:from>
      <xdr:col>12</xdr:col>
      <xdr:colOff>24848</xdr:colOff>
      <xdr:row>32</xdr:row>
      <xdr:rowOff>149087</xdr:rowOff>
    </xdr:from>
    <xdr:to>
      <xdr:col>26</xdr:col>
      <xdr:colOff>8282</xdr:colOff>
      <xdr:row>36</xdr:row>
      <xdr:rowOff>248478</xdr:rowOff>
    </xdr:to>
    <xdr:sp macro="" textlink="">
      <xdr:nvSpPr>
        <xdr:cNvPr id="10" name="線吹き出し 1 (枠付き) 9"/>
        <xdr:cNvSpPr/>
      </xdr:nvSpPr>
      <xdr:spPr>
        <a:xfrm>
          <a:off x="3205370" y="7073348"/>
          <a:ext cx="3785151" cy="1159565"/>
        </a:xfrm>
        <a:prstGeom prst="borderCallout1">
          <a:avLst>
            <a:gd name="adj1" fmla="val -2621"/>
            <a:gd name="adj2" fmla="val 66073"/>
            <a:gd name="adj3" fmla="val -92075"/>
            <a:gd name="adj4" fmla="val 8220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「申請金額㋘」に記入した数字（②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③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④）の合計を、支給申請書の「３申請金額」に記入する。（３０万円を超える場合は「３０万円」と記入）</a:t>
          </a:r>
        </a:p>
      </xdr:txBody>
    </xdr:sp>
    <xdr:clientData/>
  </xdr:twoCellAnchor>
  <xdr:twoCellAnchor>
    <xdr:from>
      <xdr:col>13</xdr:col>
      <xdr:colOff>248479</xdr:colOff>
      <xdr:row>0</xdr:row>
      <xdr:rowOff>207066</xdr:rowOff>
    </xdr:from>
    <xdr:to>
      <xdr:col>21</xdr:col>
      <xdr:colOff>256761</xdr:colOff>
      <xdr:row>3</xdr:row>
      <xdr:rowOff>33131</xdr:rowOff>
    </xdr:to>
    <xdr:sp macro="" textlink="">
      <xdr:nvSpPr>
        <xdr:cNvPr id="12" name="線吹き出し 1 (枠付き) 11"/>
        <xdr:cNvSpPr/>
      </xdr:nvSpPr>
      <xdr:spPr>
        <a:xfrm>
          <a:off x="3702327" y="207066"/>
          <a:ext cx="2186608" cy="405848"/>
        </a:xfrm>
        <a:prstGeom prst="borderCallout1">
          <a:avLst>
            <a:gd name="adj1" fmla="val 54598"/>
            <a:gd name="adj2" fmla="val -950"/>
            <a:gd name="adj3" fmla="val 125527"/>
            <a:gd name="adj4" fmla="val -2208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2019</a:t>
          </a:r>
          <a:r>
            <a:rPr kumimoji="1" lang="ja-JP" altLang="en-US" sz="1200">
              <a:solidFill>
                <a:srgbClr val="FF0000"/>
              </a:solidFill>
            </a:rPr>
            <a:t>年の年間売上高を記入</a:t>
          </a:r>
        </a:p>
      </xdr:txBody>
    </xdr:sp>
    <xdr:clientData/>
  </xdr:twoCellAnchor>
  <xdr:twoCellAnchor>
    <xdr:from>
      <xdr:col>14</xdr:col>
      <xdr:colOff>190498</xdr:colOff>
      <xdr:row>4</xdr:row>
      <xdr:rowOff>140803</xdr:rowOff>
    </xdr:from>
    <xdr:to>
      <xdr:col>22</xdr:col>
      <xdr:colOff>16565</xdr:colOff>
      <xdr:row>8</xdr:row>
      <xdr:rowOff>16565</xdr:rowOff>
    </xdr:to>
    <xdr:sp macro="" textlink="">
      <xdr:nvSpPr>
        <xdr:cNvPr id="13" name="線吹き出し 1 (枠付き) 12"/>
        <xdr:cNvSpPr/>
      </xdr:nvSpPr>
      <xdr:spPr>
        <a:xfrm>
          <a:off x="3983933" y="803412"/>
          <a:ext cx="1938132" cy="621196"/>
        </a:xfrm>
        <a:prstGeom prst="borderCallout1">
          <a:avLst>
            <a:gd name="adj1" fmla="val 19904"/>
            <a:gd name="adj2" fmla="val -1405"/>
            <a:gd name="adj3" fmla="val 61420"/>
            <a:gd name="adj4" fmla="val -2533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創業から</a:t>
          </a:r>
          <a:r>
            <a:rPr kumimoji="1" lang="en-US" altLang="ja-JP" sz="1200">
              <a:solidFill>
                <a:srgbClr val="FF0000"/>
              </a:solidFill>
            </a:rPr>
            <a:t>2019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12</a:t>
          </a:r>
          <a:r>
            <a:rPr kumimoji="1" lang="ja-JP" altLang="en-US" sz="1200">
              <a:solidFill>
                <a:srgbClr val="FF0000"/>
              </a:solidFill>
            </a:rPr>
            <a:t>月までの月数を記入</a:t>
          </a:r>
        </a:p>
      </xdr:txBody>
    </xdr:sp>
    <xdr:clientData/>
  </xdr:twoCellAnchor>
  <xdr:twoCellAnchor>
    <xdr:from>
      <xdr:col>11</xdr:col>
      <xdr:colOff>8282</xdr:colOff>
      <xdr:row>8</xdr:row>
      <xdr:rowOff>207065</xdr:rowOff>
    </xdr:from>
    <xdr:to>
      <xdr:col>18</xdr:col>
      <xdr:colOff>240195</xdr:colOff>
      <xdr:row>12</xdr:row>
      <xdr:rowOff>41412</xdr:rowOff>
    </xdr:to>
    <xdr:sp macro="" textlink="">
      <xdr:nvSpPr>
        <xdr:cNvPr id="15" name="角丸四角形 14"/>
        <xdr:cNvSpPr/>
      </xdr:nvSpPr>
      <xdr:spPr>
        <a:xfrm>
          <a:off x="2915478" y="1615108"/>
          <a:ext cx="2410239" cy="108502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265041</xdr:colOff>
      <xdr:row>13</xdr:row>
      <xdr:rowOff>66262</xdr:rowOff>
    </xdr:from>
    <xdr:to>
      <xdr:col>25</xdr:col>
      <xdr:colOff>33129</xdr:colOff>
      <xdr:row>17</xdr:row>
      <xdr:rowOff>16565</xdr:rowOff>
    </xdr:to>
    <xdr:sp macro="" textlink="">
      <xdr:nvSpPr>
        <xdr:cNvPr id="16" name="線吹き出し 1 (枠付き) 15"/>
        <xdr:cNvSpPr/>
      </xdr:nvSpPr>
      <xdr:spPr>
        <a:xfrm>
          <a:off x="3445563" y="2956892"/>
          <a:ext cx="3296479" cy="877956"/>
        </a:xfrm>
        <a:prstGeom prst="borderCallout1">
          <a:avLst>
            <a:gd name="adj1" fmla="val -58653"/>
            <a:gd name="adj2" fmla="val 4377"/>
            <a:gd name="adj3" fmla="val 10562"/>
            <a:gd name="adj4" fmla="val 889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2019</a:t>
          </a:r>
          <a:r>
            <a:rPr kumimoji="1" lang="ja-JP" altLang="en-US" sz="1200">
              <a:solidFill>
                <a:srgbClr val="FF0000"/>
              </a:solidFill>
            </a:rPr>
            <a:t>年の年間売上高を売上が計上された月数で割る。（千円未満切捨て）</a:t>
          </a:r>
        </a:p>
      </xdr:txBody>
    </xdr:sp>
    <xdr:clientData/>
  </xdr:twoCellAnchor>
  <xdr:twoCellAnchor>
    <xdr:from>
      <xdr:col>0</xdr:col>
      <xdr:colOff>149087</xdr:colOff>
      <xdr:row>9</xdr:row>
      <xdr:rowOff>8282</xdr:rowOff>
    </xdr:from>
    <xdr:to>
      <xdr:col>10</xdr:col>
      <xdr:colOff>248478</xdr:colOff>
      <xdr:row>12</xdr:row>
      <xdr:rowOff>16567</xdr:rowOff>
    </xdr:to>
    <xdr:sp macro="" textlink="">
      <xdr:nvSpPr>
        <xdr:cNvPr id="17" name="角丸四角形 16"/>
        <xdr:cNvSpPr/>
      </xdr:nvSpPr>
      <xdr:spPr>
        <a:xfrm>
          <a:off x="149087" y="1623391"/>
          <a:ext cx="2733261" cy="105189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49696</xdr:colOff>
      <xdr:row>13</xdr:row>
      <xdr:rowOff>91109</xdr:rowOff>
    </xdr:from>
    <xdr:to>
      <xdr:col>11</xdr:col>
      <xdr:colOff>49695</xdr:colOff>
      <xdr:row>18</xdr:row>
      <xdr:rowOff>74542</xdr:rowOff>
    </xdr:to>
    <xdr:sp macro="" textlink="">
      <xdr:nvSpPr>
        <xdr:cNvPr id="19" name="線吹き出し 1 (枠付き) 18"/>
        <xdr:cNvSpPr/>
      </xdr:nvSpPr>
      <xdr:spPr>
        <a:xfrm>
          <a:off x="223631" y="2981739"/>
          <a:ext cx="2733260" cy="1010477"/>
        </a:xfrm>
        <a:prstGeom prst="borderCallout1">
          <a:avLst>
            <a:gd name="adj1" fmla="val -69508"/>
            <a:gd name="adj2" fmla="val 15560"/>
            <a:gd name="adj3" fmla="val 15899"/>
            <a:gd name="adj4" fmla="val 8563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・</a:t>
          </a:r>
          <a:r>
            <a:rPr kumimoji="1" lang="en-US" altLang="ja-JP" sz="1200">
              <a:solidFill>
                <a:srgbClr val="FF0000"/>
              </a:solidFill>
            </a:rPr>
            <a:t>2020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3</a:t>
          </a:r>
          <a:r>
            <a:rPr kumimoji="1" lang="ja-JP" altLang="en-US" sz="1200">
              <a:solidFill>
                <a:srgbClr val="FF0000"/>
              </a:solidFill>
            </a:rPr>
            <a:t>月～</a:t>
          </a:r>
          <a:r>
            <a:rPr kumimoji="1" lang="en-US" altLang="ja-JP" sz="1200">
              <a:solidFill>
                <a:srgbClr val="FF0000"/>
              </a:solidFill>
            </a:rPr>
            <a:t>11</a:t>
          </a:r>
          <a:r>
            <a:rPr kumimoji="1" lang="ja-JP" altLang="en-US" sz="1200">
              <a:solidFill>
                <a:srgbClr val="FF0000"/>
              </a:solidFill>
            </a:rPr>
            <a:t>月の間で比較する対象月を記入する。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・対象月の売上高を記入する。</a:t>
          </a:r>
        </a:p>
      </xdr:txBody>
    </xdr:sp>
    <xdr:clientData/>
  </xdr:twoCellAnchor>
  <xdr:twoCellAnchor>
    <xdr:from>
      <xdr:col>6</xdr:col>
      <xdr:colOff>223630</xdr:colOff>
      <xdr:row>39</xdr:row>
      <xdr:rowOff>213119</xdr:rowOff>
    </xdr:from>
    <xdr:to>
      <xdr:col>25</xdr:col>
      <xdr:colOff>24209</xdr:colOff>
      <xdr:row>43</xdr:row>
      <xdr:rowOff>9239</xdr:rowOff>
    </xdr:to>
    <xdr:sp macro="" textlink="">
      <xdr:nvSpPr>
        <xdr:cNvPr id="18" name="角丸四角形 17"/>
        <xdr:cNvSpPr/>
      </xdr:nvSpPr>
      <xdr:spPr>
        <a:xfrm>
          <a:off x="1764195" y="9522771"/>
          <a:ext cx="4968927" cy="12455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37910</xdr:colOff>
      <xdr:row>38</xdr:row>
      <xdr:rowOff>0</xdr:rowOff>
    </xdr:from>
    <xdr:to>
      <xdr:col>18</xdr:col>
      <xdr:colOff>101622</xdr:colOff>
      <xdr:row>39</xdr:row>
      <xdr:rowOff>37271</xdr:rowOff>
    </xdr:to>
    <xdr:sp macro="" textlink="">
      <xdr:nvSpPr>
        <xdr:cNvPr id="20" name="線吹き出し 1 (枠付き) 19"/>
        <xdr:cNvSpPr/>
      </xdr:nvSpPr>
      <xdr:spPr>
        <a:xfrm>
          <a:off x="2945106" y="8895522"/>
          <a:ext cx="2242038" cy="451401"/>
        </a:xfrm>
        <a:prstGeom prst="borderCallout1">
          <a:avLst>
            <a:gd name="adj1" fmla="val 224689"/>
            <a:gd name="adj2" fmla="val 65403"/>
            <a:gd name="adj3" fmla="val 77578"/>
            <a:gd name="adj4" fmla="val 8372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忘れずに記入してください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showGridLines="0" tabSelected="1" zoomScale="115" zoomScaleNormal="115" zoomScaleSheetLayoutView="115" workbookViewId="0">
      <selection activeCell="Z13" sqref="Z13"/>
    </sheetView>
  </sheetViews>
  <sheetFormatPr defaultColWidth="3.75" defaultRowHeight="19.5" x14ac:dyDescent="0.4"/>
  <cols>
    <col min="1" max="1" width="2.25" style="1" customWidth="1"/>
    <col min="2" max="13" width="3.625" style="1" customWidth="1"/>
    <col min="14" max="17" width="4.5" style="1" customWidth="1"/>
    <col min="18" max="20" width="3.625" style="1" customWidth="1"/>
    <col min="21" max="21" width="3.75" style="1" hidden="1" customWidth="1"/>
    <col min="22" max="22" width="3.625" style="1" customWidth="1"/>
    <col min="23" max="23" width="3.375" style="1" customWidth="1"/>
    <col min="24" max="24" width="3.625" style="8" customWidth="1"/>
    <col min="25" max="26" width="3.625" style="1" customWidth="1"/>
    <col min="27" max="28" width="3.75" style="1" bestFit="1" customWidth="1"/>
    <col min="29" max="16384" width="3.75" style="1"/>
  </cols>
  <sheetData>
    <row r="1" spans="1:31" x14ac:dyDescent="0.4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Y1" s="8"/>
      <c r="Z1" s="8"/>
      <c r="AA1" s="8"/>
      <c r="AB1" s="8"/>
    </row>
    <row r="2" spans="1:31" ht="7.5" customHeight="1" x14ac:dyDescent="0.4"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31" ht="18" customHeight="1" x14ac:dyDescent="0.4">
      <c r="A3" s="75" t="s">
        <v>46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31" ht="6.75" customHeight="1" x14ac:dyDescent="0.4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31" ht="21.75" customHeight="1" x14ac:dyDescent="0.4">
      <c r="B5" s="9">
        <v>1</v>
      </c>
      <c r="C5" s="1" t="s">
        <v>0</v>
      </c>
      <c r="D5" s="10"/>
      <c r="E5" s="10"/>
      <c r="F5" s="10"/>
      <c r="G5" s="10"/>
      <c r="H5" s="11"/>
      <c r="I5" s="76">
        <v>1000000</v>
      </c>
      <c r="J5" s="77"/>
      <c r="K5" s="77"/>
      <c r="L5" s="77"/>
      <c r="M5" s="78"/>
      <c r="N5" s="10" t="s">
        <v>1</v>
      </c>
      <c r="O5" s="10" t="s">
        <v>23</v>
      </c>
      <c r="P5" s="10"/>
      <c r="Q5" s="10"/>
    </row>
    <row r="6" spans="1:31" ht="7.5" customHeight="1" x14ac:dyDescent="0.4">
      <c r="D6" s="10"/>
      <c r="E6" s="10"/>
      <c r="F6" s="10"/>
      <c r="G6" s="10"/>
      <c r="H6" s="12"/>
      <c r="I6" s="13"/>
      <c r="J6" s="13"/>
      <c r="K6" s="13"/>
      <c r="L6" s="13"/>
      <c r="M6" s="13"/>
      <c r="N6" s="10"/>
      <c r="O6" s="10"/>
      <c r="P6" s="10"/>
      <c r="Q6" s="10"/>
    </row>
    <row r="7" spans="1:31" ht="21.75" customHeight="1" x14ac:dyDescent="0.4">
      <c r="B7" s="1" t="s">
        <v>38</v>
      </c>
      <c r="D7" s="10"/>
      <c r="E7" s="10"/>
      <c r="F7" s="10"/>
      <c r="G7" s="10"/>
      <c r="H7" s="12"/>
      <c r="I7" s="79">
        <v>3</v>
      </c>
      <c r="J7" s="80"/>
      <c r="K7" s="80"/>
      <c r="L7" s="80"/>
      <c r="M7" s="81"/>
      <c r="N7" s="14" t="s">
        <v>24</v>
      </c>
      <c r="O7" s="13" t="s">
        <v>25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31" ht="7.5" customHeight="1" x14ac:dyDescent="0.4">
      <c r="D8" s="10"/>
      <c r="E8" s="10"/>
      <c r="F8" s="10"/>
      <c r="G8" s="10"/>
      <c r="H8" s="12"/>
      <c r="I8" s="13"/>
      <c r="J8" s="13"/>
      <c r="K8" s="13"/>
      <c r="L8" s="13"/>
      <c r="M8" s="13"/>
      <c r="N8" s="10"/>
      <c r="O8" s="10"/>
      <c r="P8" s="10"/>
      <c r="Q8" s="10"/>
    </row>
    <row r="9" spans="1:31" ht="16.5" customHeight="1" x14ac:dyDescent="0.4">
      <c r="B9" s="9">
        <v>3</v>
      </c>
      <c r="C9" s="1" t="s">
        <v>2</v>
      </c>
    </row>
    <row r="10" spans="1:31" ht="28.5" customHeight="1" x14ac:dyDescent="0.4">
      <c r="B10" s="82" t="s">
        <v>26</v>
      </c>
      <c r="C10" s="83"/>
      <c r="D10" s="83"/>
      <c r="E10" s="83"/>
      <c r="F10" s="83"/>
      <c r="G10" s="83"/>
      <c r="H10" s="83"/>
      <c r="I10" s="83"/>
      <c r="J10" s="83"/>
      <c r="K10" s="84"/>
      <c r="L10" s="85" t="s">
        <v>45</v>
      </c>
      <c r="M10" s="86"/>
      <c r="N10" s="86"/>
      <c r="O10" s="86"/>
      <c r="P10" s="86"/>
      <c r="Q10" s="86"/>
      <c r="R10" s="86"/>
      <c r="S10" s="87"/>
      <c r="T10" s="88" t="s">
        <v>27</v>
      </c>
      <c r="U10" s="89"/>
      <c r="V10" s="89"/>
      <c r="W10" s="89"/>
      <c r="X10" s="89"/>
      <c r="Y10" s="89"/>
      <c r="Z10" s="89"/>
      <c r="AA10" s="90"/>
    </row>
    <row r="11" spans="1:31" ht="27" customHeight="1" x14ac:dyDescent="0.4">
      <c r="B11" s="71" t="s">
        <v>3</v>
      </c>
      <c r="C11" s="72"/>
      <c r="D11" s="72"/>
      <c r="E11" s="73"/>
      <c r="F11" s="85" t="s">
        <v>18</v>
      </c>
      <c r="G11" s="86"/>
      <c r="H11" s="86"/>
      <c r="I11" s="86"/>
      <c r="J11" s="86"/>
      <c r="K11" s="87"/>
      <c r="L11" s="85" t="s">
        <v>29</v>
      </c>
      <c r="M11" s="86"/>
      <c r="N11" s="86"/>
      <c r="O11" s="86"/>
      <c r="P11" s="86"/>
      <c r="Q11" s="86"/>
      <c r="R11" s="86"/>
      <c r="S11" s="87"/>
      <c r="T11" s="91"/>
      <c r="U11" s="92"/>
      <c r="V11" s="92"/>
      <c r="W11" s="92"/>
      <c r="X11" s="92"/>
      <c r="Y11" s="92"/>
      <c r="Z11" s="92"/>
      <c r="AA11" s="93"/>
    </row>
    <row r="12" spans="1:31" ht="27" customHeight="1" x14ac:dyDescent="0.4">
      <c r="B12" s="37">
        <v>4</v>
      </c>
      <c r="C12" s="38"/>
      <c r="D12" s="38"/>
      <c r="E12" s="2" t="s">
        <v>4</v>
      </c>
      <c r="F12" s="35">
        <v>100000</v>
      </c>
      <c r="G12" s="36"/>
      <c r="H12" s="36"/>
      <c r="I12" s="36"/>
      <c r="J12" s="36"/>
      <c r="K12" s="3" t="s">
        <v>1</v>
      </c>
      <c r="L12" s="37">
        <f>IFERROR(IF(AND(I5="",I7=""),"",ROUNDDOWN($I$5/$I$7,-3)),"")</f>
        <v>333000</v>
      </c>
      <c r="M12" s="38"/>
      <c r="N12" s="38"/>
      <c r="O12" s="38"/>
      <c r="P12" s="38"/>
      <c r="Q12" s="38"/>
      <c r="R12" s="38"/>
      <c r="S12" s="3" t="s">
        <v>1</v>
      </c>
      <c r="T12" s="59">
        <f>IF(OR(F12="",L12=""),"",ROUNDDOWN((F12-L12)/L12*100,1))</f>
        <v>-69.900000000000006</v>
      </c>
      <c r="U12" s="60"/>
      <c r="V12" s="60"/>
      <c r="W12" s="60"/>
      <c r="X12" s="60"/>
      <c r="Y12" s="60"/>
      <c r="Z12" s="60"/>
      <c r="AA12" s="4" t="s">
        <v>19</v>
      </c>
      <c r="AB12" s="5" t="s">
        <v>20</v>
      </c>
      <c r="AD12" s="6" t="str">
        <f>IF(AE12="※20％未満減少のため対象外","×","")</f>
        <v/>
      </c>
      <c r="AE12" s="7" t="str">
        <f>IF(T12="","",IF(T12&gt;=-20,"※20％未満減少のため対象外",""))</f>
        <v/>
      </c>
    </row>
    <row r="13" spans="1:31" ht="18" customHeight="1" x14ac:dyDescent="0.4">
      <c r="B13" s="15" t="s">
        <v>28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31" ht="18" customHeight="1" x14ac:dyDescent="0.4">
      <c r="B14" s="15" t="s">
        <v>41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31" ht="18" customHeight="1" x14ac:dyDescent="0.4">
      <c r="B15" s="15" t="s">
        <v>42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31" ht="18" customHeight="1" x14ac:dyDescent="0.4">
      <c r="B16" s="15" t="s">
        <v>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31" ht="18" customHeight="1" x14ac:dyDescent="0.4">
      <c r="B17" s="15" t="s">
        <v>31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31" ht="7.5" customHeight="1" x14ac:dyDescent="0.4">
      <c r="A18" s="15"/>
      <c r="B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31" ht="18" customHeight="1" x14ac:dyDescent="0.4">
      <c r="A19" s="15"/>
      <c r="B19" s="17" t="s">
        <v>5</v>
      </c>
      <c r="D19" s="17"/>
      <c r="E19" s="17"/>
      <c r="F19" s="18"/>
      <c r="G19" s="17"/>
      <c r="H19" s="17"/>
      <c r="I19" s="18"/>
      <c r="J19" s="19"/>
      <c r="K19" s="19"/>
      <c r="L19" s="19"/>
      <c r="M19" s="18"/>
      <c r="N19" s="17"/>
      <c r="O19" s="15"/>
      <c r="P19" s="15"/>
      <c r="Q19" s="15"/>
      <c r="R19" s="15"/>
      <c r="S19" s="15"/>
      <c r="T19" s="15"/>
      <c r="U19" s="15"/>
      <c r="V19" s="15"/>
    </row>
    <row r="20" spans="1:31" ht="5.25" customHeight="1" x14ac:dyDescent="0.4">
      <c r="A20" s="15"/>
      <c r="B20" s="17"/>
      <c r="D20" s="17"/>
      <c r="E20" s="17"/>
      <c r="F20" s="18"/>
      <c r="G20" s="17"/>
      <c r="H20" s="17"/>
      <c r="I20" s="18"/>
      <c r="J20" s="19"/>
      <c r="K20" s="19"/>
      <c r="L20" s="19"/>
      <c r="M20" s="18"/>
      <c r="N20" s="17"/>
      <c r="O20" s="15"/>
      <c r="P20" s="15"/>
      <c r="Q20" s="15"/>
      <c r="R20" s="15"/>
      <c r="S20" s="15"/>
      <c r="T20" s="15"/>
      <c r="U20" s="15"/>
      <c r="V20" s="15"/>
    </row>
    <row r="21" spans="1:31" ht="18" customHeight="1" x14ac:dyDescent="0.4">
      <c r="A21" s="15"/>
      <c r="B21" s="61" t="s">
        <v>32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P21" s="62" t="s">
        <v>33</v>
      </c>
      <c r="Q21" s="62"/>
      <c r="R21" s="62"/>
      <c r="S21" s="62"/>
      <c r="T21" s="17"/>
      <c r="U21" s="17"/>
      <c r="V21" s="17"/>
      <c r="W21" s="17"/>
      <c r="X21" s="17"/>
      <c r="Y21" s="17"/>
      <c r="Z21" s="17"/>
      <c r="AA21" s="17"/>
      <c r="AB21" s="17"/>
    </row>
    <row r="22" spans="1:31" ht="18" customHeight="1" x14ac:dyDescent="0.4">
      <c r="A22" s="15"/>
      <c r="B22" s="17"/>
      <c r="D22" s="17"/>
      <c r="E22" s="17"/>
      <c r="F22" s="17" t="s">
        <v>34</v>
      </c>
      <c r="G22" s="17"/>
      <c r="H22" s="17"/>
      <c r="I22" s="17"/>
      <c r="J22" s="17"/>
      <c r="K22" s="17"/>
      <c r="L22" s="17"/>
      <c r="M22" s="17"/>
      <c r="N22" s="17"/>
      <c r="O22" s="17"/>
      <c r="P22" s="62"/>
      <c r="Q22" s="62"/>
      <c r="R22" s="62"/>
      <c r="S22" s="62"/>
      <c r="T22" s="17"/>
      <c r="U22" s="17"/>
      <c r="V22" s="17"/>
      <c r="W22" s="17"/>
      <c r="X22" s="17"/>
      <c r="Y22" s="17"/>
      <c r="Z22" s="17"/>
      <c r="AA22" s="17"/>
      <c r="AB22" s="17"/>
    </row>
    <row r="23" spans="1:31" ht="7.5" customHeight="1" x14ac:dyDescent="0.4">
      <c r="A23" s="15"/>
      <c r="B23" s="15"/>
      <c r="D23" s="15"/>
      <c r="E23" s="15"/>
      <c r="F23" s="15"/>
      <c r="G23" s="17"/>
      <c r="H23" s="17"/>
      <c r="I23" s="17"/>
      <c r="J23" s="17"/>
      <c r="K23" s="17"/>
      <c r="L23" s="15"/>
      <c r="M23" s="15"/>
      <c r="N23" s="15"/>
      <c r="P23" s="15"/>
      <c r="S23" s="15"/>
      <c r="T23" s="15"/>
      <c r="U23" s="15"/>
      <c r="V23" s="15"/>
    </row>
    <row r="24" spans="1:31" ht="18" customHeight="1" x14ac:dyDescent="0.4">
      <c r="B24" s="9">
        <v>4</v>
      </c>
      <c r="C24" s="9" t="s">
        <v>11</v>
      </c>
      <c r="X24" s="1"/>
    </row>
    <row r="25" spans="1:31" s="29" customFormat="1" ht="35.25" customHeight="1" x14ac:dyDescent="0.4">
      <c r="A25" s="20"/>
      <c r="B25" s="51" t="s">
        <v>35</v>
      </c>
      <c r="C25" s="52"/>
      <c r="D25" s="52"/>
      <c r="E25" s="53"/>
      <c r="F25" s="21"/>
      <c r="G25" s="39" t="s">
        <v>36</v>
      </c>
      <c r="H25" s="54"/>
      <c r="I25" s="54"/>
      <c r="J25" s="55"/>
      <c r="K25" s="22"/>
      <c r="L25" s="23"/>
      <c r="M25" s="24"/>
      <c r="N25" s="56" t="s">
        <v>43</v>
      </c>
      <c r="O25" s="57"/>
      <c r="P25" s="57"/>
      <c r="Q25" s="58"/>
      <c r="R25" s="25"/>
      <c r="S25" s="63" t="s">
        <v>50</v>
      </c>
      <c r="T25" s="64"/>
      <c r="U25" s="64"/>
      <c r="V25" s="65"/>
      <c r="W25" s="26"/>
      <c r="X25" s="39" t="s">
        <v>51</v>
      </c>
      <c r="Y25" s="40"/>
      <c r="Z25" s="40"/>
      <c r="AA25" s="41"/>
      <c r="AB25" s="27"/>
      <c r="AC25" s="28"/>
    </row>
    <row r="26" spans="1:31" s="29" customFormat="1" ht="18" customHeight="1" x14ac:dyDescent="0.4">
      <c r="A26" s="20"/>
      <c r="B26" s="42">
        <v>100000</v>
      </c>
      <c r="C26" s="43"/>
      <c r="D26" s="43"/>
      <c r="E26" s="46" t="s">
        <v>1</v>
      </c>
      <c r="F26" s="74" t="s">
        <v>12</v>
      </c>
      <c r="G26" s="42">
        <v>80000</v>
      </c>
      <c r="H26" s="43"/>
      <c r="I26" s="43"/>
      <c r="J26" s="46" t="s">
        <v>1</v>
      </c>
      <c r="K26" s="48" t="s">
        <v>13</v>
      </c>
      <c r="L26" s="49"/>
      <c r="M26" s="50"/>
      <c r="N26" s="42">
        <v>50000</v>
      </c>
      <c r="O26" s="43"/>
      <c r="P26" s="43"/>
      <c r="Q26" s="46" t="s">
        <v>1</v>
      </c>
      <c r="R26" s="74" t="s">
        <v>6</v>
      </c>
      <c r="S26" s="42">
        <v>6</v>
      </c>
      <c r="T26" s="43"/>
      <c r="U26" s="30"/>
      <c r="V26" s="46" t="s">
        <v>4</v>
      </c>
      <c r="W26" s="74" t="s">
        <v>14</v>
      </c>
      <c r="X26" s="42">
        <f>IFERROR(N26*S26,"")</f>
        <v>300000</v>
      </c>
      <c r="Y26" s="43"/>
      <c r="Z26" s="43"/>
      <c r="AA26" s="46" t="s">
        <v>1</v>
      </c>
      <c r="AB26" s="70" t="s">
        <v>15</v>
      </c>
      <c r="AC26" s="21"/>
    </row>
    <row r="27" spans="1:31" s="29" customFormat="1" ht="18" customHeight="1" x14ac:dyDescent="0.4">
      <c r="A27" s="20"/>
      <c r="B27" s="44"/>
      <c r="C27" s="45"/>
      <c r="D27" s="45"/>
      <c r="E27" s="47"/>
      <c r="F27" s="74"/>
      <c r="G27" s="44"/>
      <c r="H27" s="45"/>
      <c r="I27" s="45"/>
      <c r="J27" s="47"/>
      <c r="K27" s="48"/>
      <c r="L27" s="49"/>
      <c r="M27" s="50"/>
      <c r="N27" s="44"/>
      <c r="O27" s="45"/>
      <c r="P27" s="45"/>
      <c r="Q27" s="47"/>
      <c r="R27" s="74"/>
      <c r="S27" s="44"/>
      <c r="T27" s="45"/>
      <c r="U27" s="31"/>
      <c r="V27" s="47"/>
      <c r="W27" s="74"/>
      <c r="X27" s="44"/>
      <c r="Y27" s="45"/>
      <c r="Z27" s="45"/>
      <c r="AA27" s="47"/>
      <c r="AB27" s="70"/>
      <c r="AC27" s="21"/>
      <c r="AD27" s="6" t="str">
        <f>IF(AE27="※上限額を超えています","×","")</f>
        <v/>
      </c>
      <c r="AE27" s="7" t="str">
        <f>IF(N26="","",IF(N26&gt;50000,"※上限額を超えました。直接「50,000」と入力してください",""))</f>
        <v/>
      </c>
    </row>
    <row r="28" spans="1:31" s="29" customFormat="1" ht="18" customHeight="1" x14ac:dyDescent="0.4">
      <c r="A28" s="20"/>
      <c r="B28" s="42"/>
      <c r="C28" s="43"/>
      <c r="D28" s="43"/>
      <c r="E28" s="46" t="s">
        <v>1</v>
      </c>
      <c r="F28" s="74" t="s">
        <v>12</v>
      </c>
      <c r="G28" s="42"/>
      <c r="H28" s="43"/>
      <c r="I28" s="43"/>
      <c r="J28" s="46" t="s">
        <v>1</v>
      </c>
      <c r="K28" s="48" t="s">
        <v>13</v>
      </c>
      <c r="L28" s="49"/>
      <c r="M28" s="50"/>
      <c r="N28" s="42" t="str">
        <f t="shared" ref="N28" si="0">IF(AND(B28="",G28=""),"",ROUNDDOWN((B28+G28)/3,-3))</f>
        <v/>
      </c>
      <c r="O28" s="43"/>
      <c r="P28" s="43"/>
      <c r="Q28" s="46" t="s">
        <v>1</v>
      </c>
      <c r="R28" s="74" t="s">
        <v>6</v>
      </c>
      <c r="S28" s="42"/>
      <c r="T28" s="43"/>
      <c r="U28" s="30"/>
      <c r="V28" s="46" t="s">
        <v>4</v>
      </c>
      <c r="W28" s="74" t="s">
        <v>14</v>
      </c>
      <c r="X28" s="42" t="str">
        <f t="shared" ref="X28" si="1">IFERROR(N28*S28,"")</f>
        <v/>
      </c>
      <c r="Y28" s="43"/>
      <c r="Z28" s="43"/>
      <c r="AA28" s="46" t="s">
        <v>1</v>
      </c>
      <c r="AB28" s="70" t="s">
        <v>16</v>
      </c>
      <c r="AC28" s="21"/>
      <c r="AD28" s="32"/>
      <c r="AE28" s="32"/>
    </row>
    <row r="29" spans="1:31" s="29" customFormat="1" ht="18" customHeight="1" x14ac:dyDescent="0.4">
      <c r="A29" s="20"/>
      <c r="B29" s="44"/>
      <c r="C29" s="45"/>
      <c r="D29" s="45"/>
      <c r="E29" s="47"/>
      <c r="F29" s="74"/>
      <c r="G29" s="44"/>
      <c r="H29" s="45"/>
      <c r="I29" s="45"/>
      <c r="J29" s="47"/>
      <c r="K29" s="48"/>
      <c r="L29" s="49"/>
      <c r="M29" s="50"/>
      <c r="N29" s="44"/>
      <c r="O29" s="45"/>
      <c r="P29" s="45"/>
      <c r="Q29" s="47"/>
      <c r="R29" s="74"/>
      <c r="S29" s="44"/>
      <c r="T29" s="45"/>
      <c r="U29" s="31"/>
      <c r="V29" s="47"/>
      <c r="W29" s="74"/>
      <c r="X29" s="44"/>
      <c r="Y29" s="45"/>
      <c r="Z29" s="45"/>
      <c r="AA29" s="47"/>
      <c r="AB29" s="70"/>
      <c r="AC29" s="21"/>
      <c r="AD29" s="6" t="str">
        <f>IF(AE29="※上限額を超えました。直接「50,000」と入力してください","×","")</f>
        <v/>
      </c>
      <c r="AE29" s="7" t="str">
        <f>IF(N28="","",IF(N28&gt;50000,"※上限額を超えました。直接「50,000」と入力してください",""))</f>
        <v/>
      </c>
    </row>
    <row r="30" spans="1:31" s="29" customFormat="1" ht="18" customHeight="1" x14ac:dyDescent="0.4">
      <c r="A30" s="20"/>
      <c r="B30" s="42"/>
      <c r="C30" s="43"/>
      <c r="D30" s="43"/>
      <c r="E30" s="46" t="s">
        <v>1</v>
      </c>
      <c r="F30" s="74" t="s">
        <v>12</v>
      </c>
      <c r="G30" s="42"/>
      <c r="H30" s="43"/>
      <c r="I30" s="43"/>
      <c r="J30" s="46" t="s">
        <v>1</v>
      </c>
      <c r="K30" s="48" t="s">
        <v>13</v>
      </c>
      <c r="L30" s="49"/>
      <c r="M30" s="50"/>
      <c r="N30" s="42" t="str">
        <f t="shared" ref="N30" si="2">IF(AND(B30="",G30=""),"",ROUNDDOWN((B30+G30)/3,-3))</f>
        <v/>
      </c>
      <c r="O30" s="43"/>
      <c r="P30" s="43"/>
      <c r="Q30" s="46" t="s">
        <v>1</v>
      </c>
      <c r="R30" s="74" t="s">
        <v>6</v>
      </c>
      <c r="S30" s="42"/>
      <c r="T30" s="43"/>
      <c r="U30" s="30"/>
      <c r="V30" s="46" t="s">
        <v>4</v>
      </c>
      <c r="W30" s="74" t="s">
        <v>14</v>
      </c>
      <c r="X30" s="42" t="str">
        <f t="shared" ref="X30" si="3">IFERROR(N30*S30,"")</f>
        <v/>
      </c>
      <c r="Y30" s="43"/>
      <c r="Z30" s="43"/>
      <c r="AA30" s="46" t="s">
        <v>1</v>
      </c>
      <c r="AB30" s="70" t="s">
        <v>17</v>
      </c>
      <c r="AD30" s="32"/>
      <c r="AE30" s="32"/>
    </row>
    <row r="31" spans="1:31" s="29" customFormat="1" ht="18" customHeight="1" x14ac:dyDescent="0.4">
      <c r="A31" s="33"/>
      <c r="B31" s="44"/>
      <c r="C31" s="45"/>
      <c r="D31" s="45"/>
      <c r="E31" s="47"/>
      <c r="F31" s="74"/>
      <c r="G31" s="44"/>
      <c r="H31" s="45"/>
      <c r="I31" s="45"/>
      <c r="J31" s="47"/>
      <c r="K31" s="48"/>
      <c r="L31" s="49"/>
      <c r="M31" s="50"/>
      <c r="N31" s="44"/>
      <c r="O31" s="45"/>
      <c r="P31" s="45"/>
      <c r="Q31" s="47"/>
      <c r="R31" s="74"/>
      <c r="S31" s="44"/>
      <c r="T31" s="45"/>
      <c r="U31" s="31"/>
      <c r="V31" s="47"/>
      <c r="W31" s="74"/>
      <c r="X31" s="44"/>
      <c r="Y31" s="45"/>
      <c r="Z31" s="45"/>
      <c r="AA31" s="47"/>
      <c r="AB31" s="70"/>
      <c r="AD31" s="6" t="str">
        <f>IF(AE31="※上限額を超えました。直接「50,000」と入力してください","×","")</f>
        <v/>
      </c>
      <c r="AE31" s="7" t="str">
        <f>IF(N30="","",IF(N30&gt;50000,"※上限額を超えました。直接「50,000」と入力してください",""))</f>
        <v/>
      </c>
    </row>
    <row r="32" spans="1:31" ht="6" customHeight="1" x14ac:dyDescent="0.4">
      <c r="A32" s="15"/>
      <c r="B32" s="15"/>
      <c r="D32" s="15"/>
      <c r="E32" s="15"/>
      <c r="F32" s="15"/>
      <c r="G32" s="17"/>
      <c r="H32" s="17"/>
      <c r="I32" s="17"/>
      <c r="J32" s="17"/>
      <c r="K32" s="17"/>
      <c r="L32" s="15"/>
      <c r="M32" s="15"/>
      <c r="N32" s="15"/>
      <c r="Q32" s="15"/>
      <c r="R32" s="15"/>
      <c r="S32" s="15"/>
      <c r="T32" s="15"/>
      <c r="X32" s="1"/>
    </row>
    <row r="33" spans="1:25" ht="21" customHeight="1" x14ac:dyDescent="0.4">
      <c r="A33" s="15" t="s">
        <v>21</v>
      </c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X33" s="1"/>
    </row>
    <row r="34" spans="1:25" ht="21" customHeight="1" x14ac:dyDescent="0.4">
      <c r="A34" s="15"/>
      <c r="B34" s="15" t="s">
        <v>44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X34" s="1"/>
    </row>
    <row r="35" spans="1:25" ht="21" customHeight="1" x14ac:dyDescent="0.4">
      <c r="A35" s="15"/>
      <c r="B35" s="15"/>
      <c r="C35" s="15" t="s">
        <v>22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X35" s="1"/>
    </row>
    <row r="36" spans="1:25" ht="21" customHeight="1" x14ac:dyDescent="0.4">
      <c r="A36" s="15"/>
      <c r="B36" s="15" t="s">
        <v>40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X36" s="1"/>
    </row>
    <row r="37" spans="1:25" ht="21" customHeight="1" x14ac:dyDescent="0.4">
      <c r="A37" s="15"/>
      <c r="B37" s="15" t="s">
        <v>52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X37" s="1"/>
    </row>
    <row r="38" spans="1:25" ht="15.75" customHeight="1" x14ac:dyDescent="0.4">
      <c r="A38" s="15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X38" s="1"/>
    </row>
    <row r="39" spans="1:25" ht="21" customHeight="1" x14ac:dyDescent="0.4">
      <c r="A39" s="15"/>
      <c r="B39" s="15"/>
      <c r="C39" s="17"/>
      <c r="D39" s="17"/>
      <c r="E39" s="18"/>
      <c r="F39" s="17"/>
      <c r="G39" s="17"/>
      <c r="H39" s="18"/>
      <c r="I39" s="34"/>
      <c r="J39" s="34"/>
      <c r="K39" s="34"/>
      <c r="L39" s="34"/>
      <c r="M39" s="34"/>
      <c r="N39" s="34"/>
      <c r="O39" s="16"/>
      <c r="P39" s="16"/>
      <c r="Q39" s="16"/>
      <c r="R39" s="16"/>
      <c r="S39" s="16"/>
      <c r="T39" s="16"/>
      <c r="U39" s="16"/>
      <c r="V39" s="16"/>
      <c r="X39" s="1"/>
    </row>
    <row r="40" spans="1:25" ht="18" customHeight="1" x14ac:dyDescent="0.4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X40" s="1"/>
    </row>
    <row r="41" spans="1:25" ht="32.25" customHeight="1" x14ac:dyDescent="0.4">
      <c r="B41" s="71" t="s">
        <v>7</v>
      </c>
      <c r="C41" s="72"/>
      <c r="D41" s="72"/>
      <c r="E41" s="72"/>
      <c r="F41" s="72"/>
      <c r="G41" s="73"/>
      <c r="H41" s="67" t="s">
        <v>47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9"/>
    </row>
    <row r="42" spans="1:25" ht="32.25" customHeight="1" x14ac:dyDescent="0.4">
      <c r="B42" s="66" t="s">
        <v>8</v>
      </c>
      <c r="C42" s="66"/>
      <c r="D42" s="66"/>
      <c r="E42" s="66"/>
      <c r="F42" s="66"/>
      <c r="G42" s="66"/>
      <c r="H42" s="67" t="s">
        <v>48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9"/>
    </row>
    <row r="43" spans="1:25" ht="32.25" customHeight="1" x14ac:dyDescent="0.4">
      <c r="B43" s="66" t="s">
        <v>9</v>
      </c>
      <c r="C43" s="66"/>
      <c r="D43" s="66"/>
      <c r="E43" s="66"/>
      <c r="F43" s="66"/>
      <c r="G43" s="66"/>
      <c r="H43" s="67" t="s">
        <v>49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</row>
  </sheetData>
  <sheetProtection selectLockedCells="1"/>
  <mergeCells count="71">
    <mergeCell ref="A3:AB3"/>
    <mergeCell ref="I5:M5"/>
    <mergeCell ref="I7:M7"/>
    <mergeCell ref="B10:K10"/>
    <mergeCell ref="L10:S10"/>
    <mergeCell ref="T10:AA11"/>
    <mergeCell ref="B11:E11"/>
    <mergeCell ref="F11:K11"/>
    <mergeCell ref="L11:S11"/>
    <mergeCell ref="AB26:AB27"/>
    <mergeCell ref="B28:D29"/>
    <mergeCell ref="E28:E29"/>
    <mergeCell ref="F28:F29"/>
    <mergeCell ref="G28:I29"/>
    <mergeCell ref="J28:J29"/>
    <mergeCell ref="K28:M29"/>
    <mergeCell ref="N28:P29"/>
    <mergeCell ref="N26:P27"/>
    <mergeCell ref="Q26:Q27"/>
    <mergeCell ref="R26:R27"/>
    <mergeCell ref="W26:W27"/>
    <mergeCell ref="AA28:AA29"/>
    <mergeCell ref="F26:F27"/>
    <mergeCell ref="G26:I27"/>
    <mergeCell ref="J26:J27"/>
    <mergeCell ref="AB28:AB29"/>
    <mergeCell ref="B30:D31"/>
    <mergeCell ref="E30:E31"/>
    <mergeCell ref="F30:F31"/>
    <mergeCell ref="G30:I31"/>
    <mergeCell ref="J30:J31"/>
    <mergeCell ref="K30:M31"/>
    <mergeCell ref="N30:P31"/>
    <mergeCell ref="Q30:Q31"/>
    <mergeCell ref="Q28:Q29"/>
    <mergeCell ref="R28:R29"/>
    <mergeCell ref="W28:W29"/>
    <mergeCell ref="B43:G43"/>
    <mergeCell ref="H43:Y43"/>
    <mergeCell ref="AB30:AB31"/>
    <mergeCell ref="B41:G41"/>
    <mergeCell ref="H41:Y41"/>
    <mergeCell ref="B42:G42"/>
    <mergeCell ref="H42:Y42"/>
    <mergeCell ref="R30:R31"/>
    <mergeCell ref="W30:W31"/>
    <mergeCell ref="AA30:AA31"/>
    <mergeCell ref="X30:Z31"/>
    <mergeCell ref="S25:V25"/>
    <mergeCell ref="S26:T27"/>
    <mergeCell ref="S28:T29"/>
    <mergeCell ref="S30:T31"/>
    <mergeCell ref="V26:V27"/>
    <mergeCell ref="V28:V29"/>
    <mergeCell ref="V30:V31"/>
    <mergeCell ref="F12:J12"/>
    <mergeCell ref="B12:D12"/>
    <mergeCell ref="X25:AA25"/>
    <mergeCell ref="X26:Z27"/>
    <mergeCell ref="X28:Z29"/>
    <mergeCell ref="AA26:AA27"/>
    <mergeCell ref="K26:M27"/>
    <mergeCell ref="B26:D27"/>
    <mergeCell ref="E26:E27"/>
    <mergeCell ref="B25:E25"/>
    <mergeCell ref="G25:J25"/>
    <mergeCell ref="N25:Q25"/>
    <mergeCell ref="L12:R12"/>
    <mergeCell ref="T12:Z12"/>
    <mergeCell ref="B21:N21"/>
    <mergeCell ref="P21:S22"/>
  </mergeCells>
  <phoneticPr fontId="3"/>
  <conditionalFormatting sqref="L11">
    <cfRule type="expression" dxfId="0" priority="1">
      <formula>$T$11="×"</formula>
    </cfRule>
  </conditionalFormatting>
  <printOptions horizontalCentered="1"/>
  <pageMargins left="0.27559055118110237" right="0.27559055118110237" top="0.43307086614173229" bottom="0.26" header="0.19685039370078741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2020-06-11T00:26:17Z</dcterms:created>
  <dcterms:modified xsi:type="dcterms:W3CDTF">2020-08-20T00:53:56Z</dcterms:modified>
</cp:coreProperties>
</file>